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8/Google Drive (ph8@sanger.ac.uk)/Sanger/hgN/paper_draft/co-authors_170320/for_subm_080920/eLife_031220/revision_jan21/tables_080321/"/>
    </mc:Choice>
  </mc:AlternateContent>
  <xr:revisionPtr revIDLastSave="0" documentId="8_{ED15DC0E-FAE0-C84F-B18C-B1D3B7BBEAB9}" xr6:coauthVersionLast="36" xr6:coauthVersionMax="36" xr10:uidLastSave="{00000000-0000-0000-0000-000000000000}"/>
  <bookViews>
    <workbookView xWindow="480" yWindow="960" windowWidth="25040" windowHeight="14500" xr2:uid="{7784846A-A088-914D-9165-DCC6B61273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K22" i="1"/>
  <c r="I22" i="1"/>
  <c r="C22" i="1"/>
  <c r="K21" i="1"/>
  <c r="I21" i="1"/>
  <c r="C21" i="1"/>
  <c r="K20" i="1"/>
  <c r="I20" i="1"/>
  <c r="C20" i="1"/>
  <c r="K19" i="1"/>
  <c r="I19" i="1"/>
  <c r="C19" i="1"/>
  <c r="K18" i="1"/>
  <c r="I18" i="1"/>
  <c r="C18" i="1"/>
  <c r="K17" i="1"/>
  <c r="I17" i="1"/>
  <c r="C17" i="1"/>
  <c r="K16" i="1"/>
  <c r="I16" i="1"/>
  <c r="C16" i="1"/>
  <c r="K15" i="1"/>
  <c r="I15" i="1"/>
  <c r="C15" i="1"/>
  <c r="K14" i="1"/>
  <c r="I14" i="1"/>
  <c r="C14" i="1"/>
  <c r="K13" i="1"/>
  <c r="I13" i="1"/>
  <c r="C13" i="1"/>
  <c r="K12" i="1"/>
  <c r="I12" i="1"/>
  <c r="C12" i="1"/>
  <c r="K11" i="1"/>
  <c r="I11" i="1"/>
  <c r="C11" i="1"/>
  <c r="K10" i="1"/>
  <c r="I10" i="1"/>
  <c r="C10" i="1"/>
  <c r="K9" i="1"/>
  <c r="I9" i="1"/>
  <c r="C9" i="1"/>
  <c r="K8" i="1"/>
  <c r="I8" i="1"/>
  <c r="C8" i="1"/>
  <c r="K7" i="1"/>
  <c r="I7" i="1"/>
  <c r="C7" i="1"/>
  <c r="K6" i="1"/>
  <c r="I6" i="1"/>
  <c r="C6" i="1"/>
</calcChain>
</file>

<file path=xl/sharedStrings.xml><?xml version="1.0" encoding="utf-8"?>
<sst xmlns="http://schemas.openxmlformats.org/spreadsheetml/2006/main" count="37" uniqueCount="35">
  <si>
    <t>Supplementary file 6. Y haplogroup distribution of the Estonian patients with idiopathic spermatogenic impairment and reference cases with Y chromosomes having lost the b2/b3 deletion marker sY1191</t>
  </si>
  <si>
    <t>Haplogroup N3 sub-lineages were defined in more detail for 434 re-sequenced samples (380 patients and 53 reference subjects) using 16 phylogenetic markers from the Illumina MiSeq dataset</t>
  </si>
  <si>
    <t>Idiopathic patients with spermatogenic impairment carrying the b2/b3 deletion</t>
  </si>
  <si>
    <t>Partners of pregnant women</t>
  </si>
  <si>
    <t>Y lineage and terminal marker</t>
  </si>
  <si>
    <t>Total n=382</t>
  </si>
  <si>
    <t>%</t>
  </si>
  <si>
    <t>Azoospermia (n=29)</t>
  </si>
  <si>
    <t>Cryptozoo-spermia (n=26)</t>
  </si>
  <si>
    <t>Severe oligozoo-spermia (n=109)</t>
  </si>
  <si>
    <t>Moderate oligozoo-spermia (n=218)</t>
  </si>
  <si>
    <t xml:space="preserve"> n=54 *</t>
  </si>
  <si>
    <t>All analysed men</t>
  </si>
  <si>
    <t>N3-M46(xN3a3,N3a4)</t>
  </si>
  <si>
    <t>N3a3-VL29</t>
  </si>
  <si>
    <t>N3a3a-Z4915</t>
  </si>
  <si>
    <t>N3a3a-B215</t>
  </si>
  <si>
    <t>N3a3a-B601</t>
  </si>
  <si>
    <t>N3a3a-L550</t>
  </si>
  <si>
    <t>N3a3b-B190</t>
  </si>
  <si>
    <t>N3a3b-B613</t>
  </si>
  <si>
    <t>N3a3b-B614</t>
  </si>
  <si>
    <t>N3a3b-F467</t>
  </si>
  <si>
    <t>N3a3b-VL39</t>
  </si>
  <si>
    <t>N3a4-B535</t>
  </si>
  <si>
    <t>N3a4-B536</t>
  </si>
  <si>
    <t>N3a4-B630</t>
  </si>
  <si>
    <t>N3a4-VL62</t>
  </si>
  <si>
    <t>N3a4-Z1941</t>
  </si>
  <si>
    <t>R1a1a1b1a1a1c-CTS11962.1</t>
  </si>
  <si>
    <t>1**</t>
  </si>
  <si>
    <t>K-M9 (xN3-Tat,R1a1a-M198)</t>
  </si>
  <si>
    <t xml:space="preserve">* For the reference subjects, detailed Y-lineages of the b2/b3 deletion carriers were determined for 54 men in the subgroup 'Partners of pregnant women', who had been included into the re-sequencing at the Illumina platform. </t>
  </si>
  <si>
    <r>
      <t xml:space="preserve">Only N3-M46 marker was typed to determine the Y haplogroup in other </t>
    </r>
    <r>
      <rPr>
        <i/>
        <sz val="12"/>
        <color theme="1"/>
        <rFont val="Calibri"/>
        <family val="2"/>
        <scheme val="minor"/>
      </rPr>
      <t>b2/b3</t>
    </r>
    <r>
      <rPr>
        <sz val="12"/>
        <color theme="1"/>
        <rFont val="Calibri"/>
        <family val="2"/>
        <scheme val="minor"/>
      </rPr>
      <t xml:space="preserve"> cases in the subgroup 'Parters of pregnant women' (additional 68 N3 lineage chromosomes detected; in total, 122 of 123 carriers of the b2/b3 deletion with N3) and for the subjects in 'Young men cohort' (139/141 Y-chromosomes with b2/b3 determined as N3-haplogroup).</t>
    </r>
  </si>
  <si>
    <r>
      <t xml:space="preserve">** </t>
    </r>
    <r>
      <rPr>
        <i/>
        <sz val="12"/>
        <color theme="1"/>
        <rFont val="Calibri"/>
        <family val="2"/>
        <scheme val="minor"/>
      </rPr>
      <t>r2/r3</t>
    </r>
    <r>
      <rPr>
        <sz val="12"/>
        <color theme="1"/>
        <rFont val="Calibri"/>
        <family val="2"/>
        <scheme val="minor"/>
      </rPr>
      <t xml:space="preserve"> inversion + loss of </t>
    </r>
    <r>
      <rPr>
        <i/>
        <sz val="12"/>
        <color theme="1"/>
        <rFont val="Calibri"/>
        <family val="2"/>
        <scheme val="minor"/>
      </rPr>
      <t>b2/b3</t>
    </r>
    <r>
      <rPr>
        <sz val="12"/>
        <color theme="1"/>
        <rFont val="Calibri"/>
        <family val="2"/>
        <scheme val="minor"/>
      </rPr>
      <t xml:space="preserve"> deletion marker sY1191, but no deleted </t>
    </r>
    <r>
      <rPr>
        <i/>
        <sz val="12"/>
        <color theme="1"/>
        <rFont val="Calibri"/>
        <family val="2"/>
        <scheme val="minor"/>
      </rPr>
      <t>DAZ</t>
    </r>
    <r>
      <rPr>
        <sz val="12"/>
        <color theme="1"/>
        <rFont val="Calibri"/>
        <family val="2"/>
        <scheme val="minor"/>
      </rPr>
      <t xml:space="preserve"> genes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</si>
</sst>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5913-8919-7845-8AF7-C06044A98070}">
  <dimension ref="A1:V28"/>
  <sheetViews>
    <sheetView tabSelected="1" workbookViewId="0">
      <selection sqref="A1:XFD1048576"/>
    </sheetView>
  </sheetViews>
  <sheetFormatPr baseColWidth="10" defaultRowHeight="16" x14ac:dyDescent="0.2"/>
  <cols>
    <col min="1" max="1" width="31.1640625" customWidth="1"/>
  </cols>
  <sheetData>
    <row r="1" spans="1:20" x14ac:dyDescent="0.2">
      <c r="A1" s="1" t="s">
        <v>0</v>
      </c>
    </row>
    <row r="2" spans="1:20" x14ac:dyDescent="0.2">
      <c r="A2" t="s">
        <v>1</v>
      </c>
    </row>
    <row r="4" spans="1:20" ht="19" x14ac:dyDescent="0.25">
      <c r="A4" s="2"/>
      <c r="B4" s="3" t="s">
        <v>2</v>
      </c>
      <c r="C4" s="3"/>
      <c r="D4" s="3"/>
      <c r="E4" s="3"/>
      <c r="F4" s="3"/>
      <c r="G4" s="4"/>
      <c r="H4" s="5" t="s">
        <v>3</v>
      </c>
      <c r="I4" s="6"/>
      <c r="J4" s="7"/>
      <c r="K4" s="7"/>
      <c r="L4" s="8"/>
      <c r="M4" s="9"/>
      <c r="N4" s="9"/>
      <c r="O4" s="9"/>
      <c r="P4" s="9"/>
      <c r="Q4" s="9"/>
      <c r="R4" s="9"/>
      <c r="S4" s="9"/>
      <c r="T4" s="9"/>
    </row>
    <row r="5" spans="1:20" ht="68" x14ac:dyDescent="0.2">
      <c r="A5" s="10" t="s">
        <v>4</v>
      </c>
      <c r="B5" s="11" t="s">
        <v>5</v>
      </c>
      <c r="C5" s="11" t="s">
        <v>6</v>
      </c>
      <c r="D5" s="12" t="s">
        <v>7</v>
      </c>
      <c r="E5" s="12" t="s">
        <v>8</v>
      </c>
      <c r="F5" s="12" t="s">
        <v>9</v>
      </c>
      <c r="G5" s="13" t="s">
        <v>10</v>
      </c>
      <c r="H5" s="12" t="s">
        <v>11</v>
      </c>
      <c r="I5" s="13" t="s">
        <v>6</v>
      </c>
      <c r="J5" s="14" t="s">
        <v>12</v>
      </c>
      <c r="K5" s="15" t="s">
        <v>6</v>
      </c>
    </row>
    <row r="6" spans="1:20" ht="17" x14ac:dyDescent="0.2">
      <c r="A6" s="16" t="s">
        <v>13</v>
      </c>
      <c r="B6" s="17">
        <v>2</v>
      </c>
      <c r="C6" s="18">
        <f>B6/382</f>
        <v>5.235602094240838E-3</v>
      </c>
      <c r="D6" s="19"/>
      <c r="E6" s="19"/>
      <c r="F6" s="19">
        <v>1</v>
      </c>
      <c r="G6" s="20">
        <v>1</v>
      </c>
      <c r="H6" s="21">
        <v>0</v>
      </c>
      <c r="I6" s="18">
        <f t="shared" ref="I6:I23" si="0">H6/54</f>
        <v>0</v>
      </c>
      <c r="J6" s="22">
        <v>2</v>
      </c>
      <c r="K6" s="18">
        <f>J6/436</f>
        <v>4.5871559633027525E-3</v>
      </c>
    </row>
    <row r="7" spans="1:20" x14ac:dyDescent="0.2">
      <c r="A7" s="23" t="s">
        <v>14</v>
      </c>
      <c r="B7" s="21">
        <v>7</v>
      </c>
      <c r="C7" s="18">
        <f>B7/382</f>
        <v>1.832460732984293E-2</v>
      </c>
      <c r="D7" s="21"/>
      <c r="E7" s="21">
        <v>1</v>
      </c>
      <c r="F7" s="21"/>
      <c r="G7" s="24">
        <v>6</v>
      </c>
      <c r="H7" s="21">
        <v>2</v>
      </c>
      <c r="I7" s="18">
        <f t="shared" si="0"/>
        <v>3.7037037037037035E-2</v>
      </c>
      <c r="J7" s="25">
        <v>9</v>
      </c>
      <c r="K7" s="18">
        <f t="shared" ref="K7:K23" si="1">J7/436</f>
        <v>2.0642201834862386E-2</v>
      </c>
    </row>
    <row r="8" spans="1:20" x14ac:dyDescent="0.2">
      <c r="A8" s="23" t="s">
        <v>15</v>
      </c>
      <c r="B8" s="21">
        <v>6</v>
      </c>
      <c r="C8" s="18">
        <f t="shared" ref="C8:C23" si="2">B8/382</f>
        <v>1.5706806282722512E-2</v>
      </c>
      <c r="D8" s="21">
        <v>1</v>
      </c>
      <c r="E8" s="21"/>
      <c r="F8" s="21">
        <v>2</v>
      </c>
      <c r="G8" s="24">
        <v>3</v>
      </c>
      <c r="H8" s="21">
        <v>0</v>
      </c>
      <c r="I8" s="18">
        <f t="shared" si="0"/>
        <v>0</v>
      </c>
      <c r="J8" s="25">
        <v>6</v>
      </c>
      <c r="K8" s="18">
        <f t="shared" si="1"/>
        <v>1.3761467889908258E-2</v>
      </c>
    </row>
    <row r="9" spans="1:20" x14ac:dyDescent="0.2">
      <c r="A9" s="23" t="s">
        <v>16</v>
      </c>
      <c r="B9" s="21">
        <v>82</v>
      </c>
      <c r="C9" s="18">
        <f t="shared" si="2"/>
        <v>0.21465968586387435</v>
      </c>
      <c r="D9" s="21">
        <v>12</v>
      </c>
      <c r="E9" s="21">
        <v>5</v>
      </c>
      <c r="F9" s="21">
        <v>19</v>
      </c>
      <c r="G9" s="24">
        <v>46</v>
      </c>
      <c r="H9" s="21">
        <v>8</v>
      </c>
      <c r="I9" s="18">
        <f t="shared" si="0"/>
        <v>0.14814814814814814</v>
      </c>
      <c r="J9" s="25">
        <v>90</v>
      </c>
      <c r="K9" s="18">
        <f t="shared" si="1"/>
        <v>0.20642201834862386</v>
      </c>
    </row>
    <row r="10" spans="1:20" x14ac:dyDescent="0.2">
      <c r="A10" s="23" t="s">
        <v>17</v>
      </c>
      <c r="B10" s="21">
        <v>84</v>
      </c>
      <c r="C10" s="18">
        <f t="shared" si="2"/>
        <v>0.21989528795811519</v>
      </c>
      <c r="D10" s="21">
        <v>5</v>
      </c>
      <c r="E10" s="21">
        <v>9</v>
      </c>
      <c r="F10" s="21">
        <v>27</v>
      </c>
      <c r="G10" s="24">
        <v>43</v>
      </c>
      <c r="H10" s="21">
        <v>12</v>
      </c>
      <c r="I10" s="18">
        <f t="shared" si="0"/>
        <v>0.22222222222222221</v>
      </c>
      <c r="J10" s="25">
        <v>96</v>
      </c>
      <c r="K10" s="18">
        <f t="shared" si="1"/>
        <v>0.22018348623853212</v>
      </c>
    </row>
    <row r="11" spans="1:20" x14ac:dyDescent="0.2">
      <c r="A11" s="23" t="s">
        <v>18</v>
      </c>
      <c r="B11" s="21">
        <v>26</v>
      </c>
      <c r="C11" s="18">
        <f t="shared" si="2"/>
        <v>6.8062827225130892E-2</v>
      </c>
      <c r="D11" s="21">
        <v>1</v>
      </c>
      <c r="E11" s="21">
        <v>1</v>
      </c>
      <c r="F11" s="21">
        <v>8</v>
      </c>
      <c r="G11" s="24">
        <v>16</v>
      </c>
      <c r="H11" s="21">
        <v>5</v>
      </c>
      <c r="I11" s="18">
        <f t="shared" si="0"/>
        <v>9.2592592592592587E-2</v>
      </c>
      <c r="J11" s="25">
        <v>31</v>
      </c>
      <c r="K11" s="18">
        <f t="shared" si="1"/>
        <v>7.1100917431192664E-2</v>
      </c>
      <c r="L11" s="26"/>
    </row>
    <row r="12" spans="1:20" x14ac:dyDescent="0.2">
      <c r="A12" s="23" t="s">
        <v>19</v>
      </c>
      <c r="B12" s="21">
        <v>29</v>
      </c>
      <c r="C12" s="18">
        <f t="shared" si="2"/>
        <v>7.5916230366492143E-2</v>
      </c>
      <c r="D12" s="21">
        <v>1</v>
      </c>
      <c r="E12" s="21">
        <v>1</v>
      </c>
      <c r="F12" s="21">
        <v>10</v>
      </c>
      <c r="G12" s="24">
        <v>17</v>
      </c>
      <c r="H12" s="21">
        <v>3</v>
      </c>
      <c r="I12" s="18">
        <f t="shared" si="0"/>
        <v>5.5555555555555552E-2</v>
      </c>
      <c r="J12" s="25">
        <v>32</v>
      </c>
      <c r="K12" s="18">
        <f t="shared" si="1"/>
        <v>7.3394495412844041E-2</v>
      </c>
    </row>
    <row r="13" spans="1:20" x14ac:dyDescent="0.2">
      <c r="A13" s="23" t="s">
        <v>20</v>
      </c>
      <c r="B13" s="21">
        <v>26</v>
      </c>
      <c r="C13" s="18">
        <f t="shared" si="2"/>
        <v>6.8062827225130892E-2</v>
      </c>
      <c r="D13" s="21"/>
      <c r="E13" s="21">
        <v>2</v>
      </c>
      <c r="F13" s="21">
        <v>6</v>
      </c>
      <c r="G13" s="24">
        <v>18</v>
      </c>
      <c r="H13" s="21">
        <v>4</v>
      </c>
      <c r="I13" s="18">
        <f t="shared" si="0"/>
        <v>7.407407407407407E-2</v>
      </c>
      <c r="J13" s="25">
        <v>30</v>
      </c>
      <c r="K13" s="18">
        <f t="shared" si="1"/>
        <v>6.8807339449541288E-2</v>
      </c>
    </row>
    <row r="14" spans="1:20" x14ac:dyDescent="0.2">
      <c r="A14" s="23" t="s">
        <v>21</v>
      </c>
      <c r="B14" s="21">
        <v>41</v>
      </c>
      <c r="C14" s="18">
        <f t="shared" si="2"/>
        <v>0.10732984293193717</v>
      </c>
      <c r="D14" s="21">
        <v>3</v>
      </c>
      <c r="E14" s="21">
        <v>4</v>
      </c>
      <c r="F14" s="21">
        <v>11</v>
      </c>
      <c r="G14" s="24">
        <v>23</v>
      </c>
      <c r="H14" s="21">
        <v>8</v>
      </c>
      <c r="I14" s="18">
        <f t="shared" si="0"/>
        <v>0.14814814814814814</v>
      </c>
      <c r="J14" s="25">
        <v>49</v>
      </c>
      <c r="K14" s="18">
        <f t="shared" si="1"/>
        <v>0.11238532110091744</v>
      </c>
    </row>
    <row r="15" spans="1:20" x14ac:dyDescent="0.2">
      <c r="A15" s="23" t="s">
        <v>22</v>
      </c>
      <c r="B15" s="21">
        <v>1</v>
      </c>
      <c r="C15" s="18">
        <f t="shared" si="2"/>
        <v>2.617801047120419E-3</v>
      </c>
      <c r="D15" s="21"/>
      <c r="E15" s="21"/>
      <c r="F15" s="21"/>
      <c r="G15" s="24">
        <v>1</v>
      </c>
      <c r="H15" s="21">
        <v>0</v>
      </c>
      <c r="I15" s="18">
        <f t="shared" si="0"/>
        <v>0</v>
      </c>
      <c r="J15" s="25">
        <v>1</v>
      </c>
      <c r="K15" s="18">
        <f t="shared" si="1"/>
        <v>2.2935779816513763E-3</v>
      </c>
    </row>
    <row r="16" spans="1:20" x14ac:dyDescent="0.2">
      <c r="A16" s="23" t="s">
        <v>23</v>
      </c>
      <c r="B16" s="21">
        <v>3</v>
      </c>
      <c r="C16" s="18">
        <f t="shared" si="2"/>
        <v>7.8534031413612562E-3</v>
      </c>
      <c r="D16" s="21"/>
      <c r="E16" s="21"/>
      <c r="F16" s="21">
        <v>2</v>
      </c>
      <c r="G16" s="24">
        <v>1</v>
      </c>
      <c r="H16" s="21">
        <v>2</v>
      </c>
      <c r="I16" s="18">
        <f t="shared" si="0"/>
        <v>3.7037037037037035E-2</v>
      </c>
      <c r="J16" s="25">
        <v>5</v>
      </c>
      <c r="K16" s="18">
        <f t="shared" si="1"/>
        <v>1.1467889908256881E-2</v>
      </c>
    </row>
    <row r="17" spans="1:22" x14ac:dyDescent="0.2">
      <c r="A17" s="23" t="s">
        <v>24</v>
      </c>
      <c r="B17" s="21">
        <v>8</v>
      </c>
      <c r="C17" s="18">
        <f t="shared" si="2"/>
        <v>2.0942408376963352E-2</v>
      </c>
      <c r="D17" s="21">
        <v>2</v>
      </c>
      <c r="E17" s="21"/>
      <c r="F17" s="21">
        <v>3</v>
      </c>
      <c r="G17" s="24">
        <v>3</v>
      </c>
      <c r="H17" s="21">
        <v>2</v>
      </c>
      <c r="I17" s="18">
        <f t="shared" si="0"/>
        <v>3.7037037037037035E-2</v>
      </c>
      <c r="J17" s="25">
        <v>10</v>
      </c>
      <c r="K17" s="18">
        <f t="shared" si="1"/>
        <v>2.2935779816513763E-2</v>
      </c>
    </row>
    <row r="18" spans="1:22" x14ac:dyDescent="0.2">
      <c r="A18" s="23" t="s">
        <v>25</v>
      </c>
      <c r="B18" s="21">
        <v>7</v>
      </c>
      <c r="C18" s="18">
        <f t="shared" si="2"/>
        <v>1.832460732984293E-2</v>
      </c>
      <c r="D18" s="21">
        <v>2</v>
      </c>
      <c r="E18" s="21"/>
      <c r="F18" s="21">
        <v>1</v>
      </c>
      <c r="G18" s="24">
        <v>4</v>
      </c>
      <c r="H18" s="21">
        <v>2</v>
      </c>
      <c r="I18" s="18">
        <f t="shared" si="0"/>
        <v>3.7037037037037035E-2</v>
      </c>
      <c r="J18" s="25">
        <v>9</v>
      </c>
      <c r="K18" s="18">
        <f t="shared" si="1"/>
        <v>2.0642201834862386E-2</v>
      </c>
    </row>
    <row r="19" spans="1:22" x14ac:dyDescent="0.2">
      <c r="A19" s="23" t="s">
        <v>26</v>
      </c>
      <c r="B19" s="21">
        <v>19</v>
      </c>
      <c r="C19" s="18">
        <f t="shared" si="2"/>
        <v>4.9738219895287955E-2</v>
      </c>
      <c r="D19" s="21"/>
      <c r="E19" s="21">
        <v>3</v>
      </c>
      <c r="F19" s="21">
        <v>4</v>
      </c>
      <c r="G19" s="24">
        <v>12</v>
      </c>
      <c r="H19" s="21">
        <v>2</v>
      </c>
      <c r="I19" s="18">
        <f t="shared" si="0"/>
        <v>3.7037037037037035E-2</v>
      </c>
      <c r="J19" s="25">
        <v>21</v>
      </c>
      <c r="K19" s="18">
        <f t="shared" si="1"/>
        <v>4.8165137614678902E-2</v>
      </c>
    </row>
    <row r="20" spans="1:22" x14ac:dyDescent="0.2">
      <c r="A20" s="23" t="s">
        <v>27</v>
      </c>
      <c r="B20" s="21">
        <v>22</v>
      </c>
      <c r="C20" s="18">
        <f t="shared" si="2"/>
        <v>5.7591623036649213E-2</v>
      </c>
      <c r="D20" s="21">
        <v>2</v>
      </c>
      <c r="E20" s="21"/>
      <c r="F20" s="21">
        <v>11</v>
      </c>
      <c r="G20" s="24">
        <v>9</v>
      </c>
      <c r="H20" s="21">
        <v>1</v>
      </c>
      <c r="I20" s="18">
        <f t="shared" si="0"/>
        <v>1.8518518518518517E-2</v>
      </c>
      <c r="J20" s="25">
        <v>23</v>
      </c>
      <c r="K20" s="18">
        <f t="shared" si="1"/>
        <v>5.2752293577981654E-2</v>
      </c>
    </row>
    <row r="21" spans="1:22" x14ac:dyDescent="0.2">
      <c r="A21" s="23" t="s">
        <v>28</v>
      </c>
      <c r="B21" s="21">
        <v>17</v>
      </c>
      <c r="C21" s="18">
        <f t="shared" si="2"/>
        <v>4.4502617801047119E-2</v>
      </c>
      <c r="D21" s="21"/>
      <c r="E21" s="21"/>
      <c r="F21" s="21">
        <v>3</v>
      </c>
      <c r="G21" s="24">
        <v>14</v>
      </c>
      <c r="H21" s="21">
        <v>2</v>
      </c>
      <c r="I21" s="18">
        <f t="shared" si="0"/>
        <v>3.7037037037037035E-2</v>
      </c>
      <c r="J21" s="25">
        <v>19</v>
      </c>
      <c r="K21" s="18">
        <f t="shared" si="1"/>
        <v>4.3577981651376149E-2</v>
      </c>
    </row>
    <row r="22" spans="1:22" x14ac:dyDescent="0.2">
      <c r="A22" s="27" t="s">
        <v>29</v>
      </c>
      <c r="B22" s="21">
        <v>1</v>
      </c>
      <c r="C22" s="18">
        <f t="shared" si="2"/>
        <v>2.617801047120419E-3</v>
      </c>
      <c r="D22" s="21"/>
      <c r="E22" s="21"/>
      <c r="F22" s="21" t="s">
        <v>30</v>
      </c>
      <c r="G22" s="24"/>
      <c r="H22" s="21">
        <v>1</v>
      </c>
      <c r="I22" s="18">
        <f t="shared" si="0"/>
        <v>1.8518518518518517E-2</v>
      </c>
      <c r="J22" s="25">
        <v>2</v>
      </c>
      <c r="K22" s="18">
        <f t="shared" si="1"/>
        <v>4.5871559633027525E-3</v>
      </c>
      <c r="L22" s="28"/>
      <c r="M22" s="28"/>
      <c r="N22" s="28"/>
      <c r="O22" s="28"/>
      <c r="P22" s="28"/>
      <c r="Q22" s="29"/>
      <c r="R22" s="29"/>
      <c r="S22" s="29"/>
      <c r="T22" s="29"/>
      <c r="U22" s="29"/>
      <c r="V22" s="29"/>
    </row>
    <row r="23" spans="1:22" x14ac:dyDescent="0.2">
      <c r="A23" s="30" t="s">
        <v>31</v>
      </c>
      <c r="B23" s="31">
        <v>1</v>
      </c>
      <c r="C23" s="32">
        <f t="shared" si="2"/>
        <v>2.617801047120419E-3</v>
      </c>
      <c r="D23" s="31"/>
      <c r="E23" s="31"/>
      <c r="F23" s="31"/>
      <c r="G23" s="33">
        <v>1</v>
      </c>
      <c r="H23" s="31">
        <v>0</v>
      </c>
      <c r="I23" s="34">
        <f t="shared" si="0"/>
        <v>0</v>
      </c>
      <c r="J23" s="35">
        <v>1</v>
      </c>
      <c r="K23" s="32">
        <f t="shared" si="1"/>
        <v>2.2935779816513763E-3</v>
      </c>
    </row>
    <row r="24" spans="1:22" x14ac:dyDescent="0.2">
      <c r="A24" s="23" t="s">
        <v>32</v>
      </c>
      <c r="E24" s="29"/>
      <c r="L24" s="36"/>
    </row>
    <row r="25" spans="1:22" x14ac:dyDescent="0.2">
      <c r="A25" t="s">
        <v>33</v>
      </c>
    </row>
    <row r="26" spans="1:22" x14ac:dyDescent="0.2">
      <c r="A26" s="37" t="s">
        <v>34</v>
      </c>
    </row>
    <row r="28" spans="1:22" x14ac:dyDescent="0.2">
      <c r="A28" s="29"/>
    </row>
  </sheetData>
  <mergeCells count="2">
    <mergeCell ref="B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2021-03-08T12:04:36Z</dcterms:created>
  <dcterms:modified xsi:type="dcterms:W3CDTF">2021-03-08T12:04:47Z</dcterms:modified>
</cp:coreProperties>
</file>