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197121/Documents/LRPPRC manuscript /November 2022/Source files/"/>
    </mc:Choice>
  </mc:AlternateContent>
  <xr:revisionPtr revIDLastSave="0" documentId="13_ncr:1_{26EE5338-0204-1644-8BEC-9C09016D3F64}" xr6:coauthVersionLast="47" xr6:coauthVersionMax="47" xr10:uidLastSave="{00000000-0000-0000-0000-000000000000}"/>
  <bookViews>
    <workbookView xWindow="4600" yWindow="1440" windowWidth="24220" windowHeight="17160" xr2:uid="{00000000-000D-0000-FFFF-FFFF00000000}"/>
  </bookViews>
  <sheets>
    <sheet name="Figure 3 - Source Data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" i="3" l="1"/>
  <c r="S18" i="3"/>
  <c r="R18" i="3"/>
  <c r="Q18" i="3"/>
  <c r="P18" i="3"/>
  <c r="T17" i="3"/>
  <c r="S17" i="3"/>
  <c r="R17" i="3"/>
  <c r="Q17" i="3"/>
  <c r="P17" i="3"/>
  <c r="U7" i="3"/>
  <c r="U6" i="3"/>
  <c r="K21" i="3" l="1"/>
  <c r="L21" i="3" s="1"/>
  <c r="J17" i="3"/>
  <c r="J18" i="3"/>
  <c r="J20" i="3"/>
  <c r="J21" i="3"/>
  <c r="F17" i="3"/>
  <c r="F18" i="3"/>
  <c r="F20" i="3"/>
  <c r="K20" i="3" s="1"/>
  <c r="L20" i="3" s="1"/>
  <c r="F21" i="3"/>
  <c r="K18" i="3" l="1"/>
  <c r="L18" i="3" s="1"/>
  <c r="K17" i="3"/>
  <c r="L17" i="3" s="1"/>
  <c r="J14" i="3"/>
  <c r="F14" i="3"/>
  <c r="J13" i="3"/>
  <c r="F13" i="3"/>
  <c r="K13" i="3" s="1"/>
  <c r="L13" i="3" s="1"/>
  <c r="J11" i="3"/>
  <c r="F11" i="3"/>
  <c r="J10" i="3"/>
  <c r="F10" i="3"/>
  <c r="J7" i="3"/>
  <c r="F7" i="3"/>
  <c r="J8" i="3"/>
  <c r="F8" i="3"/>
  <c r="K8" i="3" s="1"/>
  <c r="L8" i="3" s="1"/>
  <c r="K14" i="3" l="1"/>
  <c r="L14" i="3" s="1"/>
  <c r="K11" i="3"/>
  <c r="L11" i="3" s="1"/>
  <c r="K10" i="3"/>
  <c r="L10" i="3" s="1"/>
  <c r="K7" i="3"/>
  <c r="L7" i="3" s="1"/>
</calcChain>
</file>

<file path=xl/sharedStrings.xml><?xml version="1.0" encoding="utf-8"?>
<sst xmlns="http://schemas.openxmlformats.org/spreadsheetml/2006/main" count="39" uniqueCount="20">
  <si>
    <t>WT</t>
  </si>
  <si>
    <t>dCq</t>
  </si>
  <si>
    <t>Experimental groups</t>
  </si>
  <si>
    <t>Avarage Cq</t>
  </si>
  <si>
    <t>Cq (Technical repicate 1)</t>
  </si>
  <si>
    <t>Cq (Technical repicate 2)</t>
  </si>
  <si>
    <t>Cq (Technical repicate 3)</t>
  </si>
  <si>
    <t>Figure 3 - Source Data 1</t>
  </si>
  <si>
    <t>2^(-dCq)</t>
  </si>
  <si>
    <t>Genotype</t>
  </si>
  <si>
    <t>Relative expression</t>
  </si>
  <si>
    <t xml:space="preserve"> Cq; quantification cycle, d; delta,  N/A; not applicable </t>
  </si>
  <si>
    <r>
      <t xml:space="preserve">Source data analysing relative expression of </t>
    </r>
    <r>
      <rPr>
        <i/>
        <sz val="10"/>
        <color theme="1"/>
        <rFont val="Arial"/>
        <family val="2"/>
      </rPr>
      <t xml:space="preserve">lrpprc </t>
    </r>
    <r>
      <rPr>
        <sz val="10"/>
        <color theme="1"/>
        <rFont val="Arial"/>
        <family val="2"/>
      </rPr>
      <t>mRNA in 6 dpf lrpprc homozygous larvae</t>
    </r>
  </si>
  <si>
    <r>
      <t xml:space="preserve">lrpprc </t>
    </r>
    <r>
      <rPr>
        <sz val="8"/>
        <color theme="1"/>
        <rFont val="Arial"/>
        <family val="2"/>
      </rPr>
      <t>GBT0235/GBT0235</t>
    </r>
  </si>
  <si>
    <t>NA</t>
  </si>
  <si>
    <t>Average</t>
  </si>
  <si>
    <t>lrpprc (test)</t>
  </si>
  <si>
    <t>eef1a1l1 (ref)</t>
  </si>
  <si>
    <r>
      <t xml:space="preserve">lrpprc </t>
    </r>
    <r>
      <rPr>
        <sz val="10"/>
        <color theme="1"/>
        <rFont val="Arial"/>
        <family val="2"/>
      </rPr>
      <t>GBT0235/GBT0235</t>
    </r>
  </si>
  <si>
    <t>Biological Replicate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</si>
</sst>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"/>
    <numFmt numFmtId="165" formatCode="###0.00;\-###0.0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/>
    <xf numFmtId="165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D1" zoomScale="81" zoomScaleNormal="100" workbookViewId="0">
      <selection activeCell="O32" sqref="O32"/>
    </sheetView>
  </sheetViews>
  <sheetFormatPr baseColWidth="10" defaultColWidth="9.1640625" defaultRowHeight="13" x14ac:dyDescent="0.15"/>
  <cols>
    <col min="1" max="1" width="11.83203125" customWidth="1"/>
    <col min="2" max="2" width="17.1640625" customWidth="1"/>
    <col min="3" max="3" width="12.33203125" bestFit="1" customWidth="1"/>
    <col min="4" max="5" width="12.33203125" customWidth="1"/>
    <col min="6" max="6" width="9.33203125" style="7" bestFit="1" customWidth="1"/>
    <col min="7" max="9" width="12.33203125" customWidth="1"/>
    <col min="10" max="10" width="9.33203125" style="7" bestFit="1" customWidth="1"/>
    <col min="11" max="11" width="6.5" style="7" customWidth="1"/>
    <col min="12" max="12" width="12.6640625" bestFit="1" customWidth="1"/>
    <col min="13" max="13" width="3.1640625" customWidth="1"/>
    <col min="14" max="14" width="26.5" bestFit="1" customWidth="1"/>
    <col min="15" max="15" width="18.1640625" customWidth="1"/>
    <col min="16" max="18" width="13.33203125" bestFit="1" customWidth="1"/>
    <col min="19" max="19" width="12.33203125" customWidth="1"/>
    <col min="20" max="20" width="10.83203125" customWidth="1"/>
    <col min="21" max="21" width="14.33203125" customWidth="1"/>
    <col min="22" max="22" width="7.1640625" customWidth="1"/>
  </cols>
  <sheetData>
    <row r="1" spans="1:21" x14ac:dyDescent="0.15">
      <c r="A1" s="1" t="s">
        <v>7</v>
      </c>
      <c r="B1" s="1"/>
    </row>
    <row r="2" spans="1:21" x14ac:dyDescent="0.15">
      <c r="A2" t="s">
        <v>12</v>
      </c>
    </row>
    <row r="3" spans="1:21" x14ac:dyDescent="0.15">
      <c r="A3" t="s">
        <v>11</v>
      </c>
      <c r="O3" s="14" t="s">
        <v>9</v>
      </c>
      <c r="P3" s="14" t="s">
        <v>8</v>
      </c>
      <c r="Q3" s="14"/>
      <c r="R3" s="14"/>
      <c r="S3" s="14"/>
      <c r="T3" s="14"/>
      <c r="U3" s="3"/>
    </row>
    <row r="4" spans="1:21" x14ac:dyDescent="0.15">
      <c r="O4" s="14"/>
      <c r="P4" s="14" t="s">
        <v>19</v>
      </c>
      <c r="Q4" s="14"/>
      <c r="R4" s="14"/>
      <c r="S4" s="14"/>
      <c r="T4" s="14"/>
      <c r="U4" s="3"/>
    </row>
    <row r="5" spans="1:21" ht="14" customHeight="1" x14ac:dyDescent="0.15">
      <c r="A5" s="17" t="s">
        <v>19</v>
      </c>
      <c r="B5" s="17" t="s">
        <v>2</v>
      </c>
      <c r="C5" s="15" t="s">
        <v>16</v>
      </c>
      <c r="D5" s="15"/>
      <c r="E5" s="15"/>
      <c r="F5" s="15"/>
      <c r="G5" s="15" t="s">
        <v>17</v>
      </c>
      <c r="H5" s="15"/>
      <c r="I5" s="15"/>
      <c r="J5" s="15"/>
      <c r="K5" s="9"/>
      <c r="L5" s="5"/>
      <c r="O5" s="14"/>
      <c r="P5" s="3">
        <v>1</v>
      </c>
      <c r="Q5" s="3">
        <v>2</v>
      </c>
      <c r="R5" s="3">
        <v>3</v>
      </c>
      <c r="S5" s="3">
        <v>4</v>
      </c>
      <c r="T5" s="3">
        <v>5</v>
      </c>
      <c r="U5" s="3" t="s">
        <v>15</v>
      </c>
    </row>
    <row r="6" spans="1:21" ht="28" x14ac:dyDescent="0.15">
      <c r="A6" s="17"/>
      <c r="B6" s="17"/>
      <c r="C6" s="6" t="s">
        <v>4</v>
      </c>
      <c r="D6" s="6" t="s">
        <v>5</v>
      </c>
      <c r="E6" s="6" t="s">
        <v>6</v>
      </c>
      <c r="F6" s="13" t="s">
        <v>3</v>
      </c>
      <c r="G6" s="6" t="s">
        <v>4</v>
      </c>
      <c r="H6" s="6" t="s">
        <v>5</v>
      </c>
      <c r="I6" s="6" t="s">
        <v>6</v>
      </c>
      <c r="J6" s="13" t="s">
        <v>3</v>
      </c>
      <c r="K6" s="9" t="s">
        <v>1</v>
      </c>
      <c r="L6" s="5" t="s">
        <v>8</v>
      </c>
      <c r="O6" s="5" t="s">
        <v>0</v>
      </c>
      <c r="P6" s="4">
        <v>5.1625365043386955E-3</v>
      </c>
      <c r="Q6" s="4">
        <v>5.568000275039676E-3</v>
      </c>
      <c r="R6" s="4">
        <v>4.9968314722911031E-3</v>
      </c>
      <c r="S6" s="3">
        <v>2.7355621311576364E-3</v>
      </c>
      <c r="T6" s="3">
        <v>3.2931851052123984E-3</v>
      </c>
      <c r="U6" s="4">
        <f>AVERAGE(P6:T6)</f>
        <v>4.3512230976079022E-3</v>
      </c>
    </row>
    <row r="7" spans="1:21" ht="25" customHeight="1" x14ac:dyDescent="0.15">
      <c r="A7" s="16">
        <v>1</v>
      </c>
      <c r="B7" s="5" t="s">
        <v>0</v>
      </c>
      <c r="C7" s="5">
        <v>27.64</v>
      </c>
      <c r="D7" s="5">
        <v>27.68</v>
      </c>
      <c r="E7" s="5">
        <v>27.76</v>
      </c>
      <c r="F7" s="9">
        <f>AVERAGE(C7:E7)</f>
        <v>27.693333333333332</v>
      </c>
      <c r="G7" s="8">
        <v>20.0692532527728</v>
      </c>
      <c r="H7" s="8">
        <v>20.103733009590599</v>
      </c>
      <c r="I7" s="8">
        <v>20.1139011172808</v>
      </c>
      <c r="J7" s="9">
        <f>AVERAGE(G7:I7)</f>
        <v>20.095629126548065</v>
      </c>
      <c r="K7" s="9">
        <f t="shared" ref="K7:K8" si="0">F7-J7</f>
        <v>7.5977042067852665</v>
      </c>
      <c r="L7" s="10">
        <f t="shared" ref="L7:L8" si="1">2^(-(K7))</f>
        <v>5.1625365043386955E-3</v>
      </c>
      <c r="M7" s="2"/>
      <c r="O7" s="6" t="s">
        <v>13</v>
      </c>
      <c r="P7" s="3">
        <v>1.0342995358579078E-5</v>
      </c>
      <c r="Q7" s="3">
        <v>6.6909517666553381E-6</v>
      </c>
      <c r="R7" s="3">
        <v>5.9729601903015488E-6</v>
      </c>
      <c r="S7" s="3">
        <v>1.7461931563910591E-6</v>
      </c>
      <c r="T7" s="3">
        <v>1.2385338593910939E-5</v>
      </c>
      <c r="U7" s="3">
        <f>AVERAGE(P7:T7)</f>
        <v>7.4276878131675929E-6</v>
      </c>
    </row>
    <row r="8" spans="1:21" ht="28" x14ac:dyDescent="0.15">
      <c r="A8" s="16"/>
      <c r="B8" s="6" t="s">
        <v>18</v>
      </c>
      <c r="C8" s="5">
        <v>36.6</v>
      </c>
      <c r="D8" s="5">
        <v>35.979999999999997</v>
      </c>
      <c r="E8" s="5">
        <v>36.64</v>
      </c>
      <c r="F8" s="9">
        <f t="shared" ref="F8" si="2">AVERAGE(C8:E8)</f>
        <v>36.406666666666666</v>
      </c>
      <c r="G8" s="8">
        <v>19.858475558773701</v>
      </c>
      <c r="H8" s="8">
        <v>19.859270338683402</v>
      </c>
      <c r="I8" s="8">
        <v>19.819294842525</v>
      </c>
      <c r="J8" s="9">
        <f t="shared" ref="J8" si="3">AVERAGE(G8:I8)</f>
        <v>19.845680246660702</v>
      </c>
      <c r="K8" s="9">
        <f t="shared" si="0"/>
        <v>16.560986420005964</v>
      </c>
      <c r="L8" s="10">
        <f t="shared" si="1"/>
        <v>1.0342995358579078E-5</v>
      </c>
      <c r="M8" s="2"/>
      <c r="N8" s="1"/>
    </row>
    <row r="9" spans="1:21" x14ac:dyDescent="0.15">
      <c r="B9" s="11"/>
      <c r="C9" s="11"/>
      <c r="D9" s="11"/>
      <c r="E9" s="11"/>
      <c r="F9" s="12"/>
      <c r="G9" s="11"/>
      <c r="H9" s="11"/>
      <c r="I9" s="11"/>
      <c r="J9" s="12"/>
      <c r="K9" s="12"/>
      <c r="L9" s="11"/>
    </row>
    <row r="10" spans="1:21" x14ac:dyDescent="0.15">
      <c r="A10" s="16">
        <v>2</v>
      </c>
      <c r="B10" s="5" t="s">
        <v>0</v>
      </c>
      <c r="C10" s="8">
        <v>26.350300936113001</v>
      </c>
      <c r="D10" s="8">
        <v>26.258332166750002</v>
      </c>
      <c r="E10" s="8">
        <v>26.383599303231801</v>
      </c>
      <c r="F10" s="9">
        <f>AVERAGE(C10:E10)</f>
        <v>26.330744135364935</v>
      </c>
      <c r="G10" s="8">
        <v>18.7486832108907</v>
      </c>
      <c r="H10" s="8">
        <v>18.777836048770801</v>
      </c>
      <c r="I10" s="8">
        <v>18.999838139799198</v>
      </c>
      <c r="J10" s="9">
        <f>AVERAGE(G10:I10)</f>
        <v>18.842119133153563</v>
      </c>
      <c r="K10" s="9">
        <f t="shared" ref="K10:K11" si="4">F10-J10</f>
        <v>7.4886250022113714</v>
      </c>
      <c r="L10" s="10">
        <f t="shared" ref="L10:L11" si="5">2^(-(K10))</f>
        <v>5.568000275039676E-3</v>
      </c>
    </row>
    <row r="11" spans="1:21" ht="28" x14ac:dyDescent="0.15">
      <c r="A11" s="16"/>
      <c r="B11" s="6" t="s">
        <v>18</v>
      </c>
      <c r="C11" s="8">
        <v>37.452082738965998</v>
      </c>
      <c r="D11" s="8">
        <v>35.360956778497197</v>
      </c>
      <c r="E11" s="5" t="s">
        <v>14</v>
      </c>
      <c r="F11" s="9">
        <f t="shared" ref="F11" si="6">AVERAGE(C11:E11)</f>
        <v>36.406519758731598</v>
      </c>
      <c r="G11" s="8">
        <v>19.2452385392303</v>
      </c>
      <c r="H11" s="8">
        <v>19.098891830079701</v>
      </c>
      <c r="I11" s="8">
        <v>19.307357531677901</v>
      </c>
      <c r="J11" s="9">
        <f t="shared" ref="J11" si="7">AVERAGE(G11:I11)</f>
        <v>19.217162633662635</v>
      </c>
      <c r="K11" s="9">
        <f t="shared" si="4"/>
        <v>17.189357125068963</v>
      </c>
      <c r="L11" s="10">
        <f t="shared" si="5"/>
        <v>6.6909517666553381E-6</v>
      </c>
    </row>
    <row r="12" spans="1:21" x14ac:dyDescent="0.15">
      <c r="B12" s="11"/>
      <c r="C12" s="11"/>
      <c r="D12" s="11"/>
      <c r="E12" s="11"/>
      <c r="F12" s="12"/>
      <c r="G12" s="11"/>
      <c r="H12" s="11"/>
      <c r="I12" s="11"/>
      <c r="J12" s="12"/>
      <c r="K12" s="12"/>
      <c r="L12" s="11"/>
    </row>
    <row r="13" spans="1:21" x14ac:dyDescent="0.15">
      <c r="A13" s="16">
        <v>3</v>
      </c>
      <c r="B13" s="5" t="s">
        <v>0</v>
      </c>
      <c r="C13" s="8">
        <v>29.064298465994199</v>
      </c>
      <c r="D13" s="8">
        <v>28.710499319095501</v>
      </c>
      <c r="E13" s="8">
        <v>29.106804001813199</v>
      </c>
      <c r="F13" s="9">
        <f>AVERAGE(C13:E13)</f>
        <v>28.960533928967635</v>
      </c>
      <c r="G13" s="8">
        <v>21.355431865997001</v>
      </c>
      <c r="H13" s="8">
        <v>21.250919413517298</v>
      </c>
      <c r="I13" s="8">
        <v>21.340938337127501</v>
      </c>
      <c r="J13" s="9">
        <f>AVERAGE(G13:I13)</f>
        <v>21.315763205547267</v>
      </c>
      <c r="K13" s="9">
        <f t="shared" ref="K13:K14" si="8">F13-J13</f>
        <v>7.6447707234203683</v>
      </c>
      <c r="L13" s="10">
        <f t="shared" ref="L13:L14" si="9">2^(-(K13))</f>
        <v>4.9968314722911031E-3</v>
      </c>
    </row>
    <row r="14" spans="1:21" ht="28" x14ac:dyDescent="0.15">
      <c r="A14" s="16"/>
      <c r="B14" s="6" t="s">
        <v>18</v>
      </c>
      <c r="C14" s="8">
        <v>37.199505656513097</v>
      </c>
      <c r="D14" s="8">
        <v>38.506109445483098</v>
      </c>
      <c r="E14" s="8">
        <v>37.5206847236066</v>
      </c>
      <c r="F14" s="9">
        <f t="shared" ref="F14" si="10">AVERAGE(C14:E14)</f>
        <v>37.742099941867593</v>
      </c>
      <c r="G14" s="8">
        <v>20.376524540146001</v>
      </c>
      <c r="H14" s="8">
        <v>20.408607535418401</v>
      </c>
      <c r="I14" s="8">
        <v>20.381800360872202</v>
      </c>
      <c r="J14" s="9">
        <f t="shared" ref="J14" si="11">AVERAGE(G14:I14)</f>
        <v>20.388977478812205</v>
      </c>
      <c r="K14" s="9">
        <f t="shared" si="8"/>
        <v>17.353122463055389</v>
      </c>
      <c r="L14" s="10">
        <f t="shared" si="9"/>
        <v>5.9729601903015488E-6</v>
      </c>
      <c r="O14" s="16" t="s">
        <v>9</v>
      </c>
      <c r="P14" s="16" t="s">
        <v>10</v>
      </c>
      <c r="Q14" s="16"/>
      <c r="R14" s="16"/>
      <c r="S14" s="16"/>
      <c r="T14" s="16"/>
    </row>
    <row r="15" spans="1:21" x14ac:dyDescent="0.15">
      <c r="B15" s="11"/>
      <c r="C15" s="11"/>
      <c r="D15" s="11"/>
      <c r="E15" s="11"/>
      <c r="F15" s="12"/>
      <c r="G15" s="11"/>
      <c r="H15" s="11"/>
      <c r="I15" s="11"/>
      <c r="J15" s="12"/>
      <c r="K15" s="12"/>
      <c r="L15" s="11"/>
      <c r="O15" s="16"/>
      <c r="P15" s="16" t="s">
        <v>19</v>
      </c>
      <c r="Q15" s="16"/>
      <c r="R15" s="16"/>
      <c r="S15" s="16"/>
      <c r="T15" s="16"/>
    </row>
    <row r="16" spans="1:21" x14ac:dyDescent="0.15">
      <c r="B16" s="11"/>
      <c r="C16" s="11"/>
      <c r="D16" s="11"/>
      <c r="E16" s="11"/>
      <c r="F16" s="12"/>
      <c r="G16" s="11"/>
      <c r="H16" s="11"/>
      <c r="I16" s="11"/>
      <c r="J16" s="12"/>
      <c r="K16" s="12"/>
      <c r="L16" s="2"/>
      <c r="O16" s="16"/>
      <c r="P16" s="3">
        <v>1</v>
      </c>
      <c r="Q16" s="3">
        <v>2</v>
      </c>
      <c r="R16" s="3">
        <v>3</v>
      </c>
      <c r="S16" s="3">
        <v>4</v>
      </c>
      <c r="T16" s="3">
        <v>5</v>
      </c>
    </row>
    <row r="17" spans="1:20" x14ac:dyDescent="0.15">
      <c r="A17" s="16">
        <v>4</v>
      </c>
      <c r="B17" s="5" t="s">
        <v>0</v>
      </c>
      <c r="C17" s="8">
        <v>27.673603497990801</v>
      </c>
      <c r="D17" s="8">
        <v>27.559287664472301</v>
      </c>
      <c r="E17" s="8">
        <v>27.695042720716501</v>
      </c>
      <c r="F17" s="9">
        <f t="shared" ref="F17:F21" si="12">AVERAGE(C17:E17)</f>
        <v>27.642644627726536</v>
      </c>
      <c r="G17" s="8">
        <v>19.113582780827301</v>
      </c>
      <c r="H17" s="8">
        <v>19.254377438191099</v>
      </c>
      <c r="I17" s="8">
        <v>19.018132779615801</v>
      </c>
      <c r="J17" s="9">
        <f t="shared" ref="J17:J21" si="13">AVERAGE(G17:I17)</f>
        <v>19.128697666211398</v>
      </c>
      <c r="K17" s="9">
        <f t="shared" ref="K17:K21" si="14">F17-J17</f>
        <v>8.5139469615151384</v>
      </c>
      <c r="L17" s="10">
        <f t="shared" ref="L17:L21" si="15">2^(-(K17))</f>
        <v>2.7355621311576364E-3</v>
      </c>
      <c r="O17" s="5" t="s">
        <v>0</v>
      </c>
      <c r="P17" s="3">
        <f>P6/U6</f>
        <v>1.186456402839196</v>
      </c>
      <c r="Q17" s="3">
        <f>Q6/U6</f>
        <v>1.2796402643892704</v>
      </c>
      <c r="R17" s="3">
        <f>R6/U6</f>
        <v>1.1483739997239226</v>
      </c>
      <c r="S17" s="3">
        <f>S6/U6</f>
        <v>0.6286880883357876</v>
      </c>
      <c r="T17" s="3">
        <f>T6/U6</f>
        <v>0.7568412447118229</v>
      </c>
    </row>
    <row r="18" spans="1:20" ht="28" x14ac:dyDescent="0.15">
      <c r="A18" s="16"/>
      <c r="B18" s="6" t="s">
        <v>18</v>
      </c>
      <c r="C18" s="5">
        <v>40</v>
      </c>
      <c r="D18" s="5">
        <v>40</v>
      </c>
      <c r="E18" s="8">
        <v>37.9756121160937</v>
      </c>
      <c r="F18" s="9">
        <f t="shared" si="12"/>
        <v>39.325204038697898</v>
      </c>
      <c r="G18" s="8">
        <v>20.281809616588301</v>
      </c>
      <c r="H18" s="8">
        <v>20.148804144204</v>
      </c>
      <c r="I18" s="8">
        <v>20.162932104908801</v>
      </c>
      <c r="J18" s="9">
        <f t="shared" si="13"/>
        <v>20.197848621900366</v>
      </c>
      <c r="K18" s="9">
        <f t="shared" si="14"/>
        <v>19.127355416797531</v>
      </c>
      <c r="L18" s="10">
        <f t="shared" si="15"/>
        <v>1.7461931563910591E-6</v>
      </c>
      <c r="O18" s="6" t="s">
        <v>13</v>
      </c>
      <c r="P18" s="3">
        <f>P7/U6</f>
        <v>2.3770317279904977E-3</v>
      </c>
      <c r="Q18" s="3">
        <f>Q7/U6</f>
        <v>1.5377174685282647E-3</v>
      </c>
      <c r="R18" s="3">
        <f>R7/U6</f>
        <v>1.3727083296614236E-3</v>
      </c>
      <c r="S18" s="3">
        <f>S7/U6</f>
        <v>4.0131087678566376E-4</v>
      </c>
      <c r="T18" s="3">
        <f>T7/U6</f>
        <v>2.8464039457594846E-3</v>
      </c>
    </row>
    <row r="19" spans="1:20" x14ac:dyDescent="0.15">
      <c r="B19" s="11"/>
      <c r="C19" s="11"/>
      <c r="D19" s="11"/>
      <c r="E19" s="11"/>
      <c r="F19" s="9"/>
      <c r="G19" s="11"/>
      <c r="H19" s="11"/>
      <c r="I19" s="11"/>
      <c r="J19" s="9"/>
      <c r="K19" s="9"/>
      <c r="L19" s="10"/>
    </row>
    <row r="20" spans="1:20" x14ac:dyDescent="0.15">
      <c r="A20" s="16">
        <v>5</v>
      </c>
      <c r="B20" s="5" t="s">
        <v>0</v>
      </c>
      <c r="C20" s="8">
        <v>30.281188455903099</v>
      </c>
      <c r="D20" s="8">
        <v>30.188392732397201</v>
      </c>
      <c r="E20" s="8">
        <v>30.164543468609502</v>
      </c>
      <c r="F20" s="9">
        <f t="shared" si="12"/>
        <v>30.211374885636598</v>
      </c>
      <c r="G20" s="8">
        <v>22.040358719294701</v>
      </c>
      <c r="H20" s="8">
        <v>21.9163577440697</v>
      </c>
      <c r="I20" s="8">
        <v>21.938506157654601</v>
      </c>
      <c r="J20" s="9">
        <f t="shared" si="13"/>
        <v>21.965074207006335</v>
      </c>
      <c r="K20" s="9">
        <f t="shared" si="14"/>
        <v>8.2463006786302628</v>
      </c>
      <c r="L20" s="10">
        <f t="shared" si="15"/>
        <v>3.2931851052123984E-3</v>
      </c>
    </row>
    <row r="21" spans="1:20" ht="28" x14ac:dyDescent="0.15">
      <c r="A21" s="16"/>
      <c r="B21" s="6" t="s">
        <v>18</v>
      </c>
      <c r="C21" s="8">
        <v>38.020111762588002</v>
      </c>
      <c r="D21" s="8">
        <v>38.564044139895898</v>
      </c>
      <c r="E21" s="8">
        <v>39.4650459312724</v>
      </c>
      <c r="F21" s="9">
        <f t="shared" si="12"/>
        <v>38.683067277918767</v>
      </c>
      <c r="G21" s="8">
        <v>22.385664267246401</v>
      </c>
      <c r="H21" s="8">
        <v>22.305185347482301</v>
      </c>
      <c r="I21" s="8">
        <v>22.455330725510098</v>
      </c>
      <c r="J21" s="9">
        <f t="shared" si="13"/>
        <v>22.382060113412933</v>
      </c>
      <c r="K21" s="9">
        <f t="shared" si="14"/>
        <v>16.301007164505833</v>
      </c>
      <c r="L21" s="10">
        <f t="shared" si="15"/>
        <v>1.2385338593910939E-5</v>
      </c>
    </row>
  </sheetData>
  <mergeCells count="15">
    <mergeCell ref="C5:F5"/>
    <mergeCell ref="G5:J5"/>
    <mergeCell ref="A7:A8"/>
    <mergeCell ref="A17:A18"/>
    <mergeCell ref="A20:A21"/>
    <mergeCell ref="A5:A6"/>
    <mergeCell ref="B5:B6"/>
    <mergeCell ref="A10:A11"/>
    <mergeCell ref="A13:A14"/>
    <mergeCell ref="P3:T3"/>
    <mergeCell ref="P4:T4"/>
    <mergeCell ref="O3:O5"/>
    <mergeCell ref="P15:T15"/>
    <mergeCell ref="P14:T14"/>
    <mergeCell ref="O14:O16"/>
  </mergeCells>
  <pageMargins left="0.7" right="0.7" top="0.75" bottom="0.75" header="0.3" footer="0.3"/>
  <pageSetup scale="72" orientation="landscape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3 - Source Data 1</vt:lpstr>
    </vt:vector>
  </TitlesOfParts>
  <Company>Mayo 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 Wishman</dc:creator>
  <cp:lastModifiedBy>Microsoft Office User</cp:lastModifiedBy>
  <cp:lastPrinted>2020-01-13T22:58:19Z</cp:lastPrinted>
  <dcterms:created xsi:type="dcterms:W3CDTF">2020-01-13T21:00:44Z</dcterms:created>
  <dcterms:modified xsi:type="dcterms:W3CDTF">2022-11-06T16:29:15Z</dcterms:modified>
</cp:coreProperties>
</file>