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197121/Documents/LRPPRC manuscript /November 2022/Source files/"/>
    </mc:Choice>
  </mc:AlternateContent>
  <xr:revisionPtr revIDLastSave="0" documentId="13_ncr:1_{5F90110E-9CD9-C249-8A57-06CF49D83EF5}" xr6:coauthVersionLast="47" xr6:coauthVersionMax="47" xr10:uidLastSave="{00000000-0000-0000-0000-000000000000}"/>
  <bookViews>
    <workbookView xWindow="2080" yWindow="760" windowWidth="30240" windowHeight="17200" xr2:uid="{78963004-C240-E942-9334-CEE260CBD15B}"/>
  </bookViews>
  <sheets>
    <sheet name="EXPT1" sheetId="1" r:id="rId1"/>
    <sheet name="EXPT2" sheetId="2" r:id="rId2"/>
    <sheet name="EXPT3" sheetId="3" r:id="rId3"/>
    <sheet name="EXP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2" l="1"/>
  <c r="I14" i="2"/>
  <c r="I5" i="2"/>
  <c r="G41" i="4"/>
  <c r="H41" i="4" s="1"/>
  <c r="J41" i="4" s="1"/>
  <c r="G40" i="4"/>
  <c r="H40" i="4" s="1"/>
  <c r="J40" i="4" s="1"/>
  <c r="G39" i="4"/>
  <c r="H39" i="4" s="1"/>
  <c r="J39" i="4" s="1"/>
  <c r="G38" i="4"/>
  <c r="H38" i="4" s="1"/>
  <c r="J38" i="4" s="1"/>
  <c r="G37" i="4"/>
  <c r="H37" i="4" s="1"/>
  <c r="J37" i="4" s="1"/>
  <c r="G35" i="4"/>
  <c r="H35" i="4" s="1"/>
  <c r="G32" i="4"/>
  <c r="H32" i="4" s="1"/>
  <c r="J32" i="4" s="1"/>
  <c r="G31" i="4"/>
  <c r="H31" i="4" s="1"/>
  <c r="J31" i="4" s="1"/>
  <c r="G30" i="4"/>
  <c r="H30" i="4" s="1"/>
  <c r="J30" i="4" s="1"/>
  <c r="G29" i="4"/>
  <c r="H29" i="4" s="1"/>
  <c r="J29" i="4" s="1"/>
  <c r="G28" i="4"/>
  <c r="H28" i="4" s="1"/>
  <c r="J28" i="4" s="1"/>
  <c r="G26" i="4"/>
  <c r="H26" i="4" s="1"/>
  <c r="G24" i="4"/>
  <c r="H24" i="4" s="1"/>
  <c r="J24" i="4" s="1"/>
  <c r="G23" i="4"/>
  <c r="H23" i="4" s="1"/>
  <c r="J23" i="4" s="1"/>
  <c r="G22" i="4"/>
  <c r="H22" i="4" s="1"/>
  <c r="J22" i="4" s="1"/>
  <c r="G21" i="4"/>
  <c r="H21" i="4" s="1"/>
  <c r="J21" i="4" s="1"/>
  <c r="G20" i="4"/>
  <c r="H20" i="4" s="1"/>
  <c r="J20" i="4" s="1"/>
  <c r="G19" i="4"/>
  <c r="H19" i="4" s="1"/>
  <c r="G17" i="4"/>
  <c r="H17" i="4" s="1"/>
  <c r="J17" i="4" s="1"/>
  <c r="G16" i="4"/>
  <c r="H16" i="4" s="1"/>
  <c r="J16" i="4" s="1"/>
  <c r="G15" i="4"/>
  <c r="H15" i="4" s="1"/>
  <c r="J15" i="4" s="1"/>
  <c r="G14" i="4"/>
  <c r="H14" i="4" s="1"/>
  <c r="J14" i="4" s="1"/>
  <c r="G13" i="4"/>
  <c r="H13" i="4" s="1"/>
  <c r="J13" i="4" s="1"/>
  <c r="G12" i="4"/>
  <c r="H12" i="4" s="1"/>
  <c r="H9" i="4"/>
  <c r="J9" i="4" s="1"/>
  <c r="H8" i="4"/>
  <c r="J8" i="4" s="1"/>
  <c r="H7" i="4"/>
  <c r="J7" i="4" s="1"/>
  <c r="H6" i="4"/>
  <c r="J6" i="4" s="1"/>
  <c r="H5" i="4"/>
  <c r="J5" i="4" s="1"/>
  <c r="H4" i="4"/>
  <c r="H41" i="3"/>
  <c r="I41" i="3" s="1"/>
  <c r="K41" i="3" s="1"/>
  <c r="H40" i="3"/>
  <c r="I40" i="3" s="1"/>
  <c r="K40" i="3" s="1"/>
  <c r="H39" i="3"/>
  <c r="I39" i="3" s="1"/>
  <c r="K39" i="3" s="1"/>
  <c r="H38" i="3"/>
  <c r="I38" i="3" s="1"/>
  <c r="K38" i="3" s="1"/>
  <c r="H37" i="3"/>
  <c r="I37" i="3" s="1"/>
  <c r="K37" i="3" s="1"/>
  <c r="H35" i="3"/>
  <c r="I35" i="3" s="1"/>
  <c r="H33" i="3"/>
  <c r="I33" i="3" s="1"/>
  <c r="K33" i="3" s="1"/>
  <c r="H32" i="3"/>
  <c r="I32" i="3" s="1"/>
  <c r="K32" i="3" s="1"/>
  <c r="H31" i="3"/>
  <c r="I31" i="3" s="1"/>
  <c r="K31" i="3" s="1"/>
  <c r="H30" i="3"/>
  <c r="I30" i="3" s="1"/>
  <c r="K30" i="3" s="1"/>
  <c r="H29" i="3"/>
  <c r="I29" i="3" s="1"/>
  <c r="K29" i="3" s="1"/>
  <c r="H27" i="3"/>
  <c r="I27" i="3" s="1"/>
  <c r="H25" i="3"/>
  <c r="I25" i="3" s="1"/>
  <c r="K25" i="3" s="1"/>
  <c r="H24" i="3"/>
  <c r="I24" i="3" s="1"/>
  <c r="K24" i="3" s="1"/>
  <c r="H23" i="3"/>
  <c r="I23" i="3" s="1"/>
  <c r="K23" i="3" s="1"/>
  <c r="H22" i="3"/>
  <c r="I22" i="3" s="1"/>
  <c r="K22" i="3" s="1"/>
  <c r="H21" i="3"/>
  <c r="I21" i="3" s="1"/>
  <c r="K21" i="3" s="1"/>
  <c r="H19" i="3"/>
  <c r="I19" i="3" s="1"/>
  <c r="H16" i="3"/>
  <c r="I16" i="3" s="1"/>
  <c r="K16" i="3" s="1"/>
  <c r="H15" i="3"/>
  <c r="I15" i="3" s="1"/>
  <c r="K15" i="3" s="1"/>
  <c r="H14" i="3"/>
  <c r="I14" i="3" s="1"/>
  <c r="K14" i="3" s="1"/>
  <c r="H13" i="3"/>
  <c r="I13" i="3" s="1"/>
  <c r="K13" i="3" s="1"/>
  <c r="H12" i="3"/>
  <c r="I12" i="3" s="1"/>
  <c r="K12" i="3" s="1"/>
  <c r="H10" i="3"/>
  <c r="I10" i="3" s="1"/>
  <c r="H8" i="3"/>
  <c r="I8" i="3" s="1"/>
  <c r="K8" i="3" s="1"/>
  <c r="H7" i="3"/>
  <c r="I7" i="3" s="1"/>
  <c r="K7" i="3" s="1"/>
  <c r="I6" i="3"/>
  <c r="K6" i="3" s="1"/>
  <c r="H6" i="3"/>
  <c r="H5" i="3"/>
  <c r="I5" i="3" s="1"/>
  <c r="K5" i="3" s="1"/>
  <c r="H4" i="3"/>
  <c r="I4" i="3" s="1"/>
  <c r="K4" i="3" s="1"/>
  <c r="H2" i="3"/>
  <c r="I2" i="3" s="1"/>
  <c r="I162" i="2"/>
  <c r="J162" i="2" s="1"/>
  <c r="I161" i="2"/>
  <c r="J161" i="2" s="1"/>
  <c r="I160" i="2"/>
  <c r="J160" i="2" s="1"/>
  <c r="I159" i="2"/>
  <c r="J159" i="2" s="1"/>
  <c r="I158" i="2"/>
  <c r="J158" i="2" s="1"/>
  <c r="I157" i="2"/>
  <c r="J157" i="2" s="1"/>
  <c r="H155" i="2"/>
  <c r="I156" i="2" s="1"/>
  <c r="I153" i="2"/>
  <c r="J153" i="2" s="1"/>
  <c r="I152" i="2"/>
  <c r="J152" i="2" s="1"/>
  <c r="I151" i="2"/>
  <c r="J151" i="2" s="1"/>
  <c r="I150" i="2"/>
  <c r="J150" i="2" s="1"/>
  <c r="I149" i="2"/>
  <c r="J149" i="2" s="1"/>
  <c r="I148" i="2"/>
  <c r="J148" i="2" s="1"/>
  <c r="H146" i="2"/>
  <c r="I147" i="2" s="1"/>
  <c r="I144" i="2"/>
  <c r="J144" i="2" s="1"/>
  <c r="I143" i="2"/>
  <c r="J143" i="2" s="1"/>
  <c r="I142" i="2"/>
  <c r="J142" i="2" s="1"/>
  <c r="I141" i="2"/>
  <c r="J141" i="2" s="1"/>
  <c r="I140" i="2"/>
  <c r="J140" i="2" s="1"/>
  <c r="I139" i="2"/>
  <c r="J139" i="2" s="1"/>
  <c r="H137" i="2"/>
  <c r="I138" i="2" s="1"/>
  <c r="I135" i="2"/>
  <c r="J135" i="2" s="1"/>
  <c r="I134" i="2"/>
  <c r="J134" i="2" s="1"/>
  <c r="I133" i="2"/>
  <c r="J133" i="2" s="1"/>
  <c r="I132" i="2"/>
  <c r="J132" i="2" s="1"/>
  <c r="I131" i="2"/>
  <c r="J131" i="2" s="1"/>
  <c r="I130" i="2"/>
  <c r="J130" i="2" s="1"/>
  <c r="H128" i="2"/>
  <c r="I129" i="2" s="1"/>
  <c r="I126" i="2"/>
  <c r="J126" i="2" s="1"/>
  <c r="I125" i="2"/>
  <c r="J125" i="2" s="1"/>
  <c r="I124" i="2"/>
  <c r="J124" i="2" s="1"/>
  <c r="I123" i="2"/>
  <c r="J123" i="2" s="1"/>
  <c r="I122" i="2"/>
  <c r="J122" i="2" s="1"/>
  <c r="I121" i="2"/>
  <c r="J121" i="2" s="1"/>
  <c r="H119" i="2"/>
  <c r="I120" i="2" s="1"/>
  <c r="I117" i="2"/>
  <c r="J117" i="2" s="1"/>
  <c r="I116" i="2"/>
  <c r="J116" i="2" s="1"/>
  <c r="I115" i="2"/>
  <c r="J115" i="2" s="1"/>
  <c r="I114" i="2"/>
  <c r="J114" i="2" s="1"/>
  <c r="I113" i="2"/>
  <c r="J113" i="2" s="1"/>
  <c r="I112" i="2"/>
  <c r="J112" i="2" s="1"/>
  <c r="H110" i="2"/>
  <c r="I111" i="2" s="1"/>
  <c r="I108" i="2"/>
  <c r="J108" i="2" s="1"/>
  <c r="I107" i="2"/>
  <c r="J107" i="2" s="1"/>
  <c r="I106" i="2"/>
  <c r="J106" i="2" s="1"/>
  <c r="I105" i="2"/>
  <c r="J105" i="2" s="1"/>
  <c r="I104" i="2"/>
  <c r="J104" i="2" s="1"/>
  <c r="I103" i="2"/>
  <c r="J103" i="2" s="1"/>
  <c r="H101" i="2"/>
  <c r="I102" i="2" s="1"/>
  <c r="I99" i="2"/>
  <c r="J99" i="2" s="1"/>
  <c r="I98" i="2"/>
  <c r="J98" i="2" s="1"/>
  <c r="I97" i="2"/>
  <c r="J97" i="2" s="1"/>
  <c r="I96" i="2"/>
  <c r="J96" i="2" s="1"/>
  <c r="I95" i="2"/>
  <c r="J95" i="2" s="1"/>
  <c r="I94" i="2"/>
  <c r="J94" i="2" s="1"/>
  <c r="H92" i="2"/>
  <c r="I93" i="2" s="1"/>
  <c r="I90" i="2"/>
  <c r="J90" i="2" s="1"/>
  <c r="I89" i="2"/>
  <c r="J89" i="2" s="1"/>
  <c r="I88" i="2"/>
  <c r="J88" i="2" s="1"/>
  <c r="I87" i="2"/>
  <c r="J87" i="2" s="1"/>
  <c r="I86" i="2"/>
  <c r="J86" i="2" s="1"/>
  <c r="I85" i="2"/>
  <c r="J85" i="2" s="1"/>
  <c r="H83" i="2"/>
  <c r="I84" i="2" s="1"/>
  <c r="I81" i="2"/>
  <c r="J81" i="2" s="1"/>
  <c r="I80" i="2"/>
  <c r="J80" i="2" s="1"/>
  <c r="I79" i="2"/>
  <c r="J79" i="2" s="1"/>
  <c r="I78" i="2"/>
  <c r="J78" i="2" s="1"/>
  <c r="I77" i="2"/>
  <c r="J77" i="2" s="1"/>
  <c r="I76" i="2"/>
  <c r="J76" i="2" s="1"/>
  <c r="H74" i="2"/>
  <c r="I75" i="2" s="1"/>
  <c r="I72" i="2"/>
  <c r="J72" i="2" s="1"/>
  <c r="I71" i="2"/>
  <c r="J71" i="2" s="1"/>
  <c r="I70" i="2"/>
  <c r="J70" i="2" s="1"/>
  <c r="I69" i="2"/>
  <c r="J69" i="2" s="1"/>
  <c r="J68" i="2"/>
  <c r="I68" i="2"/>
  <c r="I67" i="2"/>
  <c r="J67" i="2" s="1"/>
  <c r="H65" i="2"/>
  <c r="I66" i="2" s="1"/>
  <c r="I63" i="2"/>
  <c r="J63" i="2" s="1"/>
  <c r="I62" i="2"/>
  <c r="J62" i="2" s="1"/>
  <c r="I61" i="2"/>
  <c r="J61" i="2" s="1"/>
  <c r="I60" i="2"/>
  <c r="J60" i="2" s="1"/>
  <c r="I59" i="2"/>
  <c r="J59" i="2" s="1"/>
  <c r="I58" i="2"/>
  <c r="J58" i="2" s="1"/>
  <c r="H56" i="2"/>
  <c r="I57" i="2" s="1"/>
  <c r="I54" i="2"/>
  <c r="J54" i="2" s="1"/>
  <c r="I53" i="2"/>
  <c r="J53" i="2" s="1"/>
  <c r="I52" i="2"/>
  <c r="J52" i="2" s="1"/>
  <c r="I51" i="2"/>
  <c r="J51" i="2" s="1"/>
  <c r="I50" i="2"/>
  <c r="J50" i="2" s="1"/>
  <c r="I49" i="2"/>
  <c r="J49" i="2" s="1"/>
  <c r="H47" i="2"/>
  <c r="I48" i="2" s="1"/>
  <c r="I45" i="2"/>
  <c r="J45" i="2" s="1"/>
  <c r="I44" i="2"/>
  <c r="J44" i="2" s="1"/>
  <c r="I43" i="2"/>
  <c r="J43" i="2" s="1"/>
  <c r="I42" i="2"/>
  <c r="J42" i="2" s="1"/>
  <c r="I41" i="2"/>
  <c r="J41" i="2" s="1"/>
  <c r="I40" i="2"/>
  <c r="J40" i="2" s="1"/>
  <c r="H38" i="2"/>
  <c r="I39" i="2" s="1"/>
  <c r="I36" i="2"/>
  <c r="J36" i="2" s="1"/>
  <c r="I35" i="2"/>
  <c r="J35" i="2" s="1"/>
  <c r="I34" i="2"/>
  <c r="J34" i="2" s="1"/>
  <c r="I33" i="2"/>
  <c r="J33" i="2" s="1"/>
  <c r="I32" i="2"/>
  <c r="J32" i="2" s="1"/>
  <c r="I31" i="2"/>
  <c r="J31" i="2" s="1"/>
  <c r="H29" i="2"/>
  <c r="I30" i="2" s="1"/>
  <c r="I27" i="2"/>
  <c r="J27" i="2" s="1"/>
  <c r="I26" i="2"/>
  <c r="J26" i="2" s="1"/>
  <c r="I25" i="2"/>
  <c r="J25" i="2" s="1"/>
  <c r="I24" i="2"/>
  <c r="J24" i="2" s="1"/>
  <c r="J23" i="2"/>
  <c r="H20" i="2"/>
  <c r="I21" i="2" s="1"/>
  <c r="I18" i="2"/>
  <c r="I17" i="2"/>
  <c r="I16" i="2"/>
  <c r="I15" i="2"/>
  <c r="H11" i="2"/>
  <c r="I12" i="2" s="1"/>
  <c r="I9" i="2"/>
  <c r="I8" i="2"/>
  <c r="I7" i="2"/>
  <c r="I6" i="2"/>
  <c r="H2" i="2"/>
  <c r="I55" i="1"/>
  <c r="I54" i="1"/>
  <c r="I53" i="1"/>
  <c r="I52" i="1"/>
  <c r="I51" i="1"/>
  <c r="H49" i="1"/>
  <c r="I49" i="1" s="1"/>
  <c r="I46" i="1"/>
  <c r="I45" i="1"/>
  <c r="I44" i="1"/>
  <c r="I43" i="1"/>
  <c r="I42" i="1"/>
  <c r="H40" i="1"/>
  <c r="I40" i="1" s="1"/>
  <c r="I37" i="1"/>
  <c r="I36" i="1"/>
  <c r="I35" i="1"/>
  <c r="I34" i="1"/>
  <c r="I33" i="1"/>
  <c r="H31" i="1"/>
  <c r="I31" i="1" s="1"/>
  <c r="I28" i="1"/>
  <c r="I27" i="1"/>
  <c r="I26" i="1"/>
  <c r="I25" i="1"/>
  <c r="I24" i="1"/>
  <c r="H22" i="1"/>
  <c r="I22" i="1" s="1"/>
  <c r="I19" i="1"/>
  <c r="I18" i="1"/>
  <c r="I17" i="1"/>
  <c r="I16" i="1"/>
  <c r="I15" i="1"/>
  <c r="H13" i="1"/>
  <c r="I13" i="1" s="1"/>
  <c r="I10" i="1"/>
  <c r="I9" i="1"/>
  <c r="I8" i="1"/>
  <c r="I7" i="1"/>
  <c r="I6" i="1"/>
  <c r="H4" i="1"/>
  <c r="I4" i="1" s="1"/>
  <c r="J16" i="1" l="1"/>
  <c r="J33" i="1"/>
  <c r="J52" i="1"/>
  <c r="J37" i="1"/>
  <c r="K5" i="4"/>
  <c r="K13" i="4"/>
  <c r="K20" i="4"/>
  <c r="J46" i="1"/>
  <c r="J9" i="1"/>
  <c r="J6" i="1"/>
  <c r="J10" i="1"/>
  <c r="J42" i="1"/>
  <c r="J7" i="1"/>
  <c r="J36" i="1"/>
  <c r="J43" i="1"/>
  <c r="L21" i="3"/>
  <c r="I3" i="2"/>
  <c r="J9" i="2" s="1"/>
  <c r="J6" i="2"/>
  <c r="J8" i="2"/>
  <c r="K37" i="4"/>
  <c r="K28" i="4"/>
  <c r="L12" i="3"/>
  <c r="L4" i="3"/>
  <c r="L37" i="3"/>
  <c r="L29" i="3"/>
  <c r="J17" i="2"/>
  <c r="J15" i="2"/>
  <c r="J16" i="2"/>
  <c r="J14" i="2"/>
  <c r="J18" i="2"/>
  <c r="J26" i="1"/>
  <c r="J55" i="1"/>
  <c r="J53" i="1"/>
  <c r="J51" i="1"/>
  <c r="J27" i="1"/>
  <c r="J8" i="1"/>
  <c r="J18" i="1"/>
  <c r="J24" i="1"/>
  <c r="J28" i="1"/>
  <c r="J34" i="1"/>
  <c r="J44" i="1"/>
  <c r="J54" i="1"/>
  <c r="J17" i="1"/>
  <c r="J15" i="1"/>
  <c r="J19" i="1"/>
  <c r="J25" i="1"/>
  <c r="J35" i="1"/>
  <c r="J45" i="1"/>
  <c r="J7" i="2" l="1"/>
  <c r="J5" i="2"/>
</calcChain>
</file>

<file path=xl/sharedStrings.xml><?xml version="1.0" encoding="utf-8"?>
<sst xmlns="http://schemas.openxmlformats.org/spreadsheetml/2006/main" count="306" uniqueCount="50">
  <si>
    <t>peak normalized for TFC peak (peak area for l.e./TFC peak area for l.e.)</t>
  </si>
  <si>
    <t>ret time min</t>
  </si>
  <si>
    <t>rel area</t>
  </si>
  <si>
    <t>area counts*min</t>
  </si>
  <si>
    <t>injection volume</t>
  </si>
  <si>
    <t># larvae/tube</t>
  </si>
  <si>
    <t>larval equivalent</t>
  </si>
  <si>
    <t>peak area/l.e.</t>
  </si>
  <si>
    <t>wt CRE+</t>
  </si>
  <si>
    <t>TFC</t>
  </si>
  <si>
    <t>TG</t>
  </si>
  <si>
    <t>CE</t>
  </si>
  <si>
    <t>wt CRE-</t>
  </si>
  <si>
    <t>het CRE+</t>
  </si>
  <si>
    <t>mut CRE+</t>
  </si>
  <si>
    <t>het CRE-</t>
  </si>
  <si>
    <t>3 15</t>
  </si>
  <si>
    <t>ret.time min</t>
  </si>
  <si>
    <t>rel. area %</t>
  </si>
  <si>
    <t>larval equivalents</t>
  </si>
  <si>
    <t>peak normalized for TFC peak (peak area for l.e./TFC peak area for l.e. )</t>
  </si>
  <si>
    <t>rel area %</t>
  </si>
  <si>
    <t>inj volume</t>
  </si>
  <si>
    <t>number of larvae in tube</t>
  </si>
  <si>
    <t>l.e.</t>
  </si>
  <si>
    <t>area/l.e.</t>
  </si>
  <si>
    <t>TFC area/i.e.</t>
  </si>
  <si>
    <t>area/l.e. normalized to TFC peak</t>
  </si>
  <si>
    <t>total TG measured</t>
  </si>
  <si>
    <t>Ret.Time</t>
  </si>
  <si>
    <t xml:space="preserve">Area </t>
  </si>
  <si>
    <t>#larvae/tube</t>
  </si>
  <si>
    <t xml:space="preserve">l.e. </t>
  </si>
  <si>
    <t>TFC peak area/l.e.</t>
  </si>
  <si>
    <t>peaks normalized to TFC peak area/l.e.</t>
  </si>
  <si>
    <t>total TG</t>
  </si>
  <si>
    <t>min</t>
  </si>
  <si>
    <t>counts*min</t>
  </si>
  <si>
    <t>HET CRE+</t>
  </si>
  <si>
    <t>HET CRE-</t>
  </si>
  <si>
    <t>GT</t>
  </si>
  <si>
    <t xml:space="preserve">mut CRE- </t>
  </si>
  <si>
    <t>WT CRE-</t>
  </si>
  <si>
    <t>MUT CRE-</t>
  </si>
  <si>
    <t>WT CRE+</t>
  </si>
  <si>
    <t>MUT CRE+</t>
  </si>
  <si>
    <t>separate injection</t>
  </si>
  <si>
    <t>peak (in order)</t>
  </si>
  <si>
    <t>Peak (in order)</t>
  </si>
  <si>
    <t>NPL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</si>
</sst>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2" tint="-9.9978637043366805E-2"/>
      <name val="Calibri"/>
      <family val="2"/>
      <scheme val="minor"/>
    </font>
    <font>
      <sz val="11"/>
      <color theme="2"/>
      <name val="Calibri"/>
      <family val="2"/>
      <scheme val="minor"/>
    </font>
    <font>
      <sz val="12"/>
      <color theme="2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textRotation="45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570D-0CDB-BD40-B21C-F423F2C8D965}">
  <dimension ref="A1:J55"/>
  <sheetViews>
    <sheetView tabSelected="1" topLeftCell="A34" workbookViewId="0">
      <selection activeCell="B56" sqref="B56"/>
    </sheetView>
  </sheetViews>
  <sheetFormatPr baseColWidth="10" defaultRowHeight="16" x14ac:dyDescent="0.2"/>
  <cols>
    <col min="4" max="4" width="13.5" customWidth="1"/>
    <col min="5" max="5" width="13.83203125" customWidth="1"/>
    <col min="6" max="6" width="15.1640625" customWidth="1"/>
    <col min="7" max="7" width="12.6640625" customWidth="1"/>
    <col min="8" max="8" width="15.33203125" customWidth="1"/>
    <col min="9" max="9" width="15" customWidth="1"/>
    <col min="10" max="10" width="14.33203125" customWidth="1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6" t="s">
        <v>0</v>
      </c>
    </row>
    <row r="2" spans="1:10" x14ac:dyDescent="0.2">
      <c r="A2" t="s">
        <v>40</v>
      </c>
      <c r="B2" s="1" t="s">
        <v>47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6"/>
    </row>
    <row r="3" spans="1:10" x14ac:dyDescent="0.2">
      <c r="A3" s="1"/>
      <c r="B3" s="1"/>
      <c r="C3" s="2"/>
      <c r="D3" s="2"/>
      <c r="E3" s="1"/>
      <c r="F3" s="1"/>
      <c r="G3" s="1"/>
      <c r="H3" s="1"/>
      <c r="I3" s="1"/>
      <c r="J3" s="3"/>
    </row>
    <row r="4" spans="1:10" x14ac:dyDescent="0.2">
      <c r="A4" s="12" t="s">
        <v>8</v>
      </c>
      <c r="B4" s="1" t="s">
        <v>9</v>
      </c>
      <c r="C4" s="1">
        <v>23.867000000000001</v>
      </c>
      <c r="D4" s="1">
        <v>31.8</v>
      </c>
      <c r="E4" s="1">
        <v>80556.733300000007</v>
      </c>
      <c r="F4" s="1">
        <v>5</v>
      </c>
      <c r="G4" s="1">
        <v>10</v>
      </c>
      <c r="H4" s="1">
        <f>F4/50*G4</f>
        <v>1</v>
      </c>
      <c r="I4" s="1">
        <f>E4/H4</f>
        <v>80556.733300000007</v>
      </c>
      <c r="J4" s="1"/>
    </row>
    <row r="5" spans="1:10" x14ac:dyDescent="0.2">
      <c r="A5" s="9"/>
      <c r="B5" s="9"/>
      <c r="C5" s="9"/>
      <c r="D5" s="9"/>
      <c r="E5" s="9"/>
      <c r="F5" s="9"/>
      <c r="G5" s="9"/>
      <c r="H5" s="9"/>
      <c r="I5" s="9"/>
      <c r="J5" s="9"/>
    </row>
    <row r="6" spans="1:10" x14ac:dyDescent="0.2">
      <c r="A6" s="1"/>
      <c r="B6" s="4" t="s">
        <v>49</v>
      </c>
      <c r="C6" s="1">
        <v>60.42</v>
      </c>
      <c r="D6" s="1">
        <v>17.04</v>
      </c>
      <c r="E6" s="1">
        <v>43163.4833</v>
      </c>
      <c r="F6" s="1">
        <v>5</v>
      </c>
      <c r="G6" s="1"/>
      <c r="H6" s="1">
        <v>1</v>
      </c>
      <c r="I6" s="1">
        <f>E6/H6</f>
        <v>43163.4833</v>
      </c>
      <c r="J6" s="1">
        <f>I6/I4</f>
        <v>0.53581471755136323</v>
      </c>
    </row>
    <row r="7" spans="1:10" x14ac:dyDescent="0.2">
      <c r="A7" s="1"/>
      <c r="B7" s="1" t="s">
        <v>11</v>
      </c>
      <c r="C7" s="1">
        <v>61.75</v>
      </c>
      <c r="D7" s="1">
        <v>7.92</v>
      </c>
      <c r="E7" s="1">
        <v>20052.213299999999</v>
      </c>
      <c r="F7" s="1">
        <v>5</v>
      </c>
      <c r="G7" s="1"/>
      <c r="H7" s="1">
        <v>1</v>
      </c>
      <c r="I7" s="1">
        <f>E7/H7</f>
        <v>20052.213299999999</v>
      </c>
      <c r="J7" s="1">
        <f>I7/I4</f>
        <v>0.24892038788767515</v>
      </c>
    </row>
    <row r="8" spans="1:10" x14ac:dyDescent="0.2">
      <c r="A8" s="1"/>
      <c r="B8" s="4" t="s">
        <v>49</v>
      </c>
      <c r="C8" s="1">
        <v>64.033000000000001</v>
      </c>
      <c r="D8" s="1">
        <v>31.9</v>
      </c>
      <c r="E8" s="1">
        <v>80817.138300000006</v>
      </c>
      <c r="F8" s="1">
        <v>5</v>
      </c>
      <c r="G8" s="1"/>
      <c r="H8" s="1">
        <v>1</v>
      </c>
      <c r="I8" s="1">
        <f>E8/H8</f>
        <v>80817.138300000006</v>
      </c>
      <c r="J8" s="1">
        <f>I8/I4</f>
        <v>1.0032325665320889</v>
      </c>
    </row>
    <row r="9" spans="1:10" x14ac:dyDescent="0.2">
      <c r="A9" s="1"/>
      <c r="B9" s="4" t="s">
        <v>49</v>
      </c>
      <c r="C9" s="1">
        <v>67.093000000000004</v>
      </c>
      <c r="D9" s="1">
        <v>2.92</v>
      </c>
      <c r="E9" s="1">
        <v>7391.3633</v>
      </c>
      <c r="F9" s="1">
        <v>5</v>
      </c>
      <c r="G9" s="1"/>
      <c r="H9" s="1">
        <v>1</v>
      </c>
      <c r="I9" s="1">
        <f>E9/H9</f>
        <v>7391.3633</v>
      </c>
      <c r="J9" s="1">
        <f>I9/I4</f>
        <v>9.1753513296944963E-2</v>
      </c>
    </row>
    <row r="10" spans="1:10" x14ac:dyDescent="0.2">
      <c r="A10" s="1"/>
      <c r="B10" s="4" t="s">
        <v>49</v>
      </c>
      <c r="C10" s="1">
        <v>67.576999999999998</v>
      </c>
      <c r="D10" s="1">
        <v>2.33</v>
      </c>
      <c r="E10" s="1">
        <v>5897.8716999999997</v>
      </c>
      <c r="F10" s="1">
        <v>5</v>
      </c>
      <c r="G10" s="1"/>
      <c r="H10" s="1">
        <v>1</v>
      </c>
      <c r="I10" s="1">
        <f>E10/H10</f>
        <v>5897.8716999999997</v>
      </c>
      <c r="J10" s="1">
        <f>I10/I4</f>
        <v>7.3213888627234089E-2</v>
      </c>
    </row>
    <row r="11" spans="1:1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">
      <c r="A12" s="1"/>
      <c r="B12" s="1"/>
      <c r="C12" s="2"/>
      <c r="D12" s="2"/>
      <c r="E12" s="1"/>
      <c r="F12" s="1"/>
      <c r="G12" s="1"/>
      <c r="H12" s="1"/>
      <c r="I12" s="1"/>
      <c r="J12" s="1"/>
    </row>
    <row r="13" spans="1:10" x14ac:dyDescent="0.2">
      <c r="A13" s="12" t="s">
        <v>12</v>
      </c>
      <c r="B13" s="1" t="s">
        <v>9</v>
      </c>
      <c r="C13" s="1">
        <v>23.863</v>
      </c>
      <c r="D13" s="1">
        <v>32.950000000000003</v>
      </c>
      <c r="E13" s="1">
        <v>144359.6067</v>
      </c>
      <c r="F13" s="1">
        <v>3</v>
      </c>
      <c r="G13" s="1">
        <v>11</v>
      </c>
      <c r="H13" s="1">
        <f>F13/50*G13</f>
        <v>0.65999999999999992</v>
      </c>
      <c r="I13" s="1">
        <f>E13/H13</f>
        <v>218726.67681818185</v>
      </c>
      <c r="J13" s="1"/>
    </row>
    <row r="14" spans="1:10" x14ac:dyDescent="0.2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 x14ac:dyDescent="0.2">
      <c r="A15" s="1"/>
      <c r="B15" s="4" t="s">
        <v>49</v>
      </c>
      <c r="C15" s="1">
        <v>60.393000000000001</v>
      </c>
      <c r="D15" s="1">
        <v>21.23</v>
      </c>
      <c r="E15" s="1">
        <v>93022.2883</v>
      </c>
      <c r="F15" s="1">
        <v>3</v>
      </c>
      <c r="G15" s="1"/>
      <c r="H15" s="1">
        <v>0.65999999999999992</v>
      </c>
      <c r="I15" s="1">
        <f>E15/H15</f>
        <v>140942.86106060608</v>
      </c>
      <c r="J15" s="1">
        <f>I15/I13</f>
        <v>0.64437892583978618</v>
      </c>
    </row>
    <row r="16" spans="1:10" x14ac:dyDescent="0.2">
      <c r="A16" s="1"/>
      <c r="B16" s="1" t="s">
        <v>11</v>
      </c>
      <c r="C16" s="1">
        <v>61.692999999999998</v>
      </c>
      <c r="D16" s="1">
        <v>2.89</v>
      </c>
      <c r="E16" s="1">
        <v>12641.7767</v>
      </c>
      <c r="F16" s="1">
        <v>3</v>
      </c>
      <c r="G16" s="1"/>
      <c r="H16" s="1">
        <v>0.65999999999999992</v>
      </c>
      <c r="I16" s="1">
        <f>E16/H16</f>
        <v>19154.207121212123</v>
      </c>
      <c r="J16" s="1">
        <f>I16/I13</f>
        <v>8.7571426585218035E-2</v>
      </c>
    </row>
    <row r="17" spans="1:10" x14ac:dyDescent="0.2">
      <c r="A17" s="1"/>
      <c r="B17" s="4" t="s">
        <v>49</v>
      </c>
      <c r="C17" s="1">
        <v>64.010000000000005</v>
      </c>
      <c r="D17" s="1">
        <v>33.049999999999997</v>
      </c>
      <c r="E17" s="1">
        <v>144826.85829999999</v>
      </c>
      <c r="F17" s="1">
        <v>3</v>
      </c>
      <c r="G17" s="1"/>
      <c r="H17" s="1">
        <v>0.65999999999999992</v>
      </c>
      <c r="I17" s="1">
        <f>E17/H17</f>
        <v>219434.63378787879</v>
      </c>
      <c r="J17" s="1">
        <f>I17/I13</f>
        <v>1.0032367198185224</v>
      </c>
    </row>
    <row r="18" spans="1:10" x14ac:dyDescent="0.2">
      <c r="A18" s="1"/>
      <c r="B18" s="4" t="s">
        <v>49</v>
      </c>
      <c r="C18" s="1">
        <v>67.076999999999998</v>
      </c>
      <c r="D18" s="1">
        <v>2.81</v>
      </c>
      <c r="E18" s="1">
        <v>12310.24</v>
      </c>
      <c r="F18" s="1">
        <v>3</v>
      </c>
      <c r="G18" s="1"/>
      <c r="H18" s="1">
        <v>0.65999999999999992</v>
      </c>
      <c r="I18" s="1">
        <f>E18/H18</f>
        <v>18651.878787878788</v>
      </c>
      <c r="J18" s="1">
        <f>I18/I13</f>
        <v>8.5274823625575855E-2</v>
      </c>
    </row>
    <row r="19" spans="1:10" x14ac:dyDescent="0.2">
      <c r="A19" s="1"/>
      <c r="B19" s="4" t="s">
        <v>49</v>
      </c>
      <c r="C19" s="1">
        <v>67.596999999999994</v>
      </c>
      <c r="D19" s="1">
        <v>1.58</v>
      </c>
      <c r="E19" s="1">
        <v>6923.4183000000003</v>
      </c>
      <c r="F19" s="1">
        <v>3</v>
      </c>
      <c r="G19" s="1"/>
      <c r="H19" s="1">
        <v>0.65999999999999992</v>
      </c>
      <c r="I19" s="1">
        <f>E19/H19</f>
        <v>10490.027727272729</v>
      </c>
      <c r="J19" s="1">
        <f>I19/I13</f>
        <v>4.7959525924643573E-2</v>
      </c>
    </row>
    <row r="20" spans="1:1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">
      <c r="A21" s="1"/>
      <c r="B21" s="1"/>
      <c r="C21" s="2"/>
      <c r="D21" s="2"/>
      <c r="E21" s="1"/>
      <c r="F21" s="1"/>
      <c r="G21" s="1"/>
      <c r="H21" s="1"/>
      <c r="I21" s="1"/>
      <c r="J21" s="1"/>
    </row>
    <row r="22" spans="1:10" x14ac:dyDescent="0.2">
      <c r="A22" s="12" t="s">
        <v>13</v>
      </c>
      <c r="B22" s="1" t="s">
        <v>9</v>
      </c>
      <c r="C22" s="1">
        <v>23.93</v>
      </c>
      <c r="D22" s="1">
        <v>23.21</v>
      </c>
      <c r="E22" s="1">
        <v>51734.5717</v>
      </c>
      <c r="F22" s="1">
        <v>3</v>
      </c>
      <c r="G22" s="1">
        <v>10</v>
      </c>
      <c r="H22" s="1">
        <f>F22/50*G22</f>
        <v>0.6</v>
      </c>
      <c r="I22" s="1">
        <f>E22/H22</f>
        <v>86224.286166666672</v>
      </c>
      <c r="J22" s="1"/>
    </row>
    <row r="23" spans="1:10" x14ac:dyDescent="0.2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 x14ac:dyDescent="0.2">
      <c r="A24" s="1"/>
      <c r="B24" s="4" t="s">
        <v>49</v>
      </c>
      <c r="C24" s="1">
        <v>60.482999999999997</v>
      </c>
      <c r="D24" s="1">
        <v>20</v>
      </c>
      <c r="E24" s="1">
        <v>44577.061699999998</v>
      </c>
      <c r="F24" s="1">
        <v>3</v>
      </c>
      <c r="G24" s="1"/>
      <c r="H24" s="1">
        <v>0.6</v>
      </c>
      <c r="I24" s="1">
        <f>E24/H24</f>
        <v>74295.102833333338</v>
      </c>
      <c r="J24" s="1">
        <f>I24/I22</f>
        <v>0.86164938135556268</v>
      </c>
    </row>
    <row r="25" spans="1:10" x14ac:dyDescent="0.2">
      <c r="A25" s="1"/>
      <c r="B25" s="1" t="s">
        <v>11</v>
      </c>
      <c r="C25" s="1">
        <v>61.83</v>
      </c>
      <c r="D25" s="1">
        <v>6.6</v>
      </c>
      <c r="E25" s="1">
        <v>14703.965</v>
      </c>
      <c r="F25" s="1">
        <v>3</v>
      </c>
      <c r="G25" s="1"/>
      <c r="H25" s="1">
        <v>0.6</v>
      </c>
      <c r="I25" s="1">
        <f>E25/H25</f>
        <v>24506.608333333334</v>
      </c>
      <c r="J25" s="1">
        <f>I25/I22</f>
        <v>0.28421932407724948</v>
      </c>
    </row>
    <row r="26" spans="1:10" x14ac:dyDescent="0.2">
      <c r="A26" s="1"/>
      <c r="B26" s="4" t="s">
        <v>49</v>
      </c>
      <c r="C26" s="1">
        <v>64.102999999999994</v>
      </c>
      <c r="D26" s="1">
        <v>36.9</v>
      </c>
      <c r="E26" s="1">
        <v>82252.434999999998</v>
      </c>
      <c r="F26" s="1">
        <v>3</v>
      </c>
      <c r="G26" s="1"/>
      <c r="H26" s="1">
        <v>0.6</v>
      </c>
      <c r="I26" s="1">
        <f>E26/H26</f>
        <v>137087.39166666666</v>
      </c>
      <c r="J26" s="1">
        <f>I26/I22</f>
        <v>1.5898930308530996</v>
      </c>
    </row>
    <row r="27" spans="1:10" x14ac:dyDescent="0.2">
      <c r="A27" s="1"/>
      <c r="B27" s="4" t="s">
        <v>49</v>
      </c>
      <c r="C27" s="1">
        <v>67.177000000000007</v>
      </c>
      <c r="D27" s="1">
        <v>4.83</v>
      </c>
      <c r="E27" s="1">
        <v>10759.6533</v>
      </c>
      <c r="F27" s="1">
        <v>3</v>
      </c>
      <c r="G27" s="1"/>
      <c r="H27" s="1">
        <v>0.6</v>
      </c>
      <c r="I27" s="1">
        <f>E27/H27</f>
        <v>17932.755499999999</v>
      </c>
      <c r="J27" s="1">
        <f>I27/I22</f>
        <v>0.20797801057276363</v>
      </c>
    </row>
    <row r="28" spans="1:10" x14ac:dyDescent="0.2">
      <c r="A28" s="1"/>
      <c r="B28" s="4" t="s">
        <v>49</v>
      </c>
      <c r="C28" s="1">
        <v>67.67</v>
      </c>
      <c r="D28" s="1">
        <v>2.92</v>
      </c>
      <c r="E28" s="1">
        <v>6513.1532999999999</v>
      </c>
      <c r="F28" s="1">
        <v>3</v>
      </c>
      <c r="G28" s="1"/>
      <c r="H28" s="1">
        <v>0.6</v>
      </c>
      <c r="I28" s="1">
        <f>E28/H28</f>
        <v>10855.255500000001</v>
      </c>
      <c r="J28" s="1">
        <f>I28/I22</f>
        <v>0.12589556820473302</v>
      </c>
    </row>
    <row r="29" spans="1:1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">
      <c r="A30" s="1"/>
      <c r="B30" s="1"/>
      <c r="C30" s="2"/>
      <c r="D30" s="2"/>
      <c r="E30" s="1"/>
      <c r="F30" s="1"/>
      <c r="G30" s="1"/>
      <c r="H30" s="1"/>
      <c r="I30" s="1"/>
      <c r="J30" s="1"/>
    </row>
    <row r="31" spans="1:10" x14ac:dyDescent="0.2">
      <c r="A31" s="12" t="s">
        <v>14</v>
      </c>
      <c r="B31" s="1" t="s">
        <v>9</v>
      </c>
      <c r="C31" s="1">
        <v>23.97</v>
      </c>
      <c r="D31" s="1">
        <v>13.26</v>
      </c>
      <c r="E31" s="1">
        <v>12216.786700000001</v>
      </c>
      <c r="F31" s="1">
        <v>3</v>
      </c>
      <c r="G31" s="1">
        <v>10</v>
      </c>
      <c r="H31" s="1">
        <f>F31/50*G31</f>
        <v>0.6</v>
      </c>
      <c r="I31" s="1">
        <f>E31/H31</f>
        <v>20361.31116666667</v>
      </c>
      <c r="J31" s="1"/>
    </row>
    <row r="32" spans="1:10" x14ac:dyDescent="0.2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x14ac:dyDescent="0.2">
      <c r="A33" s="1"/>
      <c r="B33" s="4" t="s">
        <v>49</v>
      </c>
      <c r="C33" s="1">
        <v>60.552999999999997</v>
      </c>
      <c r="D33" s="1">
        <v>20.65</v>
      </c>
      <c r="E33" s="1">
        <v>19027.403300000002</v>
      </c>
      <c r="F33" s="1">
        <v>3</v>
      </c>
      <c r="G33" s="1"/>
      <c r="H33" s="1">
        <v>0.6</v>
      </c>
      <c r="I33" s="1">
        <f>E33/H33</f>
        <v>31712.338833333339</v>
      </c>
      <c r="J33" s="1">
        <f>I33/I31</f>
        <v>1.5574801923978914</v>
      </c>
    </row>
    <row r="34" spans="1:10" x14ac:dyDescent="0.2">
      <c r="A34" s="1"/>
      <c r="B34" s="1" t="s">
        <v>11</v>
      </c>
      <c r="C34" s="1">
        <v>61.906999999999996</v>
      </c>
      <c r="D34" s="1">
        <v>4.32</v>
      </c>
      <c r="E34" s="1">
        <v>3983.58</v>
      </c>
      <c r="F34" s="1">
        <v>3</v>
      </c>
      <c r="G34" s="1"/>
      <c r="H34" s="1">
        <v>0.6</v>
      </c>
      <c r="I34" s="1">
        <f>E34/H34</f>
        <v>6639.3</v>
      </c>
      <c r="J34" s="1">
        <f>I34/I31</f>
        <v>0.32607428596588328</v>
      </c>
    </row>
    <row r="35" spans="1:10" x14ac:dyDescent="0.2">
      <c r="A35" s="1"/>
      <c r="B35" s="4" t="s">
        <v>49</v>
      </c>
      <c r="C35" s="1">
        <v>64.186999999999998</v>
      </c>
      <c r="D35" s="1">
        <v>41.74</v>
      </c>
      <c r="E35" s="1">
        <v>38460.22</v>
      </c>
      <c r="F35" s="1">
        <v>3</v>
      </c>
      <c r="G35" s="1"/>
      <c r="H35" s="1">
        <v>0.6</v>
      </c>
      <c r="I35" s="1">
        <f>E35/H35</f>
        <v>64100.366666666669</v>
      </c>
      <c r="J35" s="1">
        <f>I35/I31</f>
        <v>3.1481453302282829</v>
      </c>
    </row>
    <row r="36" spans="1:10" x14ac:dyDescent="0.2">
      <c r="A36" s="1"/>
      <c r="B36" s="4" t="s">
        <v>49</v>
      </c>
      <c r="C36" s="1">
        <v>67.227000000000004</v>
      </c>
      <c r="D36" s="1">
        <v>5.51</v>
      </c>
      <c r="E36" s="1">
        <v>5072.0200000000004</v>
      </c>
      <c r="F36" s="1">
        <v>3</v>
      </c>
      <c r="G36" s="1"/>
      <c r="H36" s="1">
        <v>0.6</v>
      </c>
      <c r="I36" s="1">
        <f>E36/H36</f>
        <v>8453.3666666666686</v>
      </c>
      <c r="J36" s="1">
        <f>I36/I31</f>
        <v>0.41516808998556065</v>
      </c>
    </row>
    <row r="37" spans="1:10" x14ac:dyDescent="0.2">
      <c r="A37" s="1"/>
      <c r="B37" s="4" t="s">
        <v>49</v>
      </c>
      <c r="C37" s="1">
        <v>67.77</v>
      </c>
      <c r="D37" s="1">
        <v>3.66</v>
      </c>
      <c r="E37" s="1">
        <v>3373.4533000000001</v>
      </c>
      <c r="F37" s="1">
        <v>3</v>
      </c>
      <c r="G37" s="1"/>
      <c r="H37" s="1">
        <v>0.6</v>
      </c>
      <c r="I37" s="1">
        <f>E37/H37</f>
        <v>5622.4221666666672</v>
      </c>
      <c r="J37" s="1">
        <f>I37/I31</f>
        <v>0.276132618407752</v>
      </c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2"/>
      <c r="D39" s="2"/>
      <c r="E39" s="1"/>
      <c r="F39" s="1"/>
      <c r="G39" s="1"/>
      <c r="H39" s="1"/>
      <c r="I39" s="1"/>
      <c r="J39" s="1"/>
    </row>
    <row r="40" spans="1:10" x14ac:dyDescent="0.2">
      <c r="A40" s="12" t="s">
        <v>15</v>
      </c>
      <c r="B40" s="1" t="s">
        <v>9</v>
      </c>
      <c r="C40" s="1">
        <v>23.986999999999998</v>
      </c>
      <c r="D40" s="1">
        <v>14.11</v>
      </c>
      <c r="E40" s="1">
        <v>20505.706699999999</v>
      </c>
      <c r="F40" s="1">
        <v>3</v>
      </c>
      <c r="G40" s="1">
        <v>8</v>
      </c>
      <c r="H40" s="1">
        <f>F40/50*G40</f>
        <v>0.48</v>
      </c>
      <c r="I40" s="1">
        <f>E40/H40</f>
        <v>42720.222291666665</v>
      </c>
      <c r="J40" s="1"/>
    </row>
    <row r="41" spans="1:10" x14ac:dyDescent="0.2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 x14ac:dyDescent="0.2">
      <c r="A42" s="1"/>
      <c r="B42" s="4" t="s">
        <v>49</v>
      </c>
      <c r="C42" s="1">
        <v>60.576999999999998</v>
      </c>
      <c r="D42" s="1">
        <v>21.79</v>
      </c>
      <c r="E42" s="1">
        <v>31671.216700000001</v>
      </c>
      <c r="F42" s="1">
        <v>3</v>
      </c>
      <c r="G42" s="1"/>
      <c r="H42" s="1">
        <v>0.48</v>
      </c>
      <c r="I42" s="1">
        <f>E42/H42</f>
        <v>65981.701458333337</v>
      </c>
      <c r="J42" s="1">
        <f>I42/I40</f>
        <v>1.5445074467977249</v>
      </c>
    </row>
    <row r="43" spans="1:10" x14ac:dyDescent="0.2">
      <c r="A43" s="1"/>
      <c r="B43" s="1" t="s">
        <v>11</v>
      </c>
      <c r="C43" s="1">
        <v>61.933</v>
      </c>
      <c r="D43" s="1">
        <v>12.89</v>
      </c>
      <c r="E43" s="1">
        <v>18737.22</v>
      </c>
      <c r="F43" s="1">
        <v>3</v>
      </c>
      <c r="G43" s="1"/>
      <c r="H43" s="1">
        <v>0.48</v>
      </c>
      <c r="I43" s="1">
        <f>E43/H43</f>
        <v>39035.875000000007</v>
      </c>
      <c r="J43" s="1">
        <f>I43/I40</f>
        <v>0.91375636422225837</v>
      </c>
    </row>
    <row r="44" spans="1:10" x14ac:dyDescent="0.2">
      <c r="A44" s="1"/>
      <c r="B44" s="4" t="s">
        <v>49</v>
      </c>
      <c r="C44" s="1">
        <v>64.209999999999994</v>
      </c>
      <c r="D44" s="1">
        <v>37.49</v>
      </c>
      <c r="E44" s="1">
        <v>54478.1</v>
      </c>
      <c r="F44" s="1">
        <v>3</v>
      </c>
      <c r="G44" s="1"/>
      <c r="H44" s="1">
        <v>0.48</v>
      </c>
      <c r="I44" s="1">
        <f>E44/H44</f>
        <v>113496.04166666667</v>
      </c>
      <c r="J44" s="1">
        <f>I44/I40</f>
        <v>2.65672872420437</v>
      </c>
    </row>
    <row r="45" spans="1:10" x14ac:dyDescent="0.2">
      <c r="A45" s="1"/>
      <c r="B45" s="4" t="s">
        <v>49</v>
      </c>
      <c r="C45" s="1">
        <v>67.263000000000005</v>
      </c>
      <c r="D45" s="1">
        <v>5.35</v>
      </c>
      <c r="E45" s="1">
        <v>7771.4966999999997</v>
      </c>
      <c r="F45" s="1">
        <v>3</v>
      </c>
      <c r="G45" s="1"/>
      <c r="H45" s="1">
        <v>0.48</v>
      </c>
      <c r="I45" s="1">
        <f>E45/H45</f>
        <v>16190.618124999999</v>
      </c>
      <c r="J45" s="1">
        <f>I45/I40</f>
        <v>0.37899189789932963</v>
      </c>
    </row>
    <row r="46" spans="1:10" x14ac:dyDescent="0.2">
      <c r="A46" s="1"/>
      <c r="B46" s="4" t="s">
        <v>49</v>
      </c>
      <c r="C46" s="1">
        <v>67.813000000000002</v>
      </c>
      <c r="D46" s="1">
        <v>2.4</v>
      </c>
      <c r="E46" s="1">
        <v>3480.7017000000001</v>
      </c>
      <c r="F46" s="1">
        <v>3</v>
      </c>
      <c r="G46" s="1"/>
      <c r="H46" s="1">
        <v>0.48</v>
      </c>
      <c r="I46" s="1">
        <f>E46/H46</f>
        <v>7251.4618750000009</v>
      </c>
      <c r="J46" s="1">
        <f>I46/I40</f>
        <v>0.16974307449740322</v>
      </c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2"/>
      <c r="D48" s="2"/>
      <c r="E48" s="1"/>
      <c r="F48" s="1" t="s">
        <v>16</v>
      </c>
      <c r="G48" s="1"/>
      <c r="H48" s="1"/>
      <c r="I48" s="1"/>
      <c r="J48" s="1"/>
    </row>
    <row r="49" spans="1:10" x14ac:dyDescent="0.2">
      <c r="A49" s="12" t="s">
        <v>41</v>
      </c>
      <c r="B49" s="1" t="s">
        <v>9</v>
      </c>
      <c r="C49" s="1">
        <v>23.957000000000001</v>
      </c>
      <c r="D49" s="1">
        <v>100</v>
      </c>
      <c r="E49" s="1">
        <v>5436.8032999999996</v>
      </c>
      <c r="F49" s="1">
        <v>3</v>
      </c>
      <c r="G49" s="1">
        <v>10</v>
      </c>
      <c r="H49" s="1">
        <f>F49/50*G49</f>
        <v>0.6</v>
      </c>
      <c r="I49" s="1">
        <f>E49/H49</f>
        <v>9061.3388333333332</v>
      </c>
      <c r="J49" s="1"/>
    </row>
    <row r="50" spans="1:10" x14ac:dyDescent="0.2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">
      <c r="A51" s="1"/>
      <c r="B51" s="4" t="s">
        <v>49</v>
      </c>
      <c r="C51" s="1">
        <v>61.113</v>
      </c>
      <c r="D51" s="1">
        <v>21.85</v>
      </c>
      <c r="E51" s="1">
        <v>98532.9133</v>
      </c>
      <c r="F51" s="1">
        <v>15</v>
      </c>
      <c r="G51" s="1"/>
      <c r="H51" s="1">
        <v>3</v>
      </c>
      <c r="I51" s="1">
        <f>E51/H51</f>
        <v>32844.304433333331</v>
      </c>
      <c r="J51" s="1">
        <f>I51/I49</f>
        <v>3.6246635334406889</v>
      </c>
    </row>
    <row r="52" spans="1:10" x14ac:dyDescent="0.2">
      <c r="A52" s="1"/>
      <c r="B52" s="1" t="s">
        <v>11</v>
      </c>
      <c r="C52" s="1">
        <v>62.057000000000002</v>
      </c>
      <c r="D52" s="1">
        <v>0.98</v>
      </c>
      <c r="E52" s="1">
        <v>4424.0132999999996</v>
      </c>
      <c r="F52" s="1">
        <v>15</v>
      </c>
      <c r="G52" s="1"/>
      <c r="H52" s="1">
        <v>3</v>
      </c>
      <c r="I52" s="1">
        <f>E52/H52</f>
        <v>1474.6710999999998</v>
      </c>
      <c r="J52" s="1">
        <f>I52/I49</f>
        <v>0.16274318035379354</v>
      </c>
    </row>
    <row r="53" spans="1:10" x14ac:dyDescent="0.2">
      <c r="A53" s="1"/>
      <c r="B53" s="4" t="s">
        <v>49</v>
      </c>
      <c r="C53" s="1">
        <v>64.322999999999993</v>
      </c>
      <c r="D53" s="1">
        <v>46.36</v>
      </c>
      <c r="E53" s="1">
        <v>209063.47500000001</v>
      </c>
      <c r="F53" s="1">
        <v>15</v>
      </c>
      <c r="G53" s="1"/>
      <c r="H53" s="1">
        <v>3</v>
      </c>
      <c r="I53" s="1">
        <f>E53/H53</f>
        <v>69687.824999999997</v>
      </c>
      <c r="J53" s="1">
        <f>I53/I49</f>
        <v>7.6906764311300355</v>
      </c>
    </row>
    <row r="54" spans="1:10" x14ac:dyDescent="0.2">
      <c r="A54" s="1"/>
      <c r="B54" s="4" t="s">
        <v>49</v>
      </c>
      <c r="C54" s="1">
        <v>67.39</v>
      </c>
      <c r="D54" s="1">
        <v>4.41</v>
      </c>
      <c r="E54" s="1">
        <v>19895.813300000002</v>
      </c>
      <c r="F54" s="1">
        <v>15</v>
      </c>
      <c r="G54" s="1"/>
      <c r="H54" s="1">
        <v>3</v>
      </c>
      <c r="I54" s="1">
        <f>E54/H54</f>
        <v>6631.9377666666669</v>
      </c>
      <c r="J54" s="1">
        <f>I54/I49</f>
        <v>0.73189380605327403</v>
      </c>
    </row>
    <row r="55" spans="1:10" x14ac:dyDescent="0.2">
      <c r="A55" s="1"/>
      <c r="B55" s="4" t="s">
        <v>49</v>
      </c>
      <c r="C55" s="1">
        <v>67.903000000000006</v>
      </c>
      <c r="D55" s="1">
        <v>4.01</v>
      </c>
      <c r="E55" s="1">
        <v>18069.778300000002</v>
      </c>
      <c r="F55" s="1">
        <v>15</v>
      </c>
      <c r="G55" s="1"/>
      <c r="H55" s="1">
        <v>3</v>
      </c>
      <c r="I55" s="1">
        <f>E55/H55</f>
        <v>6023.2594333333336</v>
      </c>
      <c r="J55" s="1">
        <f>I55/I49</f>
        <v>0.66472069350016771</v>
      </c>
    </row>
  </sheetData>
  <mergeCells count="1">
    <mergeCell ref="J1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9417E-775B-D84F-8447-99DCEFFBB08F}">
  <dimension ref="A1:K171"/>
  <sheetViews>
    <sheetView topLeftCell="A135" workbookViewId="0">
      <selection activeCell="B163" sqref="B163"/>
    </sheetView>
  </sheetViews>
  <sheetFormatPr baseColWidth="10" defaultRowHeight="16" x14ac:dyDescent="0.2"/>
  <cols>
    <col min="10" max="10" width="15.5" customWidth="1"/>
    <col min="11" max="11" width="10.83203125" style="11"/>
  </cols>
  <sheetData>
    <row r="1" spans="1:11" ht="112" x14ac:dyDescent="0.2">
      <c r="A1" s="13" t="s">
        <v>40</v>
      </c>
      <c r="B1" s="13" t="s">
        <v>47</v>
      </c>
      <c r="C1" s="14" t="s">
        <v>17</v>
      </c>
      <c r="D1" s="14" t="s">
        <v>18</v>
      </c>
      <c r="E1" s="13" t="s">
        <v>3</v>
      </c>
      <c r="F1" s="14" t="s">
        <v>4</v>
      </c>
      <c r="G1" s="14" t="s">
        <v>5</v>
      </c>
      <c r="H1" s="15" t="s">
        <v>19</v>
      </c>
      <c r="I1" s="15" t="s">
        <v>7</v>
      </c>
      <c r="J1" s="14" t="s">
        <v>20</v>
      </c>
      <c r="K1" s="10"/>
    </row>
    <row r="2" spans="1:11" x14ac:dyDescent="0.2">
      <c r="A2" s="4" t="s">
        <v>42</v>
      </c>
      <c r="B2" s="4"/>
      <c r="C2" s="4"/>
      <c r="D2" s="4"/>
      <c r="E2" s="4"/>
      <c r="F2">
        <v>3</v>
      </c>
      <c r="G2">
        <v>8</v>
      </c>
      <c r="H2">
        <f>(F2/50)*G2</f>
        <v>0.48</v>
      </c>
      <c r="K2" s="10"/>
    </row>
    <row r="3" spans="1:11" x14ac:dyDescent="0.2">
      <c r="A3" s="4"/>
      <c r="B3" s="4" t="s">
        <v>9</v>
      </c>
      <c r="C3" s="4">
        <v>25.396999999999998</v>
      </c>
      <c r="D3" s="4">
        <v>2.2599999999999998</v>
      </c>
      <c r="E3" s="4">
        <v>30996.46</v>
      </c>
      <c r="H3">
        <v>0.48</v>
      </c>
      <c r="I3">
        <f>E3/H2</f>
        <v>64575.958333333336</v>
      </c>
      <c r="K3" s="10"/>
    </row>
    <row r="4" spans="1:11" x14ac:dyDescent="0.2">
      <c r="A4" s="4"/>
      <c r="B4" s="4"/>
      <c r="C4" s="4"/>
      <c r="D4" s="4"/>
      <c r="E4" s="4"/>
      <c r="K4" s="10"/>
    </row>
    <row r="5" spans="1:11" x14ac:dyDescent="0.2">
      <c r="A5" s="4"/>
      <c r="B5" s="4" t="s">
        <v>49</v>
      </c>
      <c r="C5" s="4">
        <v>62.402999999999999</v>
      </c>
      <c r="D5" s="4">
        <v>27.3</v>
      </c>
      <c r="E5" s="4">
        <v>374884.00170000002</v>
      </c>
      <c r="H5">
        <v>0.48</v>
      </c>
      <c r="I5">
        <f>E5/H5</f>
        <v>781008.33687500004</v>
      </c>
      <c r="J5">
        <f>I5/I3</f>
        <v>12.09441341688696</v>
      </c>
      <c r="K5" s="10"/>
    </row>
    <row r="6" spans="1:11" x14ac:dyDescent="0.2">
      <c r="A6" s="4"/>
      <c r="B6" s="4" t="s">
        <v>11</v>
      </c>
      <c r="C6" s="4">
        <v>64.093000000000004</v>
      </c>
      <c r="D6" s="4">
        <v>7.63</v>
      </c>
      <c r="E6" s="4">
        <v>104731.3483</v>
      </c>
      <c r="H6">
        <v>0.48</v>
      </c>
      <c r="I6">
        <f>E6/H5</f>
        <v>218190.30895833333</v>
      </c>
      <c r="J6">
        <f>I6/I3</f>
        <v>3.3788164293599978</v>
      </c>
      <c r="K6" s="10"/>
    </row>
    <row r="7" spans="1:11" x14ac:dyDescent="0.2">
      <c r="A7" s="4"/>
      <c r="B7" s="4" t="s">
        <v>49</v>
      </c>
      <c r="C7" s="4">
        <v>66.102999999999994</v>
      </c>
      <c r="D7" s="4">
        <v>46.8</v>
      </c>
      <c r="E7" s="4">
        <v>642674.18669999996</v>
      </c>
      <c r="H7">
        <v>0.48</v>
      </c>
      <c r="I7">
        <f>E7/H6</f>
        <v>1338904.555625</v>
      </c>
      <c r="J7">
        <f>I7/I3</f>
        <v>20.733793042818437</v>
      </c>
      <c r="K7" s="10"/>
    </row>
    <row r="8" spans="1:11" x14ac:dyDescent="0.2">
      <c r="A8" s="4"/>
      <c r="B8" s="4" t="s">
        <v>49</v>
      </c>
      <c r="C8" s="4">
        <v>69.19</v>
      </c>
      <c r="D8" s="4">
        <v>3.89</v>
      </c>
      <c r="E8" s="4">
        <v>53384.986700000001</v>
      </c>
      <c r="H8">
        <v>0.48</v>
      </c>
      <c r="I8">
        <f>E8/H7</f>
        <v>111218.72229166668</v>
      </c>
      <c r="J8">
        <f>I8/I3</f>
        <v>1.7222930199125965</v>
      </c>
      <c r="K8" s="10"/>
    </row>
    <row r="9" spans="1:11" x14ac:dyDescent="0.2">
      <c r="A9" s="4"/>
      <c r="B9" s="4" t="s">
        <v>49</v>
      </c>
      <c r="C9" s="4">
        <v>69.739999999999995</v>
      </c>
      <c r="D9" s="4">
        <v>3.24</v>
      </c>
      <c r="E9" s="4">
        <v>44432.578300000001</v>
      </c>
      <c r="H9">
        <v>0.48</v>
      </c>
      <c r="I9">
        <f>E9/H8</f>
        <v>92567.871458333335</v>
      </c>
      <c r="J9">
        <f>I9/I3</f>
        <v>1.4334726707501437</v>
      </c>
      <c r="K9" s="10"/>
    </row>
    <row r="10" spans="1:11" x14ac:dyDescent="0.2">
      <c r="A10" s="4"/>
      <c r="B10" s="4"/>
      <c r="C10" s="4"/>
      <c r="D10" s="4"/>
      <c r="E10" s="4"/>
      <c r="K10" s="10"/>
    </row>
    <row r="11" spans="1:11" x14ac:dyDescent="0.2">
      <c r="A11" s="4" t="s">
        <v>39</v>
      </c>
      <c r="B11" s="4"/>
      <c r="C11" s="4"/>
      <c r="D11" s="4"/>
      <c r="E11" s="4"/>
      <c r="F11">
        <v>5</v>
      </c>
      <c r="G11">
        <v>8</v>
      </c>
      <c r="H11">
        <f>(F11/50)*G11</f>
        <v>0.8</v>
      </c>
      <c r="K11" s="10"/>
    </row>
    <row r="12" spans="1:11" x14ac:dyDescent="0.2">
      <c r="A12" s="4"/>
      <c r="B12" s="4" t="s">
        <v>9</v>
      </c>
      <c r="C12" s="4">
        <v>25.427</v>
      </c>
      <c r="D12" s="4">
        <v>1.71</v>
      </c>
      <c r="E12" s="4">
        <v>31401.65</v>
      </c>
      <c r="H12">
        <v>0.8</v>
      </c>
      <c r="I12">
        <f>E12/H11</f>
        <v>39252.0625</v>
      </c>
      <c r="K12" s="10"/>
    </row>
    <row r="13" spans="1:11" x14ac:dyDescent="0.2">
      <c r="A13" s="4"/>
      <c r="B13" s="4"/>
      <c r="C13" s="4"/>
      <c r="D13" s="4"/>
      <c r="E13" s="4"/>
      <c r="K13" s="10"/>
    </row>
    <row r="14" spans="1:11" x14ac:dyDescent="0.2">
      <c r="A14" s="4"/>
      <c r="B14" s="4" t="s">
        <v>49</v>
      </c>
      <c r="C14" s="4">
        <v>62.487000000000002</v>
      </c>
      <c r="D14" s="4">
        <v>30.31</v>
      </c>
      <c r="E14" s="4">
        <v>557137.60829999996</v>
      </c>
      <c r="H14">
        <v>0.8</v>
      </c>
      <c r="I14">
        <f>E14/H14</f>
        <v>696422.01037499995</v>
      </c>
      <c r="J14">
        <f>I14/I12</f>
        <v>17.742303614618976</v>
      </c>
      <c r="K14" s="10"/>
    </row>
    <row r="15" spans="1:11" x14ac:dyDescent="0.2">
      <c r="A15" s="4"/>
      <c r="B15" s="4" t="s">
        <v>11</v>
      </c>
      <c r="C15" s="4">
        <v>64.197000000000003</v>
      </c>
      <c r="D15" s="4">
        <v>5.85</v>
      </c>
      <c r="E15" s="4">
        <v>107537.04</v>
      </c>
      <c r="H15">
        <v>0.8</v>
      </c>
      <c r="I15">
        <f>E15/H14</f>
        <v>134421.29999999999</v>
      </c>
      <c r="J15">
        <f>I15/I12</f>
        <v>3.4245665434778108</v>
      </c>
      <c r="K15" s="10"/>
    </row>
    <row r="16" spans="1:11" x14ac:dyDescent="0.2">
      <c r="A16" s="4"/>
      <c r="B16" s="4" t="s">
        <v>49</v>
      </c>
      <c r="C16" s="4">
        <v>66.186999999999998</v>
      </c>
      <c r="D16" s="4">
        <v>47.14</v>
      </c>
      <c r="E16" s="4">
        <v>866403.64</v>
      </c>
      <c r="H16">
        <v>0.8</v>
      </c>
      <c r="I16">
        <f>E16/H15</f>
        <v>1083004.55</v>
      </c>
      <c r="J16">
        <f>I16/I12</f>
        <v>27.591022764727331</v>
      </c>
      <c r="K16" s="10"/>
    </row>
    <row r="17" spans="1:11" x14ac:dyDescent="0.2">
      <c r="A17" s="4"/>
      <c r="B17" s="4" t="s">
        <v>49</v>
      </c>
      <c r="C17" s="4">
        <v>69.28</v>
      </c>
      <c r="D17" s="4">
        <v>3.82</v>
      </c>
      <c r="E17" s="4">
        <v>70273.77</v>
      </c>
      <c r="H17">
        <v>0.8</v>
      </c>
      <c r="I17">
        <f>E17/H16</f>
        <v>87842.212499999994</v>
      </c>
      <c r="J17">
        <f>I17/I12</f>
        <v>2.2379005561809651</v>
      </c>
      <c r="K17" s="10"/>
    </row>
    <row r="18" spans="1:11" x14ac:dyDescent="0.2">
      <c r="A18" s="4"/>
      <c r="B18" s="4" t="s">
        <v>49</v>
      </c>
      <c r="C18" s="4">
        <v>69.826999999999998</v>
      </c>
      <c r="D18" s="4">
        <v>2.94</v>
      </c>
      <c r="E18" s="4">
        <v>53959.143300000003</v>
      </c>
      <c r="H18">
        <v>0.8</v>
      </c>
      <c r="I18">
        <f>E18/H17</f>
        <v>67448.929124999995</v>
      </c>
      <c r="J18">
        <f>I18/I12</f>
        <v>1.7183537584808439</v>
      </c>
      <c r="K18" s="10"/>
    </row>
    <row r="19" spans="1:11" x14ac:dyDescent="0.2">
      <c r="A19" s="4"/>
      <c r="B19" s="4"/>
      <c r="C19" s="4"/>
      <c r="D19" s="4"/>
      <c r="E19" s="4"/>
      <c r="K19" s="10"/>
    </row>
    <row r="20" spans="1:11" x14ac:dyDescent="0.2">
      <c r="A20" s="4" t="s">
        <v>42</v>
      </c>
      <c r="B20" s="4"/>
      <c r="C20" s="4"/>
      <c r="D20" s="4"/>
      <c r="E20" s="4"/>
      <c r="F20">
        <v>3</v>
      </c>
      <c r="G20">
        <v>8</v>
      </c>
      <c r="H20">
        <f>(F20/50)*G20</f>
        <v>0.48</v>
      </c>
      <c r="K20" s="10"/>
    </row>
    <row r="21" spans="1:11" x14ac:dyDescent="0.2">
      <c r="A21" s="4"/>
      <c r="B21" s="4" t="s">
        <v>9</v>
      </c>
      <c r="C21" s="4">
        <v>25.492999999999999</v>
      </c>
      <c r="D21" s="4">
        <v>2.64</v>
      </c>
      <c r="E21" s="4">
        <v>28162.31</v>
      </c>
      <c r="H21">
        <v>0.48</v>
      </c>
      <c r="I21">
        <f>E21/H20</f>
        <v>58671.479166666672</v>
      </c>
      <c r="K21" s="10"/>
    </row>
    <row r="22" spans="1:11" x14ac:dyDescent="0.2">
      <c r="A22" s="4"/>
      <c r="B22" s="4"/>
      <c r="C22" s="4"/>
      <c r="D22" s="4"/>
      <c r="E22" s="4"/>
      <c r="K22" s="10"/>
    </row>
    <row r="23" spans="1:11" x14ac:dyDescent="0.2">
      <c r="A23" s="4"/>
      <c r="B23" s="4" t="s">
        <v>49</v>
      </c>
      <c r="C23" s="4">
        <v>62.55</v>
      </c>
      <c r="D23" s="4">
        <v>28.67</v>
      </c>
      <c r="E23" s="4">
        <v>305593.3</v>
      </c>
      <c r="H23">
        <v>0.48</v>
      </c>
      <c r="I23">
        <f>E23/H23</f>
        <v>636652.70833333337</v>
      </c>
      <c r="J23">
        <f>I23/K32</f>
        <v>10.851144668175301</v>
      </c>
      <c r="K23" s="10"/>
    </row>
    <row r="24" spans="1:11" x14ac:dyDescent="0.2">
      <c r="A24" s="4"/>
      <c r="B24" s="4" t="s">
        <v>11</v>
      </c>
      <c r="C24" s="4">
        <v>64.27</v>
      </c>
      <c r="D24" s="4">
        <v>6.18</v>
      </c>
      <c r="E24" s="4">
        <v>65901.429999999993</v>
      </c>
      <c r="H24">
        <v>0.48</v>
      </c>
      <c r="I24">
        <f>E24/H23</f>
        <v>137294.64583333331</v>
      </c>
      <c r="J24">
        <f>I24/K33</f>
        <v>2.340057687029224</v>
      </c>
      <c r="K24" s="10"/>
    </row>
    <row r="25" spans="1:11" x14ac:dyDescent="0.2">
      <c r="A25" s="4"/>
      <c r="B25" s="4" t="s">
        <v>49</v>
      </c>
      <c r="C25" s="4">
        <v>66.253</v>
      </c>
      <c r="D25" s="4">
        <v>47.6</v>
      </c>
      <c r="E25" s="4">
        <v>507338.38</v>
      </c>
      <c r="H25">
        <v>0.48</v>
      </c>
      <c r="I25">
        <f>E25/H24</f>
        <v>1056954.9583333335</v>
      </c>
      <c r="J25">
        <f>I25/K34</f>
        <v>18.01479992230751</v>
      </c>
      <c r="K25" s="10"/>
    </row>
    <row r="26" spans="1:11" x14ac:dyDescent="0.2">
      <c r="A26" s="4"/>
      <c r="B26" s="4" t="s">
        <v>49</v>
      </c>
      <c r="C26" s="4">
        <v>69.343000000000004</v>
      </c>
      <c r="D26" s="4">
        <v>4.0199999999999996</v>
      </c>
      <c r="E26" s="4">
        <v>42832.58</v>
      </c>
      <c r="H26">
        <v>0.48</v>
      </c>
      <c r="I26">
        <f>E26/H25</f>
        <v>89234.541666666672</v>
      </c>
      <c r="J26">
        <f>I26/K35</f>
        <v>1.5209185610129283</v>
      </c>
      <c r="K26" s="10"/>
    </row>
    <row r="27" spans="1:11" x14ac:dyDescent="0.2">
      <c r="A27" s="4"/>
      <c r="B27" s="4" t="s">
        <v>49</v>
      </c>
      <c r="C27" s="4">
        <v>69.897000000000006</v>
      </c>
      <c r="D27" s="4">
        <v>3.24</v>
      </c>
      <c r="E27" s="4">
        <v>34512.86</v>
      </c>
      <c r="H27">
        <v>0.48</v>
      </c>
      <c r="I27">
        <f>E27/H26</f>
        <v>71901.791666666672</v>
      </c>
      <c r="J27">
        <f>I27/K36</f>
        <v>1.2254981924423103</v>
      </c>
      <c r="K27" s="10"/>
    </row>
    <row r="28" spans="1:11" x14ac:dyDescent="0.2">
      <c r="A28" s="4"/>
      <c r="B28" s="4"/>
      <c r="C28" s="4"/>
      <c r="D28" s="4"/>
      <c r="E28" s="4"/>
      <c r="K28" s="10"/>
    </row>
    <row r="29" spans="1:11" x14ac:dyDescent="0.2">
      <c r="A29" s="4" t="s">
        <v>42</v>
      </c>
      <c r="B29" s="4"/>
      <c r="C29" s="4"/>
      <c r="D29" s="4"/>
      <c r="E29" s="4"/>
      <c r="F29">
        <v>3</v>
      </c>
      <c r="G29">
        <v>8</v>
      </c>
      <c r="H29">
        <f>(F29/50)*G29</f>
        <v>0.48</v>
      </c>
      <c r="K29" s="10"/>
    </row>
    <row r="30" spans="1:11" x14ac:dyDescent="0.2">
      <c r="A30" s="4"/>
      <c r="B30" s="4" t="s">
        <v>9</v>
      </c>
      <c r="C30" s="4">
        <v>25.55</v>
      </c>
      <c r="D30" s="4">
        <v>1.5</v>
      </c>
      <c r="E30" s="4">
        <v>17955.383300000001</v>
      </c>
      <c r="F30" s="4"/>
      <c r="H30">
        <v>0.48</v>
      </c>
      <c r="I30">
        <f t="shared" ref="I30:I36" si="0">E30/H29</f>
        <v>37407.048541666671</v>
      </c>
      <c r="K30" s="10"/>
    </row>
    <row r="31" spans="1:11" x14ac:dyDescent="0.2">
      <c r="A31" s="4"/>
      <c r="B31" s="4" t="s">
        <v>49</v>
      </c>
      <c r="C31" s="4">
        <v>59.27</v>
      </c>
      <c r="D31" s="4">
        <v>7.98</v>
      </c>
      <c r="E31" s="4">
        <v>95623.176699999996</v>
      </c>
      <c r="H31">
        <v>0.48</v>
      </c>
      <c r="I31">
        <f t="shared" si="0"/>
        <v>199214.95145833332</v>
      </c>
      <c r="J31">
        <f t="shared" ref="J31:J36" si="1">I31/K40</f>
        <v>5.3255992981224738</v>
      </c>
      <c r="K31" s="10">
        <v>58671.479166666672</v>
      </c>
    </row>
    <row r="32" spans="1:11" x14ac:dyDescent="0.2">
      <c r="A32" s="4"/>
      <c r="B32" s="4" t="s">
        <v>49</v>
      </c>
      <c r="C32" s="4">
        <v>62.643000000000001</v>
      </c>
      <c r="D32" s="4">
        <v>29.6</v>
      </c>
      <c r="E32" s="4">
        <v>354743.4</v>
      </c>
      <c r="H32">
        <v>0.48</v>
      </c>
      <c r="I32">
        <f t="shared" si="0"/>
        <v>739048.75000000012</v>
      </c>
      <c r="J32">
        <f t="shared" si="1"/>
        <v>19.756938299390136</v>
      </c>
      <c r="K32" s="10">
        <v>58671.479166666672</v>
      </c>
    </row>
    <row r="33" spans="1:11" x14ac:dyDescent="0.2">
      <c r="A33" s="4"/>
      <c r="B33" s="4" t="s">
        <v>11</v>
      </c>
      <c r="C33" s="4">
        <v>64.376999999999995</v>
      </c>
      <c r="D33" s="4">
        <v>8.51</v>
      </c>
      <c r="E33" s="4">
        <v>101980.5667</v>
      </c>
      <c r="H33">
        <v>0.48</v>
      </c>
      <c r="I33">
        <f t="shared" si="0"/>
        <v>212459.51395833332</v>
      </c>
      <c r="J33">
        <f t="shared" si="1"/>
        <v>5.6796652567144017</v>
      </c>
      <c r="K33" s="10">
        <v>58671.479166666672</v>
      </c>
    </row>
    <row r="34" spans="1:11" x14ac:dyDescent="0.2">
      <c r="A34" s="4"/>
      <c r="B34" s="4" t="s">
        <v>49</v>
      </c>
      <c r="C34" s="4">
        <v>66.343000000000004</v>
      </c>
      <c r="D34" s="4">
        <v>45.57</v>
      </c>
      <c r="E34" s="4">
        <v>546080.08669999999</v>
      </c>
      <c r="H34">
        <v>0.48</v>
      </c>
      <c r="I34">
        <f t="shared" si="0"/>
        <v>1137666.8472916668</v>
      </c>
      <c r="J34">
        <f t="shared" si="1"/>
        <v>30.413167882637183</v>
      </c>
      <c r="K34" s="10">
        <v>58671.479166666672</v>
      </c>
    </row>
    <row r="35" spans="1:11" x14ac:dyDescent="0.2">
      <c r="A35" s="4"/>
      <c r="B35" s="4" t="s">
        <v>49</v>
      </c>
      <c r="C35" s="4">
        <v>69.442999999999998</v>
      </c>
      <c r="D35" s="4">
        <v>3.81</v>
      </c>
      <c r="E35" s="4">
        <v>45659.496700000003</v>
      </c>
      <c r="H35">
        <v>0.48</v>
      </c>
      <c r="I35">
        <f t="shared" si="0"/>
        <v>95123.951458333337</v>
      </c>
      <c r="J35">
        <f t="shared" si="1"/>
        <v>2.5429419097948189</v>
      </c>
      <c r="K35" s="10">
        <v>58671.479166666672</v>
      </c>
    </row>
    <row r="36" spans="1:11" x14ac:dyDescent="0.2">
      <c r="A36" s="4"/>
      <c r="B36" s="4" t="s">
        <v>49</v>
      </c>
      <c r="C36" s="4">
        <v>69.983000000000004</v>
      </c>
      <c r="D36" s="4">
        <v>3.03</v>
      </c>
      <c r="E36" s="4">
        <v>36285.206700000002</v>
      </c>
      <c r="H36">
        <v>0.48</v>
      </c>
      <c r="I36">
        <f t="shared" si="0"/>
        <v>75594.180625000008</v>
      </c>
      <c r="J36">
        <f t="shared" si="1"/>
        <v>2.0208539185014223</v>
      </c>
      <c r="K36" s="10">
        <v>58671.479166666672</v>
      </c>
    </row>
    <row r="37" spans="1:11" x14ac:dyDescent="0.2">
      <c r="A37" s="4"/>
      <c r="B37" s="4"/>
      <c r="C37" s="4"/>
      <c r="D37" s="4"/>
      <c r="E37" s="4"/>
      <c r="K37" s="10"/>
    </row>
    <row r="38" spans="1:11" x14ac:dyDescent="0.2">
      <c r="A38" s="4" t="s">
        <v>39</v>
      </c>
      <c r="B38" s="4"/>
      <c r="C38" s="4"/>
      <c r="D38" s="4"/>
      <c r="E38" s="4"/>
      <c r="F38">
        <v>3</v>
      </c>
      <c r="G38">
        <v>8</v>
      </c>
      <c r="H38">
        <f>(F38/50)*G38</f>
        <v>0.48</v>
      </c>
      <c r="K38" s="10"/>
    </row>
    <row r="39" spans="1:11" x14ac:dyDescent="0.2">
      <c r="A39" s="4"/>
      <c r="B39" s="4" t="s">
        <v>9</v>
      </c>
      <c r="C39" s="4">
        <v>25.603000000000002</v>
      </c>
      <c r="D39" s="4">
        <v>1.81</v>
      </c>
      <c r="E39" s="4">
        <v>21658.8917</v>
      </c>
      <c r="F39" s="4"/>
      <c r="H39">
        <v>0.48</v>
      </c>
      <c r="I39">
        <f t="shared" ref="I39:I45" si="2">E39/H38</f>
        <v>45122.691041666665</v>
      </c>
      <c r="K39" s="10"/>
    </row>
    <row r="40" spans="1:11" x14ac:dyDescent="0.2">
      <c r="A40" s="4"/>
      <c r="B40" s="4" t="s">
        <v>49</v>
      </c>
      <c r="C40" s="4">
        <v>59.377000000000002</v>
      </c>
      <c r="D40" s="4">
        <v>7.96</v>
      </c>
      <c r="E40" s="4">
        <v>95076.64</v>
      </c>
      <c r="H40">
        <v>0.48</v>
      </c>
      <c r="I40">
        <f t="shared" si="2"/>
        <v>198076.33333333334</v>
      </c>
      <c r="J40">
        <f t="shared" ref="J40:J45" si="3">I40/K49</f>
        <v>4.3897278455850079</v>
      </c>
      <c r="K40" s="10">
        <v>37407.048541666671</v>
      </c>
    </row>
    <row r="41" spans="1:11" x14ac:dyDescent="0.2">
      <c r="A41" s="4"/>
      <c r="B41" s="4" t="s">
        <v>49</v>
      </c>
      <c r="C41" s="4">
        <v>62.75</v>
      </c>
      <c r="D41" s="4">
        <v>30.22</v>
      </c>
      <c r="E41" s="4">
        <v>360849.87329999998</v>
      </c>
      <c r="H41">
        <v>0.48</v>
      </c>
      <c r="I41">
        <f t="shared" si="2"/>
        <v>751770.56937499996</v>
      </c>
      <c r="J41">
        <f t="shared" si="3"/>
        <v>16.660588099251633</v>
      </c>
      <c r="K41" s="10">
        <v>37407.048541666671</v>
      </c>
    </row>
    <row r="42" spans="1:11" x14ac:dyDescent="0.2">
      <c r="A42" s="4"/>
      <c r="B42" s="4" t="s">
        <v>11</v>
      </c>
      <c r="C42" s="4">
        <v>64.503</v>
      </c>
      <c r="D42" s="4">
        <v>8.65</v>
      </c>
      <c r="E42" s="4">
        <v>103347.6433</v>
      </c>
      <c r="H42">
        <v>0.48</v>
      </c>
      <c r="I42">
        <f t="shared" si="2"/>
        <v>215307.59020833333</v>
      </c>
      <c r="J42">
        <f t="shared" si="3"/>
        <v>4.7716034934511447</v>
      </c>
      <c r="K42" s="10">
        <v>37407.048541666671</v>
      </c>
    </row>
    <row r="43" spans="1:11" x14ac:dyDescent="0.2">
      <c r="A43" s="4"/>
      <c r="B43" s="4" t="s">
        <v>49</v>
      </c>
      <c r="C43" s="4">
        <v>66.453000000000003</v>
      </c>
      <c r="D43" s="4">
        <v>45.26</v>
      </c>
      <c r="E43" s="4">
        <v>540426.68330000003</v>
      </c>
      <c r="H43">
        <v>0.48</v>
      </c>
      <c r="I43">
        <f t="shared" si="2"/>
        <v>1125888.9235416667</v>
      </c>
      <c r="J43">
        <f t="shared" si="3"/>
        <v>24.951723790188215</v>
      </c>
      <c r="K43" s="10">
        <v>37407.048541666671</v>
      </c>
    </row>
    <row r="44" spans="1:11" x14ac:dyDescent="0.2">
      <c r="A44" s="4"/>
      <c r="B44" s="4" t="s">
        <v>49</v>
      </c>
      <c r="C44" s="4">
        <v>69.543000000000006</v>
      </c>
      <c r="D44" s="4">
        <v>3.2</v>
      </c>
      <c r="E44" s="4">
        <v>38248.544999999998</v>
      </c>
      <c r="H44">
        <v>0.48</v>
      </c>
      <c r="I44">
        <f t="shared" si="2"/>
        <v>79684.46875</v>
      </c>
      <c r="J44">
        <f t="shared" si="3"/>
        <v>1.7659511636045533</v>
      </c>
      <c r="K44" s="10">
        <v>37407.048541666671</v>
      </c>
    </row>
    <row r="45" spans="1:11" x14ac:dyDescent="0.2">
      <c r="A45" s="4"/>
      <c r="B45" s="4" t="s">
        <v>49</v>
      </c>
      <c r="C45" s="4">
        <v>70.102999999999994</v>
      </c>
      <c r="D45" s="4">
        <v>2.89</v>
      </c>
      <c r="E45" s="4">
        <v>34555.808299999997</v>
      </c>
      <c r="H45">
        <v>0.48</v>
      </c>
      <c r="I45">
        <f t="shared" si="2"/>
        <v>71991.267291666663</v>
      </c>
      <c r="J45">
        <f t="shared" si="3"/>
        <v>1.5954559807877888</v>
      </c>
      <c r="K45" s="10">
        <v>37407.048541666671</v>
      </c>
    </row>
    <row r="46" spans="1:11" x14ac:dyDescent="0.2">
      <c r="A46" s="4"/>
      <c r="B46" s="4"/>
      <c r="C46" s="4"/>
      <c r="D46" s="4"/>
      <c r="E46" s="4"/>
      <c r="K46" s="10"/>
    </row>
    <row r="47" spans="1:11" x14ac:dyDescent="0.2">
      <c r="A47" s="4" t="s">
        <v>39</v>
      </c>
      <c r="B47" s="4"/>
      <c r="C47" s="4"/>
      <c r="D47" s="4"/>
      <c r="E47" s="4"/>
      <c r="F47">
        <v>3</v>
      </c>
      <c r="G47">
        <v>9</v>
      </c>
      <c r="H47">
        <f>(F47/50)*G47</f>
        <v>0.54</v>
      </c>
      <c r="K47" s="10"/>
    </row>
    <row r="48" spans="1:11" x14ac:dyDescent="0.2">
      <c r="A48" s="4"/>
      <c r="B48" s="4" t="s">
        <v>9</v>
      </c>
      <c r="C48" s="4">
        <v>25.863</v>
      </c>
      <c r="D48" s="4">
        <v>1.36</v>
      </c>
      <c r="E48" s="4">
        <v>14909.123299999999</v>
      </c>
      <c r="H48">
        <v>0.54</v>
      </c>
      <c r="I48">
        <f t="shared" ref="I48:I54" si="4">E48/H47</f>
        <v>27609.487592592588</v>
      </c>
      <c r="K48" s="10"/>
    </row>
    <row r="49" spans="1:11" x14ac:dyDescent="0.2">
      <c r="A49" s="4"/>
      <c r="B49" s="4" t="s">
        <v>49</v>
      </c>
      <c r="C49" s="4">
        <v>59.732999999999997</v>
      </c>
      <c r="D49" s="4">
        <v>7.33</v>
      </c>
      <c r="E49" s="4">
        <v>80592.074999999997</v>
      </c>
      <c r="H49">
        <v>0.54</v>
      </c>
      <c r="I49">
        <f t="shared" si="4"/>
        <v>149244.58333333331</v>
      </c>
      <c r="J49">
        <f t="shared" ref="J49:J54" si="5">I49/K58</f>
        <v>5.4055542622013197</v>
      </c>
      <c r="K49" s="10">
        <v>45122.691041666665</v>
      </c>
    </row>
    <row r="50" spans="1:11" x14ac:dyDescent="0.2">
      <c r="A50" s="4"/>
      <c r="B50" s="4" t="s">
        <v>49</v>
      </c>
      <c r="C50" s="4">
        <v>63.122999999999998</v>
      </c>
      <c r="D50" s="4">
        <v>30.48</v>
      </c>
      <c r="E50" s="4">
        <v>334937.4767</v>
      </c>
      <c r="H50">
        <v>0.54</v>
      </c>
      <c r="I50">
        <f t="shared" si="4"/>
        <v>620254.58648148144</v>
      </c>
      <c r="J50">
        <f t="shared" si="5"/>
        <v>22.465269751977974</v>
      </c>
      <c r="K50" s="10">
        <v>45122.691041666665</v>
      </c>
    </row>
    <row r="51" spans="1:11" x14ac:dyDescent="0.2">
      <c r="A51" s="4"/>
      <c r="B51" s="4" t="s">
        <v>11</v>
      </c>
      <c r="C51" s="4">
        <v>64.942999999999998</v>
      </c>
      <c r="D51" s="4">
        <v>7.32</v>
      </c>
      <c r="E51" s="4">
        <v>80421.381699999998</v>
      </c>
      <c r="H51">
        <v>0.54</v>
      </c>
      <c r="I51">
        <f t="shared" si="4"/>
        <v>148928.48462962962</v>
      </c>
      <c r="J51">
        <f t="shared" si="5"/>
        <v>5.3941053462211297</v>
      </c>
      <c r="K51" s="10">
        <v>45122.691041666665</v>
      </c>
    </row>
    <row r="52" spans="1:11" x14ac:dyDescent="0.2">
      <c r="A52" s="4"/>
      <c r="B52" s="4" t="s">
        <v>49</v>
      </c>
      <c r="C52" s="4">
        <v>66.84</v>
      </c>
      <c r="D52" s="4">
        <v>46.62</v>
      </c>
      <c r="E52" s="4">
        <v>512306.09330000001</v>
      </c>
      <c r="H52">
        <v>0.54</v>
      </c>
      <c r="I52">
        <f t="shared" si="4"/>
        <v>948714.9875925926</v>
      </c>
      <c r="J52">
        <f t="shared" si="5"/>
        <v>34.361919409439729</v>
      </c>
      <c r="K52" s="10">
        <v>45122.691041666665</v>
      </c>
    </row>
    <row r="53" spans="1:11" x14ac:dyDescent="0.2">
      <c r="A53" s="4"/>
      <c r="B53" s="4" t="s">
        <v>49</v>
      </c>
      <c r="C53" s="4">
        <v>69.936999999999998</v>
      </c>
      <c r="D53" s="4">
        <v>3.85</v>
      </c>
      <c r="E53" s="4">
        <v>42346.563300000002</v>
      </c>
      <c r="H53">
        <v>0.54</v>
      </c>
      <c r="I53">
        <f t="shared" si="4"/>
        <v>78419.561666666661</v>
      </c>
      <c r="J53">
        <f t="shared" si="5"/>
        <v>2.8403120993707258</v>
      </c>
      <c r="K53" s="10">
        <v>45122.691041666665</v>
      </c>
    </row>
    <row r="54" spans="1:11" x14ac:dyDescent="0.2">
      <c r="A54" s="4"/>
      <c r="B54" s="4" t="s">
        <v>49</v>
      </c>
      <c r="C54" s="4">
        <v>70.489999999999995</v>
      </c>
      <c r="D54" s="4">
        <v>3.03</v>
      </c>
      <c r="E54" s="4">
        <v>33345.736700000001</v>
      </c>
      <c r="H54">
        <v>0.54</v>
      </c>
      <c r="I54">
        <f t="shared" si="4"/>
        <v>61751.364259259259</v>
      </c>
      <c r="J54">
        <f t="shared" si="5"/>
        <v>2.2365994317050153</v>
      </c>
      <c r="K54" s="10">
        <v>45122.691041666665</v>
      </c>
    </row>
    <row r="55" spans="1:11" x14ac:dyDescent="0.2">
      <c r="A55" s="4"/>
      <c r="B55" s="4"/>
      <c r="C55" s="4"/>
      <c r="D55" s="4"/>
      <c r="E55" s="4"/>
      <c r="K55" s="10"/>
    </row>
    <row r="56" spans="1:11" x14ac:dyDescent="0.2">
      <c r="A56" s="4" t="s">
        <v>43</v>
      </c>
      <c r="B56" s="4"/>
      <c r="C56" s="4"/>
      <c r="D56" s="4"/>
      <c r="E56" s="4"/>
      <c r="F56">
        <v>3</v>
      </c>
      <c r="G56">
        <v>8</v>
      </c>
      <c r="H56">
        <f>(F56/50)*G56</f>
        <v>0.48</v>
      </c>
      <c r="K56" s="10"/>
    </row>
    <row r="57" spans="1:11" x14ac:dyDescent="0.2">
      <c r="A57" s="4"/>
      <c r="B57" s="4" t="s">
        <v>9</v>
      </c>
      <c r="C57" s="4">
        <v>25.896999999999998</v>
      </c>
      <c r="D57" s="4">
        <v>1.18</v>
      </c>
      <c r="E57" s="4">
        <v>9306.6767</v>
      </c>
      <c r="H57">
        <v>0.48</v>
      </c>
      <c r="I57">
        <f t="shared" ref="I57:I63" si="6">E57/H56</f>
        <v>19388.909791666669</v>
      </c>
      <c r="K57" s="10"/>
    </row>
    <row r="58" spans="1:11" x14ac:dyDescent="0.2">
      <c r="A58" s="4"/>
      <c r="B58" s="4" t="s">
        <v>49</v>
      </c>
      <c r="C58" s="4">
        <v>59.96</v>
      </c>
      <c r="D58" s="4">
        <v>12.26</v>
      </c>
      <c r="E58" s="4">
        <v>96341.1633</v>
      </c>
      <c r="H58">
        <v>0.48</v>
      </c>
      <c r="I58">
        <f t="shared" si="6"/>
        <v>200710.75687500002</v>
      </c>
      <c r="J58">
        <f t="shared" ref="J58:J63" si="7">I58/K67</f>
        <v>10.351833034019544</v>
      </c>
      <c r="K58" s="10">
        <v>27609.487592592588</v>
      </c>
    </row>
    <row r="59" spans="1:11" x14ac:dyDescent="0.2">
      <c r="A59" s="4"/>
      <c r="B59" s="4" t="s">
        <v>49</v>
      </c>
      <c r="C59" s="4">
        <v>63.173000000000002</v>
      </c>
      <c r="D59" s="4">
        <v>22.72</v>
      </c>
      <c r="E59" s="4">
        <v>178526.53</v>
      </c>
      <c r="H59">
        <v>0.48</v>
      </c>
      <c r="I59">
        <f t="shared" si="6"/>
        <v>371930.27083333337</v>
      </c>
      <c r="J59">
        <f t="shared" si="7"/>
        <v>19.182629391219745</v>
      </c>
      <c r="K59" s="10">
        <v>27609.487592592588</v>
      </c>
    </row>
    <row r="60" spans="1:11" x14ac:dyDescent="0.2">
      <c r="A60" s="4"/>
      <c r="B60" s="4" t="s">
        <v>11</v>
      </c>
      <c r="C60" s="4">
        <v>64.992999999999995</v>
      </c>
      <c r="D60" s="4">
        <v>4.2699999999999996</v>
      </c>
      <c r="E60" s="4">
        <v>33569.793299999998</v>
      </c>
      <c r="H60">
        <v>0.48</v>
      </c>
      <c r="I60">
        <f t="shared" si="6"/>
        <v>69937.069374999992</v>
      </c>
      <c r="J60">
        <f t="shared" si="7"/>
        <v>3.6070655919529249</v>
      </c>
      <c r="K60" s="10">
        <v>27609.487592592588</v>
      </c>
    </row>
    <row r="61" spans="1:11" x14ac:dyDescent="0.2">
      <c r="A61" s="4"/>
      <c r="B61" s="4" t="s">
        <v>49</v>
      </c>
      <c r="C61" s="4">
        <v>66.887</v>
      </c>
      <c r="D61" s="4">
        <v>50.85</v>
      </c>
      <c r="E61" s="4">
        <v>399556.8933</v>
      </c>
      <c r="H61">
        <v>0.48</v>
      </c>
      <c r="I61">
        <f t="shared" si="6"/>
        <v>832410.19437500008</v>
      </c>
      <c r="J61">
        <f t="shared" si="7"/>
        <v>42.932284657529792</v>
      </c>
      <c r="K61" s="10">
        <v>27609.487592592588</v>
      </c>
    </row>
    <row r="62" spans="1:11" x14ac:dyDescent="0.2">
      <c r="A62" s="4"/>
      <c r="B62" s="4" t="s">
        <v>49</v>
      </c>
      <c r="C62" s="4">
        <v>69.986999999999995</v>
      </c>
      <c r="D62" s="4">
        <v>3.18</v>
      </c>
      <c r="E62" s="4">
        <v>24958.02</v>
      </c>
      <c r="H62">
        <v>0.48</v>
      </c>
      <c r="I62">
        <f t="shared" si="6"/>
        <v>51995.875</v>
      </c>
      <c r="J62">
        <f t="shared" si="7"/>
        <v>2.6817327822293429</v>
      </c>
      <c r="K62" s="10">
        <v>27609.487592592588</v>
      </c>
    </row>
    <row r="63" spans="1:11" x14ac:dyDescent="0.2">
      <c r="A63" s="4"/>
      <c r="B63" s="4" t="s">
        <v>49</v>
      </c>
      <c r="C63" s="4">
        <v>70.540000000000006</v>
      </c>
      <c r="D63" s="4">
        <v>5.54</v>
      </c>
      <c r="E63" s="4">
        <v>43496.963300000003</v>
      </c>
      <c r="H63">
        <v>0.48</v>
      </c>
      <c r="I63">
        <f t="shared" si="6"/>
        <v>90618.673541666678</v>
      </c>
      <c r="J63">
        <f t="shared" si="7"/>
        <v>4.6737374362644406</v>
      </c>
      <c r="K63" s="10">
        <v>27609.487592592588</v>
      </c>
    </row>
    <row r="64" spans="1:11" x14ac:dyDescent="0.2">
      <c r="A64" s="4"/>
      <c r="B64" s="4"/>
      <c r="C64" s="4"/>
      <c r="D64" s="4"/>
      <c r="E64" s="4"/>
      <c r="K64" s="10"/>
    </row>
    <row r="65" spans="1:11" x14ac:dyDescent="0.2">
      <c r="A65" s="4" t="s">
        <v>43</v>
      </c>
      <c r="B65" s="4"/>
      <c r="C65" s="4"/>
      <c r="D65" s="4"/>
      <c r="E65" s="4"/>
      <c r="F65">
        <v>3</v>
      </c>
      <c r="G65">
        <v>8</v>
      </c>
      <c r="H65">
        <f>(F65/50)*G65</f>
        <v>0.48</v>
      </c>
      <c r="K65" s="10"/>
    </row>
    <row r="66" spans="1:11" x14ac:dyDescent="0.2">
      <c r="A66" s="4"/>
      <c r="B66" s="4" t="s">
        <v>9</v>
      </c>
      <c r="C66" s="4">
        <v>25.913</v>
      </c>
      <c r="D66" s="4">
        <v>1.64</v>
      </c>
      <c r="E66" s="4">
        <v>9008.6650000000009</v>
      </c>
      <c r="H66">
        <v>0.48</v>
      </c>
      <c r="I66">
        <f t="shared" ref="I66:I72" si="8">E66/H65</f>
        <v>18768.052083333336</v>
      </c>
      <c r="K66" s="10"/>
    </row>
    <row r="67" spans="1:11" x14ac:dyDescent="0.2">
      <c r="A67" s="4"/>
      <c r="B67" s="4" t="s">
        <v>49</v>
      </c>
      <c r="C67" s="4">
        <v>60</v>
      </c>
      <c r="D67" s="4">
        <v>12.97</v>
      </c>
      <c r="E67" s="4">
        <v>71246.45</v>
      </c>
      <c r="H67">
        <v>0.48</v>
      </c>
      <c r="I67">
        <f t="shared" si="8"/>
        <v>148430.10416666666</v>
      </c>
      <c r="J67">
        <f t="shared" ref="J67:J72" si="9">I67/K76</f>
        <v>7.9086579421035177</v>
      </c>
      <c r="K67" s="10">
        <v>19388.909791666669</v>
      </c>
    </row>
    <row r="68" spans="1:11" x14ac:dyDescent="0.2">
      <c r="A68" s="4"/>
      <c r="B68" s="4" t="s">
        <v>49</v>
      </c>
      <c r="C68" s="4">
        <v>63.2</v>
      </c>
      <c r="D68" s="4">
        <v>21.63</v>
      </c>
      <c r="E68" s="4">
        <v>118836.88</v>
      </c>
      <c r="H68">
        <v>0.48</v>
      </c>
      <c r="I68">
        <f t="shared" si="8"/>
        <v>247576.83333333334</v>
      </c>
      <c r="J68">
        <f t="shared" si="9"/>
        <v>13.191397393509471</v>
      </c>
      <c r="K68" s="10">
        <v>19388.909791666669</v>
      </c>
    </row>
    <row r="69" spans="1:11" x14ac:dyDescent="0.2">
      <c r="A69" s="4"/>
      <c r="B69" s="4" t="s">
        <v>11</v>
      </c>
      <c r="C69" s="4">
        <v>65.046999999999997</v>
      </c>
      <c r="D69" s="4">
        <v>3.74</v>
      </c>
      <c r="E69" s="4">
        <v>20576.330000000002</v>
      </c>
      <c r="H69">
        <v>0.48</v>
      </c>
      <c r="I69">
        <f t="shared" si="8"/>
        <v>42867.354166666672</v>
      </c>
      <c r="J69">
        <f t="shared" si="9"/>
        <v>2.2840598468252509</v>
      </c>
      <c r="K69" s="10">
        <v>19388.909791666669</v>
      </c>
    </row>
    <row r="70" spans="1:11" x14ac:dyDescent="0.2">
      <c r="A70" s="4"/>
      <c r="B70" s="4" t="s">
        <v>49</v>
      </c>
      <c r="C70" s="4">
        <v>66.92</v>
      </c>
      <c r="D70" s="4">
        <v>51.32</v>
      </c>
      <c r="E70" s="4">
        <v>281960.98830000003</v>
      </c>
      <c r="H70">
        <v>0.48</v>
      </c>
      <c r="I70">
        <f t="shared" si="8"/>
        <v>587418.72562500008</v>
      </c>
      <c r="J70">
        <f t="shared" si="9"/>
        <v>31.298864848454237</v>
      </c>
      <c r="K70" s="10">
        <v>19388.909791666669</v>
      </c>
    </row>
    <row r="71" spans="1:11" x14ac:dyDescent="0.2">
      <c r="A71" s="4"/>
      <c r="B71" s="4" t="s">
        <v>49</v>
      </c>
      <c r="C71" s="4">
        <v>70.016999999999996</v>
      </c>
      <c r="D71" s="4">
        <v>3.31</v>
      </c>
      <c r="E71" s="4">
        <v>18200.603299999999</v>
      </c>
      <c r="H71">
        <v>0.48</v>
      </c>
      <c r="I71">
        <f t="shared" si="8"/>
        <v>37917.923541666663</v>
      </c>
      <c r="J71">
        <f t="shared" si="9"/>
        <v>2.0203441131399598</v>
      </c>
      <c r="K71" s="10">
        <v>19388.909791666669</v>
      </c>
    </row>
    <row r="72" spans="1:11" x14ac:dyDescent="0.2">
      <c r="A72" s="4"/>
      <c r="B72" s="4" t="s">
        <v>49</v>
      </c>
      <c r="C72" s="4">
        <v>70.576999999999998</v>
      </c>
      <c r="D72" s="4">
        <v>5.39</v>
      </c>
      <c r="E72" s="4">
        <v>29636.38</v>
      </c>
      <c r="H72">
        <v>0.48</v>
      </c>
      <c r="I72">
        <f t="shared" si="8"/>
        <v>61742.458333333336</v>
      </c>
      <c r="J72">
        <f t="shared" si="9"/>
        <v>3.2897637996306885</v>
      </c>
      <c r="K72" s="10">
        <v>19388.909791666669</v>
      </c>
    </row>
    <row r="73" spans="1:11" x14ac:dyDescent="0.2">
      <c r="A73" s="4"/>
      <c r="B73" s="4"/>
      <c r="C73" s="4"/>
      <c r="D73" s="4"/>
      <c r="E73" s="4"/>
      <c r="K73" s="10"/>
    </row>
    <row r="74" spans="1:11" x14ac:dyDescent="0.2">
      <c r="A74" s="4" t="s">
        <v>43</v>
      </c>
      <c r="B74" s="4"/>
      <c r="C74" s="4"/>
      <c r="D74" s="4"/>
      <c r="E74" s="4"/>
      <c r="F74">
        <v>3</v>
      </c>
      <c r="G74">
        <v>7</v>
      </c>
      <c r="H74">
        <f>(F74/50)*G74</f>
        <v>0.42</v>
      </c>
      <c r="K74" s="10"/>
    </row>
    <row r="75" spans="1:11" x14ac:dyDescent="0.2">
      <c r="A75" s="4"/>
      <c r="B75" s="4" t="s">
        <v>9</v>
      </c>
      <c r="C75" s="4">
        <v>25.966999999999999</v>
      </c>
      <c r="D75" s="4">
        <v>1.02</v>
      </c>
      <c r="E75" s="4">
        <v>8342.0167000000001</v>
      </c>
      <c r="H75">
        <v>0.42</v>
      </c>
      <c r="I75">
        <f t="shared" ref="I75:I81" si="10">E75/H74</f>
        <v>19861.944523809525</v>
      </c>
      <c r="K75" s="10"/>
    </row>
    <row r="76" spans="1:11" x14ac:dyDescent="0.2">
      <c r="A76" s="4"/>
      <c r="B76" s="4" t="s">
        <v>49</v>
      </c>
      <c r="C76" s="4">
        <v>60.06</v>
      </c>
      <c r="D76" s="4">
        <v>12.95</v>
      </c>
      <c r="E76" s="4">
        <v>105757.88</v>
      </c>
      <c r="H76">
        <v>0.42</v>
      </c>
      <c r="I76">
        <f t="shared" si="10"/>
        <v>251804.47619047621</v>
      </c>
      <c r="J76">
        <f t="shared" ref="J76:J81" si="11">I76/K85</f>
        <v>12.677735349055343</v>
      </c>
      <c r="K76" s="10">
        <v>18768.052083333336</v>
      </c>
    </row>
    <row r="77" spans="1:11" x14ac:dyDescent="0.2">
      <c r="A77" s="4"/>
      <c r="B77" s="4" t="s">
        <v>49</v>
      </c>
      <c r="C77" s="4">
        <v>63.29</v>
      </c>
      <c r="D77" s="4">
        <v>22</v>
      </c>
      <c r="E77" s="4">
        <v>179636.3567</v>
      </c>
      <c r="H77">
        <v>0.42</v>
      </c>
      <c r="I77">
        <f t="shared" si="10"/>
        <v>427705.61119047622</v>
      </c>
      <c r="J77">
        <f t="shared" si="11"/>
        <v>21.533924368672146</v>
      </c>
      <c r="K77" s="10">
        <v>18768.052083333336</v>
      </c>
    </row>
    <row r="78" spans="1:11" x14ac:dyDescent="0.2">
      <c r="A78" s="4"/>
      <c r="B78" s="4" t="s">
        <v>11</v>
      </c>
      <c r="C78" s="4">
        <v>65.132999999999996</v>
      </c>
      <c r="D78" s="4">
        <v>4.4400000000000004</v>
      </c>
      <c r="E78" s="4">
        <v>36249.806700000001</v>
      </c>
      <c r="H78">
        <v>0.42</v>
      </c>
      <c r="I78">
        <f t="shared" si="10"/>
        <v>86309.063571428575</v>
      </c>
      <c r="J78">
        <f t="shared" si="11"/>
        <v>4.3454488289384505</v>
      </c>
      <c r="K78" s="10">
        <v>18768.052083333336</v>
      </c>
    </row>
    <row r="79" spans="1:11" x14ac:dyDescent="0.2">
      <c r="A79" s="4"/>
      <c r="B79" s="4" t="s">
        <v>49</v>
      </c>
      <c r="C79" s="4">
        <v>67.007000000000005</v>
      </c>
      <c r="D79" s="4">
        <v>51.11</v>
      </c>
      <c r="E79" s="4">
        <v>417294.03</v>
      </c>
      <c r="H79">
        <v>0.42</v>
      </c>
      <c r="I79">
        <f t="shared" si="10"/>
        <v>993557.21428571444</v>
      </c>
      <c r="J79">
        <f t="shared" si="11"/>
        <v>50.023159267950163</v>
      </c>
      <c r="K79" s="10">
        <v>18768.052083333336</v>
      </c>
    </row>
    <row r="80" spans="1:11" x14ac:dyDescent="0.2">
      <c r="A80" s="4"/>
      <c r="B80" s="4" t="s">
        <v>49</v>
      </c>
      <c r="C80" s="4">
        <v>70.106999999999999</v>
      </c>
      <c r="D80" s="4">
        <v>3.69</v>
      </c>
      <c r="E80" s="4">
        <v>30145.1983</v>
      </c>
      <c r="H80">
        <v>0.42</v>
      </c>
      <c r="I80">
        <f t="shared" si="10"/>
        <v>71774.281666666662</v>
      </c>
      <c r="J80">
        <f t="shared" si="11"/>
        <v>3.61365834954514</v>
      </c>
      <c r="K80" s="10">
        <v>18768.052083333336</v>
      </c>
    </row>
    <row r="81" spans="1:11" x14ac:dyDescent="0.2">
      <c r="A81" s="4"/>
      <c r="B81" s="4" t="s">
        <v>49</v>
      </c>
      <c r="C81" s="4">
        <v>70.67</v>
      </c>
      <c r="D81" s="4">
        <v>4.78</v>
      </c>
      <c r="E81" s="4">
        <v>39043.503299999997</v>
      </c>
      <c r="H81">
        <v>0.42</v>
      </c>
      <c r="I81">
        <f t="shared" si="10"/>
        <v>92960.722142857136</v>
      </c>
      <c r="J81">
        <f t="shared" si="11"/>
        <v>4.6803434593939368</v>
      </c>
      <c r="K81" s="10">
        <v>18768.052083333336</v>
      </c>
    </row>
    <row r="82" spans="1:11" x14ac:dyDescent="0.2">
      <c r="A82" s="4"/>
      <c r="B82" s="4"/>
      <c r="C82" s="4"/>
      <c r="D82" s="4"/>
      <c r="E82" s="4"/>
      <c r="K82" s="10"/>
    </row>
    <row r="83" spans="1:11" x14ac:dyDescent="0.2">
      <c r="A83" s="4" t="s">
        <v>44</v>
      </c>
      <c r="B83" s="4"/>
      <c r="C83" s="4"/>
      <c r="D83" s="4"/>
      <c r="E83" s="4"/>
      <c r="F83">
        <v>3</v>
      </c>
      <c r="G83">
        <v>8</v>
      </c>
      <c r="H83">
        <f>(F83/50)*G83</f>
        <v>0.48</v>
      </c>
      <c r="K83" s="10"/>
    </row>
    <row r="84" spans="1:11" x14ac:dyDescent="0.2">
      <c r="A84" s="4"/>
      <c r="B84" s="4" t="s">
        <v>9</v>
      </c>
      <c r="C84" s="4">
        <v>26.033000000000001</v>
      </c>
      <c r="D84" s="4">
        <v>2.23</v>
      </c>
      <c r="E84" s="4">
        <v>21676.03</v>
      </c>
      <c r="H84">
        <v>0.48</v>
      </c>
      <c r="I84">
        <f t="shared" ref="I84:I90" si="12">E84/H83</f>
        <v>45158.395833333336</v>
      </c>
      <c r="K84" s="10"/>
    </row>
    <row r="85" spans="1:11" x14ac:dyDescent="0.2">
      <c r="A85" s="4"/>
      <c r="B85" s="4" t="s">
        <v>49</v>
      </c>
      <c r="C85" s="4">
        <v>59.98</v>
      </c>
      <c r="D85" s="4">
        <v>8.43</v>
      </c>
      <c r="E85" s="4">
        <v>81978.936700000006</v>
      </c>
      <c r="H85">
        <v>0.48</v>
      </c>
      <c r="I85">
        <f t="shared" si="12"/>
        <v>170789.45145833335</v>
      </c>
      <c r="J85">
        <f t="shared" ref="J85:J90" si="13">I85/K94</f>
        <v>3.7820088226487969</v>
      </c>
      <c r="K85" s="10">
        <v>19861.944523809525</v>
      </c>
    </row>
    <row r="86" spans="1:11" x14ac:dyDescent="0.2">
      <c r="A86" s="4"/>
      <c r="B86" s="4" t="s">
        <v>49</v>
      </c>
      <c r="C86" s="4">
        <v>63.36</v>
      </c>
      <c r="D86" s="4">
        <v>30.61</v>
      </c>
      <c r="E86" s="4">
        <v>297626.90500000003</v>
      </c>
      <c r="H86">
        <v>0.48</v>
      </c>
      <c r="I86">
        <f t="shared" si="12"/>
        <v>620056.05208333337</v>
      </c>
      <c r="J86">
        <f t="shared" si="13"/>
        <v>13.730692612992323</v>
      </c>
      <c r="K86" s="10">
        <v>19861.944523809525</v>
      </c>
    </row>
    <row r="87" spans="1:11" x14ac:dyDescent="0.2">
      <c r="A87" s="4"/>
      <c r="B87" s="4" t="s">
        <v>11</v>
      </c>
      <c r="C87" s="4">
        <v>65.216999999999999</v>
      </c>
      <c r="D87" s="4">
        <v>6.91</v>
      </c>
      <c r="E87" s="4">
        <v>67204.990000000005</v>
      </c>
      <c r="H87">
        <v>0.48</v>
      </c>
      <c r="I87">
        <f t="shared" si="12"/>
        <v>140010.39583333334</v>
      </c>
      <c r="J87">
        <f t="shared" si="13"/>
        <v>3.1004289069539026</v>
      </c>
      <c r="K87" s="10">
        <v>19861.944523809525</v>
      </c>
    </row>
    <row r="88" spans="1:11" x14ac:dyDescent="0.2">
      <c r="A88" s="4"/>
      <c r="B88" s="4" t="s">
        <v>49</v>
      </c>
      <c r="C88" s="4">
        <v>67.08</v>
      </c>
      <c r="D88" s="4">
        <v>45.2</v>
      </c>
      <c r="E88" s="4">
        <v>439526.12829999998</v>
      </c>
      <c r="H88">
        <v>0.48</v>
      </c>
      <c r="I88">
        <f t="shared" si="12"/>
        <v>915679.43395833333</v>
      </c>
      <c r="J88">
        <f t="shared" si="13"/>
        <v>20.277058497335535</v>
      </c>
      <c r="K88" s="10">
        <v>19861.944523809525</v>
      </c>
    </row>
    <row r="89" spans="1:11" x14ac:dyDescent="0.2">
      <c r="A89" s="4"/>
      <c r="B89" s="4" t="s">
        <v>49</v>
      </c>
      <c r="C89" s="4">
        <v>70.183000000000007</v>
      </c>
      <c r="D89" s="4">
        <v>3.71</v>
      </c>
      <c r="E89" s="4">
        <v>36096.89</v>
      </c>
      <c r="H89">
        <v>0.48</v>
      </c>
      <c r="I89">
        <f t="shared" si="12"/>
        <v>75201.854166666672</v>
      </c>
      <c r="J89">
        <f t="shared" si="13"/>
        <v>1.665290645934703</v>
      </c>
      <c r="K89" s="10">
        <v>19861.944523809525</v>
      </c>
    </row>
    <row r="90" spans="1:11" x14ac:dyDescent="0.2">
      <c r="A90" s="4"/>
      <c r="B90" s="4" t="s">
        <v>49</v>
      </c>
      <c r="C90" s="4">
        <v>70.739999999999995</v>
      </c>
      <c r="D90" s="4">
        <v>2.91</v>
      </c>
      <c r="E90" s="4">
        <v>28307.8033</v>
      </c>
      <c r="H90">
        <v>0.48</v>
      </c>
      <c r="I90">
        <f t="shared" si="12"/>
        <v>58974.590208333335</v>
      </c>
      <c r="J90">
        <f t="shared" si="13"/>
        <v>1.3059496273072144</v>
      </c>
      <c r="K90" s="10">
        <v>19861.944523809525</v>
      </c>
    </row>
    <row r="91" spans="1:11" x14ac:dyDescent="0.2">
      <c r="A91" s="4"/>
      <c r="B91" s="4"/>
      <c r="C91" s="4"/>
      <c r="D91" s="4"/>
      <c r="E91" s="4"/>
      <c r="K91" s="10"/>
    </row>
    <row r="92" spans="1:11" x14ac:dyDescent="0.2">
      <c r="A92" s="4" t="s">
        <v>44</v>
      </c>
      <c r="B92" s="4"/>
      <c r="C92" s="4"/>
      <c r="D92" s="4"/>
      <c r="E92" s="4"/>
      <c r="F92">
        <v>3</v>
      </c>
      <c r="G92">
        <v>9</v>
      </c>
      <c r="H92">
        <f>(F92/50)*G92</f>
        <v>0.54</v>
      </c>
      <c r="K92" s="10"/>
    </row>
    <row r="93" spans="1:11" x14ac:dyDescent="0.2">
      <c r="A93" s="4"/>
      <c r="B93" s="4" t="s">
        <v>9</v>
      </c>
      <c r="C93" s="4">
        <v>25.63</v>
      </c>
      <c r="D93" s="4">
        <v>3.24</v>
      </c>
      <c r="E93" s="4">
        <v>40385.8367</v>
      </c>
      <c r="H93">
        <v>0.54</v>
      </c>
      <c r="I93">
        <f t="shared" ref="I93:I99" si="14">E93/H92</f>
        <v>74788.58648148147</v>
      </c>
      <c r="K93" s="10"/>
    </row>
    <row r="94" spans="1:11" x14ac:dyDescent="0.2">
      <c r="A94" s="4"/>
      <c r="B94" s="4" t="s">
        <v>49</v>
      </c>
      <c r="C94" s="4">
        <v>59.92</v>
      </c>
      <c r="D94" s="4">
        <v>7.67</v>
      </c>
      <c r="E94" s="4">
        <v>95535.1633</v>
      </c>
      <c r="H94">
        <v>0.54</v>
      </c>
      <c r="I94">
        <f t="shared" si="14"/>
        <v>176916.96907407406</v>
      </c>
      <c r="J94">
        <f t="shared" ref="J94:J99" si="15">I94/K103</f>
        <v>2.3655610755242815</v>
      </c>
      <c r="K94" s="10">
        <v>45158.395833333336</v>
      </c>
    </row>
    <row r="95" spans="1:11" x14ac:dyDescent="0.2">
      <c r="A95" s="4"/>
      <c r="B95" s="4" t="s">
        <v>49</v>
      </c>
      <c r="C95" s="4">
        <v>63.32</v>
      </c>
      <c r="D95" s="4">
        <v>28.94</v>
      </c>
      <c r="E95" s="4">
        <v>360495.12170000002</v>
      </c>
      <c r="H95">
        <v>0.54</v>
      </c>
      <c r="I95">
        <f t="shared" si="14"/>
        <v>667583.55870370369</v>
      </c>
      <c r="J95">
        <f t="shared" si="15"/>
        <v>8.9262759213801317</v>
      </c>
      <c r="K95" s="10">
        <v>45158.395833333336</v>
      </c>
    </row>
    <row r="96" spans="1:11" x14ac:dyDescent="0.2">
      <c r="A96" s="4"/>
      <c r="B96" s="4" t="s">
        <v>11</v>
      </c>
      <c r="C96" s="4">
        <v>65.156999999999996</v>
      </c>
      <c r="D96" s="4">
        <v>7.92</v>
      </c>
      <c r="E96" s="4">
        <v>98651.486699999994</v>
      </c>
      <c r="H96">
        <v>0.54</v>
      </c>
      <c r="I96">
        <f t="shared" si="14"/>
        <v>182687.93833333332</v>
      </c>
      <c r="J96">
        <f t="shared" si="15"/>
        <v>2.4427248451683066</v>
      </c>
      <c r="K96" s="10">
        <v>45158.395833333336</v>
      </c>
    </row>
    <row r="97" spans="1:11" x14ac:dyDescent="0.2">
      <c r="A97" s="4"/>
      <c r="B97" s="4" t="s">
        <v>49</v>
      </c>
      <c r="C97" s="4">
        <v>67.046999999999997</v>
      </c>
      <c r="D97" s="4">
        <v>45.35</v>
      </c>
      <c r="E97" s="4">
        <v>564831.57830000005</v>
      </c>
      <c r="H97">
        <v>0.54</v>
      </c>
      <c r="I97">
        <f t="shared" si="14"/>
        <v>1045984.4042592592</v>
      </c>
      <c r="J97">
        <f t="shared" si="15"/>
        <v>13.985882785981751</v>
      </c>
      <c r="K97" s="10">
        <v>45158.395833333336</v>
      </c>
    </row>
    <row r="98" spans="1:11" x14ac:dyDescent="0.2">
      <c r="A98" s="4"/>
      <c r="B98" s="4" t="s">
        <v>49</v>
      </c>
      <c r="C98" s="4">
        <v>70.14</v>
      </c>
      <c r="D98" s="4">
        <v>3.75</v>
      </c>
      <c r="E98" s="4">
        <v>46752.85</v>
      </c>
      <c r="H98">
        <v>0.54</v>
      </c>
      <c r="I98">
        <f t="shared" si="14"/>
        <v>86579.351851851839</v>
      </c>
      <c r="J98">
        <f t="shared" si="15"/>
        <v>1.1576546091466764</v>
      </c>
      <c r="K98" s="10">
        <v>45158.395833333336</v>
      </c>
    </row>
    <row r="99" spans="1:11" x14ac:dyDescent="0.2">
      <c r="A99" s="4"/>
      <c r="B99" s="4" t="s">
        <v>49</v>
      </c>
      <c r="C99" s="4">
        <v>70.703000000000003</v>
      </c>
      <c r="D99" s="4">
        <v>3.12</v>
      </c>
      <c r="E99" s="4">
        <v>38885.323299999996</v>
      </c>
      <c r="H99">
        <v>0.54</v>
      </c>
      <c r="I99">
        <f t="shared" si="14"/>
        <v>72009.857962962953</v>
      </c>
      <c r="J99">
        <f t="shared" si="15"/>
        <v>0.96284555372354097</v>
      </c>
      <c r="K99" s="10">
        <v>45158.395833333336</v>
      </c>
    </row>
    <row r="100" spans="1:11" x14ac:dyDescent="0.2">
      <c r="A100" s="4"/>
      <c r="B100" s="4"/>
      <c r="C100" s="4"/>
      <c r="D100" s="4"/>
      <c r="E100" s="4"/>
      <c r="K100" s="10"/>
    </row>
    <row r="101" spans="1:11" x14ac:dyDescent="0.2">
      <c r="A101" s="4" t="s">
        <v>44</v>
      </c>
      <c r="B101" s="4"/>
      <c r="C101" s="4"/>
      <c r="D101" s="4"/>
      <c r="E101" s="4"/>
      <c r="F101">
        <v>3</v>
      </c>
      <c r="G101">
        <v>8</v>
      </c>
      <c r="H101">
        <f>(F101/50)*G101</f>
        <v>0.48</v>
      </c>
      <c r="K101" s="10"/>
    </row>
    <row r="102" spans="1:11" x14ac:dyDescent="0.2">
      <c r="A102" s="4"/>
      <c r="B102" s="4" t="s">
        <v>9</v>
      </c>
      <c r="C102" s="4">
        <v>25.702999999999999</v>
      </c>
      <c r="D102" s="4">
        <v>2.97</v>
      </c>
      <c r="E102" s="4">
        <v>42166.235000000001</v>
      </c>
      <c r="H102">
        <v>0.48</v>
      </c>
      <c r="I102">
        <f t="shared" ref="I102:I108" si="16">E102/H101</f>
        <v>87846.322916666672</v>
      </c>
      <c r="K102" s="10"/>
    </row>
    <row r="103" spans="1:11" x14ac:dyDescent="0.2">
      <c r="A103" s="4"/>
      <c r="B103" s="4" t="s">
        <v>49</v>
      </c>
      <c r="C103" s="4">
        <v>59.997</v>
      </c>
      <c r="D103" s="4">
        <v>8.07</v>
      </c>
      <c r="E103" s="4">
        <v>114460.26</v>
      </c>
      <c r="H103">
        <v>0.48</v>
      </c>
      <c r="I103">
        <f t="shared" si="16"/>
        <v>238458.875</v>
      </c>
      <c r="J103">
        <f t="shared" ref="J103:J108" si="17">I103/K112</f>
        <v>2.7145003579285651</v>
      </c>
      <c r="K103" s="10">
        <v>74788.58648148147</v>
      </c>
    </row>
    <row r="104" spans="1:11" x14ac:dyDescent="0.2">
      <c r="A104" s="4"/>
      <c r="B104" s="4" t="s">
        <v>49</v>
      </c>
      <c r="C104" s="4">
        <v>63.406999999999996</v>
      </c>
      <c r="D104" s="4">
        <v>27.51</v>
      </c>
      <c r="E104" s="4">
        <v>390005.77669999999</v>
      </c>
      <c r="H104">
        <v>0.48</v>
      </c>
      <c r="I104">
        <f t="shared" si="16"/>
        <v>812512.03479166667</v>
      </c>
      <c r="J104">
        <f t="shared" si="17"/>
        <v>9.2492435404773499</v>
      </c>
      <c r="K104" s="10">
        <v>74788.58648148147</v>
      </c>
    </row>
    <row r="105" spans="1:11" x14ac:dyDescent="0.2">
      <c r="A105" s="4"/>
      <c r="B105" s="4" t="s">
        <v>11</v>
      </c>
      <c r="C105" s="4">
        <v>65.263000000000005</v>
      </c>
      <c r="D105" s="4">
        <v>9.33</v>
      </c>
      <c r="E105" s="4">
        <v>132250.5583</v>
      </c>
      <c r="H105">
        <v>0.48</v>
      </c>
      <c r="I105">
        <f t="shared" si="16"/>
        <v>275521.99645833333</v>
      </c>
      <c r="J105">
        <f t="shared" si="17"/>
        <v>3.1364089845820948</v>
      </c>
      <c r="K105" s="10">
        <v>74788.58648148147</v>
      </c>
    </row>
    <row r="106" spans="1:11" x14ac:dyDescent="0.2">
      <c r="A106" s="4"/>
      <c r="B106" s="4" t="s">
        <v>49</v>
      </c>
      <c r="C106" s="4">
        <v>67.14</v>
      </c>
      <c r="D106" s="4">
        <v>45.67</v>
      </c>
      <c r="E106" s="4">
        <v>647568.81330000004</v>
      </c>
      <c r="H106">
        <v>0.48</v>
      </c>
      <c r="I106">
        <f t="shared" si="16"/>
        <v>1349101.6943750002</v>
      </c>
      <c r="J106">
        <f t="shared" si="17"/>
        <v>15.357520378568303</v>
      </c>
      <c r="K106" s="10">
        <v>74788.58648148147</v>
      </c>
    </row>
    <row r="107" spans="1:11" x14ac:dyDescent="0.2">
      <c r="A107" s="4"/>
      <c r="B107" s="4" t="s">
        <v>49</v>
      </c>
      <c r="C107" s="4">
        <v>70.242999999999995</v>
      </c>
      <c r="D107" s="4">
        <v>3.59</v>
      </c>
      <c r="E107" s="4">
        <v>50886.841699999997</v>
      </c>
      <c r="H107">
        <v>0.48</v>
      </c>
      <c r="I107">
        <f t="shared" si="16"/>
        <v>106014.25354166667</v>
      </c>
      <c r="J107">
        <f t="shared" si="17"/>
        <v>1.2068149243108852</v>
      </c>
      <c r="K107" s="10">
        <v>74788.58648148147</v>
      </c>
    </row>
    <row r="108" spans="1:11" x14ac:dyDescent="0.2">
      <c r="A108" s="4"/>
      <c r="B108" s="4" t="s">
        <v>49</v>
      </c>
      <c r="C108" s="4">
        <v>70.802999999999997</v>
      </c>
      <c r="D108" s="4">
        <v>2.86</v>
      </c>
      <c r="E108" s="4">
        <v>40588.486700000001</v>
      </c>
      <c r="H108">
        <v>0.48</v>
      </c>
      <c r="I108">
        <f t="shared" si="16"/>
        <v>84559.34729166668</v>
      </c>
      <c r="J108">
        <f t="shared" si="17"/>
        <v>0.96258266122170988</v>
      </c>
      <c r="K108" s="10">
        <v>74788.58648148147</v>
      </c>
    </row>
    <row r="109" spans="1:11" x14ac:dyDescent="0.2">
      <c r="A109" s="4"/>
      <c r="B109" s="4"/>
      <c r="C109" s="4"/>
      <c r="D109" s="4"/>
      <c r="E109" s="4"/>
      <c r="K109" s="10"/>
    </row>
    <row r="110" spans="1:11" x14ac:dyDescent="0.2">
      <c r="A110" s="4" t="s">
        <v>38</v>
      </c>
      <c r="B110" s="4"/>
      <c r="C110" s="4"/>
      <c r="D110" s="4"/>
      <c r="E110" s="4"/>
      <c r="F110">
        <v>3</v>
      </c>
      <c r="G110">
        <v>8</v>
      </c>
      <c r="H110">
        <f>(F110/50)*G110</f>
        <v>0.48</v>
      </c>
      <c r="K110" s="10"/>
    </row>
    <row r="111" spans="1:11" x14ac:dyDescent="0.2">
      <c r="A111" s="4"/>
      <c r="B111" s="4" t="s">
        <v>9</v>
      </c>
      <c r="C111" s="4">
        <v>25.713000000000001</v>
      </c>
      <c r="D111" s="4">
        <v>2.29</v>
      </c>
      <c r="E111" s="4">
        <v>20613.240000000002</v>
      </c>
      <c r="H111">
        <v>0.48</v>
      </c>
      <c r="I111">
        <f t="shared" ref="I111:I117" si="18">E111/H110</f>
        <v>42944.250000000007</v>
      </c>
      <c r="K111" s="10"/>
    </row>
    <row r="112" spans="1:11" x14ac:dyDescent="0.2">
      <c r="A112" s="4"/>
      <c r="B112" s="4" t="s">
        <v>49</v>
      </c>
      <c r="C112" s="4">
        <v>60.017000000000003</v>
      </c>
      <c r="D112" s="4">
        <v>7.63</v>
      </c>
      <c r="E112" s="4">
        <v>68720.818299999999</v>
      </c>
      <c r="H112">
        <v>0.48</v>
      </c>
      <c r="I112">
        <f t="shared" si="18"/>
        <v>143168.37145833333</v>
      </c>
      <c r="J112">
        <f t="shared" ref="J112:J117" si="19">I112/K121</f>
        <v>3.3338193462066124</v>
      </c>
      <c r="K112" s="10">
        <v>87846.322916666672</v>
      </c>
    </row>
    <row r="113" spans="1:11" x14ac:dyDescent="0.2">
      <c r="A113" s="4"/>
      <c r="B113" s="4" t="s">
        <v>49</v>
      </c>
      <c r="C113" s="4">
        <v>63.433</v>
      </c>
      <c r="D113" s="4">
        <v>27.26</v>
      </c>
      <c r="E113" s="4">
        <v>245580.42329999999</v>
      </c>
      <c r="H113">
        <v>0.48</v>
      </c>
      <c r="I113">
        <f t="shared" si="18"/>
        <v>511625.88187500002</v>
      </c>
      <c r="J113">
        <f t="shared" si="19"/>
        <v>11.913722602560295</v>
      </c>
      <c r="K113" s="10">
        <v>87846.322916666672</v>
      </c>
    </row>
    <row r="114" spans="1:11" x14ac:dyDescent="0.2">
      <c r="A114" s="4"/>
      <c r="B114" s="4" t="s">
        <v>11</v>
      </c>
      <c r="C114" s="4">
        <v>65.290000000000006</v>
      </c>
      <c r="D114" s="4">
        <v>10.6</v>
      </c>
      <c r="E114" s="4">
        <v>95526.473299999998</v>
      </c>
      <c r="H114">
        <v>0.48</v>
      </c>
      <c r="I114">
        <f t="shared" si="18"/>
        <v>199013.48604166668</v>
      </c>
      <c r="J114">
        <f t="shared" si="19"/>
        <v>4.6342289373237779</v>
      </c>
      <c r="K114" s="10">
        <v>87846.322916666672</v>
      </c>
    </row>
    <row r="115" spans="1:11" x14ac:dyDescent="0.2">
      <c r="A115" s="4"/>
      <c r="B115" s="4" t="s">
        <v>49</v>
      </c>
      <c r="C115" s="4">
        <v>67.162999999999997</v>
      </c>
      <c r="D115" s="4">
        <v>46</v>
      </c>
      <c r="E115" s="4">
        <v>414438.99329999997</v>
      </c>
      <c r="H115">
        <v>0.48</v>
      </c>
      <c r="I115">
        <f t="shared" si="18"/>
        <v>863414.56937499996</v>
      </c>
      <c r="J115">
        <f t="shared" si="19"/>
        <v>20.105475572981245</v>
      </c>
      <c r="K115" s="10">
        <v>87846.322916666672</v>
      </c>
    </row>
    <row r="116" spans="1:11" x14ac:dyDescent="0.2">
      <c r="A116" s="4"/>
      <c r="B116" s="4" t="s">
        <v>49</v>
      </c>
      <c r="C116" s="4">
        <v>70.28</v>
      </c>
      <c r="D116" s="4">
        <v>3.5</v>
      </c>
      <c r="E116" s="4">
        <v>31561.883300000001</v>
      </c>
      <c r="H116">
        <v>0.48</v>
      </c>
      <c r="I116">
        <f t="shared" si="18"/>
        <v>65753.923541666678</v>
      </c>
      <c r="J116">
        <f t="shared" si="19"/>
        <v>1.5311461613991784</v>
      </c>
      <c r="K116" s="10">
        <v>87846.322916666672</v>
      </c>
    </row>
    <row r="117" spans="1:11" x14ac:dyDescent="0.2">
      <c r="A117" s="4"/>
      <c r="B117" s="4" t="s">
        <v>49</v>
      </c>
      <c r="C117" s="4">
        <v>70.83</v>
      </c>
      <c r="D117" s="4">
        <v>2.71</v>
      </c>
      <c r="E117" s="4">
        <v>24437.456699999999</v>
      </c>
      <c r="H117">
        <v>0.48</v>
      </c>
      <c r="I117">
        <f t="shared" si="18"/>
        <v>50911.368125000001</v>
      </c>
      <c r="J117">
        <f t="shared" si="19"/>
        <v>1.1855223487428466</v>
      </c>
      <c r="K117" s="10">
        <v>87846.322916666672</v>
      </c>
    </row>
    <row r="118" spans="1:11" x14ac:dyDescent="0.2">
      <c r="A118" s="4"/>
      <c r="B118" s="4"/>
      <c r="C118" s="4"/>
      <c r="D118" s="4"/>
      <c r="E118" s="4"/>
      <c r="K118" s="10"/>
    </row>
    <row r="119" spans="1:11" x14ac:dyDescent="0.2">
      <c r="A119" s="4" t="s">
        <v>38</v>
      </c>
      <c r="B119" s="4"/>
      <c r="C119" s="4"/>
      <c r="D119" s="4"/>
      <c r="E119" s="4"/>
      <c r="F119">
        <v>3</v>
      </c>
      <c r="G119">
        <v>8</v>
      </c>
      <c r="H119">
        <f>(F119/50)*G119</f>
        <v>0.48</v>
      </c>
      <c r="K119" s="10"/>
    </row>
    <row r="120" spans="1:11" x14ac:dyDescent="0.2">
      <c r="A120" s="4"/>
      <c r="B120" s="4" t="s">
        <v>9</v>
      </c>
      <c r="C120" s="4">
        <v>25.707000000000001</v>
      </c>
      <c r="D120" s="4">
        <v>1.71</v>
      </c>
      <c r="E120" s="4">
        <v>25749.89</v>
      </c>
      <c r="H120">
        <v>0.48</v>
      </c>
      <c r="I120">
        <f t="shared" ref="I120:I126" si="20">E120/H119</f>
        <v>53645.604166666664</v>
      </c>
      <c r="K120" s="10"/>
    </row>
    <row r="121" spans="1:11" x14ac:dyDescent="0.2">
      <c r="A121" s="4"/>
      <c r="B121" s="4" t="s">
        <v>49</v>
      </c>
      <c r="C121" s="4">
        <v>60.033000000000001</v>
      </c>
      <c r="D121" s="4">
        <v>8.48</v>
      </c>
      <c r="E121" s="4">
        <v>127484.09669999999</v>
      </c>
      <c r="H121">
        <v>0.48</v>
      </c>
      <c r="I121">
        <f t="shared" si="20"/>
        <v>265591.86812499998</v>
      </c>
      <c r="J121">
        <f t="shared" ref="J121:J126" si="21">I121/K130</f>
        <v>4.9508598561003563</v>
      </c>
      <c r="K121" s="10">
        <v>42944.250000000007</v>
      </c>
    </row>
    <row r="122" spans="1:11" x14ac:dyDescent="0.2">
      <c r="A122" s="4"/>
      <c r="B122" s="4" t="s">
        <v>49</v>
      </c>
      <c r="C122" s="4">
        <v>63.44</v>
      </c>
      <c r="D122" s="4">
        <v>30.15</v>
      </c>
      <c r="E122" s="4">
        <v>453082.40330000001</v>
      </c>
      <c r="H122">
        <v>0.48</v>
      </c>
      <c r="I122">
        <f t="shared" si="20"/>
        <v>943921.67354166671</v>
      </c>
      <c r="J122">
        <f t="shared" si="21"/>
        <v>17.595508303142267</v>
      </c>
      <c r="K122" s="10">
        <v>42944.250000000007</v>
      </c>
    </row>
    <row r="123" spans="1:11" x14ac:dyDescent="0.2">
      <c r="A123" s="4"/>
      <c r="B123" s="4" t="s">
        <v>11</v>
      </c>
      <c r="C123" s="4">
        <v>65.3</v>
      </c>
      <c r="D123" s="4">
        <v>5.65</v>
      </c>
      <c r="E123" s="4">
        <v>84831.568299999999</v>
      </c>
      <c r="H123">
        <v>0.48</v>
      </c>
      <c r="I123">
        <f t="shared" si="20"/>
        <v>176732.43395833333</v>
      </c>
      <c r="J123">
        <f t="shared" si="21"/>
        <v>3.2944439102458305</v>
      </c>
      <c r="K123" s="10">
        <v>42944.250000000007</v>
      </c>
    </row>
    <row r="124" spans="1:11" x14ac:dyDescent="0.2">
      <c r="A124" s="4"/>
      <c r="B124" s="4" t="s">
        <v>49</v>
      </c>
      <c r="C124" s="4">
        <v>67.177000000000007</v>
      </c>
      <c r="D124" s="4">
        <v>46.93</v>
      </c>
      <c r="E124" s="4">
        <v>705096.98670000001</v>
      </c>
      <c r="H124">
        <v>0.48</v>
      </c>
      <c r="I124">
        <f t="shared" si="20"/>
        <v>1468952.055625</v>
      </c>
      <c r="J124">
        <f t="shared" si="21"/>
        <v>27.382524224375331</v>
      </c>
      <c r="K124" s="10">
        <v>42944.250000000007</v>
      </c>
    </row>
    <row r="125" spans="1:11" x14ac:dyDescent="0.2">
      <c r="A125" s="4"/>
      <c r="B125" s="4" t="s">
        <v>49</v>
      </c>
      <c r="C125" s="4">
        <v>70.28</v>
      </c>
      <c r="D125" s="4">
        <v>3.86</v>
      </c>
      <c r="E125" s="4">
        <v>57983.686699999998</v>
      </c>
      <c r="H125">
        <v>0.48</v>
      </c>
      <c r="I125">
        <f t="shared" si="20"/>
        <v>120799.34729166667</v>
      </c>
      <c r="J125">
        <f t="shared" si="21"/>
        <v>2.2518032776062347</v>
      </c>
      <c r="K125" s="10">
        <v>42944.250000000007</v>
      </c>
    </row>
    <row r="126" spans="1:11" x14ac:dyDescent="0.2">
      <c r="A126" s="4"/>
      <c r="B126" s="4" t="s">
        <v>49</v>
      </c>
      <c r="C126" s="4">
        <v>70.837000000000003</v>
      </c>
      <c r="D126" s="4">
        <v>3.22</v>
      </c>
      <c r="E126" s="4">
        <v>48358.2</v>
      </c>
      <c r="H126">
        <v>0.48</v>
      </c>
      <c r="I126">
        <f t="shared" si="20"/>
        <v>100746.25</v>
      </c>
      <c r="J126">
        <f t="shared" si="21"/>
        <v>1.8779963720233368</v>
      </c>
      <c r="K126" s="10">
        <v>42944.250000000007</v>
      </c>
    </row>
    <row r="127" spans="1:11" x14ac:dyDescent="0.2">
      <c r="A127" s="4"/>
      <c r="B127" s="4"/>
      <c r="C127" s="4"/>
      <c r="D127" s="4"/>
      <c r="E127" s="4"/>
      <c r="K127" s="10"/>
    </row>
    <row r="128" spans="1:11" x14ac:dyDescent="0.2">
      <c r="A128" s="4" t="s">
        <v>38</v>
      </c>
      <c r="B128" s="4"/>
      <c r="C128" s="4"/>
      <c r="D128" s="4"/>
      <c r="E128" s="4"/>
      <c r="F128">
        <v>3</v>
      </c>
      <c r="G128">
        <v>8</v>
      </c>
      <c r="H128">
        <f>(F128/50)*G128</f>
        <v>0.48</v>
      </c>
      <c r="K128" s="10"/>
    </row>
    <row r="129" spans="1:11" x14ac:dyDescent="0.2">
      <c r="A129" s="4"/>
      <c r="B129" s="4" t="s">
        <v>9</v>
      </c>
      <c r="C129" s="4">
        <v>25.757000000000001</v>
      </c>
      <c r="D129" s="4">
        <v>2.04</v>
      </c>
      <c r="E129" s="4">
        <v>30614.498299999999</v>
      </c>
      <c r="H129">
        <v>0.48</v>
      </c>
      <c r="I129">
        <f t="shared" ref="I129:I135" si="22">E129/H128</f>
        <v>63780.204791666671</v>
      </c>
      <c r="K129" s="10"/>
    </row>
    <row r="130" spans="1:11" x14ac:dyDescent="0.2">
      <c r="A130" s="4"/>
      <c r="B130" s="4" t="s">
        <v>49</v>
      </c>
      <c r="C130" s="4">
        <v>60.1</v>
      </c>
      <c r="D130" s="4">
        <v>7.47</v>
      </c>
      <c r="E130" s="4">
        <v>112335.7467</v>
      </c>
      <c r="H130">
        <v>0.48</v>
      </c>
      <c r="I130">
        <f t="shared" si="22"/>
        <v>234032.80562500001</v>
      </c>
      <c r="J130">
        <f t="shared" ref="J130:J135" si="23">I130/K139</f>
        <v>3.6693642861362847</v>
      </c>
      <c r="K130" s="10">
        <v>53645.604166666664</v>
      </c>
    </row>
    <row r="131" spans="1:11" x14ac:dyDescent="0.2">
      <c r="A131" s="4"/>
      <c r="B131" s="4" t="s">
        <v>10</v>
      </c>
      <c r="C131" s="4">
        <v>63.503</v>
      </c>
      <c r="D131" s="4">
        <v>29.92</v>
      </c>
      <c r="E131" s="4">
        <v>449695.46</v>
      </c>
      <c r="H131">
        <v>0.48</v>
      </c>
      <c r="I131">
        <f t="shared" si="22"/>
        <v>936865.54166666674</v>
      </c>
      <c r="J131">
        <f t="shared" si="23"/>
        <v>14.688970421573101</v>
      </c>
      <c r="K131" s="10">
        <v>53645.604166666664</v>
      </c>
    </row>
    <row r="132" spans="1:11" x14ac:dyDescent="0.2">
      <c r="A132" s="4"/>
      <c r="B132" s="4" t="s">
        <v>11</v>
      </c>
      <c r="C132" s="4">
        <v>65.376999999999995</v>
      </c>
      <c r="D132" s="4">
        <v>5.94</v>
      </c>
      <c r="E132" s="4">
        <v>89237.056700000001</v>
      </c>
      <c r="H132">
        <v>0.48</v>
      </c>
      <c r="I132">
        <f t="shared" si="22"/>
        <v>185910.53479166667</v>
      </c>
      <c r="J132">
        <f t="shared" si="23"/>
        <v>2.9148626191924234</v>
      </c>
      <c r="K132" s="10">
        <v>53645.604166666664</v>
      </c>
    </row>
    <row r="133" spans="1:11" x14ac:dyDescent="0.2">
      <c r="A133" s="4"/>
      <c r="B133" s="4" t="s">
        <v>49</v>
      </c>
      <c r="C133" s="4">
        <v>67.236999999999995</v>
      </c>
      <c r="D133" s="4">
        <v>47.44</v>
      </c>
      <c r="E133" s="4">
        <v>713157.61670000001</v>
      </c>
      <c r="H133">
        <v>0.48</v>
      </c>
      <c r="I133">
        <f t="shared" si="22"/>
        <v>1485745.0347916668</v>
      </c>
      <c r="J133">
        <f t="shared" si="23"/>
        <v>23.294767391304923</v>
      </c>
      <c r="K133" s="10">
        <v>53645.604166666664</v>
      </c>
    </row>
    <row r="134" spans="1:11" x14ac:dyDescent="0.2">
      <c r="A134" s="4"/>
      <c r="B134" s="4" t="s">
        <v>49</v>
      </c>
      <c r="C134" s="4">
        <v>70.343000000000004</v>
      </c>
      <c r="D134" s="4">
        <v>3.97</v>
      </c>
      <c r="E134" s="4">
        <v>59663.378299999997</v>
      </c>
      <c r="H134">
        <v>0.48</v>
      </c>
      <c r="I134">
        <f t="shared" si="22"/>
        <v>124298.70479166666</v>
      </c>
      <c r="J134">
        <f t="shared" si="23"/>
        <v>1.94886023332285</v>
      </c>
      <c r="K134" s="10">
        <v>53645.604166666664</v>
      </c>
    </row>
    <row r="135" spans="1:11" x14ac:dyDescent="0.2">
      <c r="A135" s="4"/>
      <c r="B135" s="4" t="s">
        <v>49</v>
      </c>
      <c r="C135" s="4">
        <v>70.903000000000006</v>
      </c>
      <c r="D135" s="4">
        <v>3.23</v>
      </c>
      <c r="E135" s="4">
        <v>48492.26</v>
      </c>
      <c r="H135">
        <v>0.48</v>
      </c>
      <c r="I135">
        <f t="shared" si="22"/>
        <v>101025.54166666667</v>
      </c>
      <c r="J135">
        <f t="shared" si="23"/>
        <v>1.5839638959557929</v>
      </c>
      <c r="K135" s="10">
        <v>53645.604166666664</v>
      </c>
    </row>
    <row r="136" spans="1:11" x14ac:dyDescent="0.2">
      <c r="A136" s="4"/>
      <c r="B136" s="4"/>
      <c r="C136" s="4"/>
      <c r="D136" s="4"/>
      <c r="E136" s="4"/>
      <c r="K136" s="10"/>
    </row>
    <row r="137" spans="1:11" x14ac:dyDescent="0.2">
      <c r="A137" s="4" t="s">
        <v>44</v>
      </c>
      <c r="B137" s="4"/>
      <c r="C137" s="4"/>
      <c r="D137" s="4"/>
      <c r="E137" s="4"/>
      <c r="F137">
        <v>3</v>
      </c>
      <c r="G137">
        <v>8</v>
      </c>
      <c r="H137">
        <f>(F137/50)*G137</f>
        <v>0.48</v>
      </c>
      <c r="K137" s="10"/>
    </row>
    <row r="138" spans="1:11" x14ac:dyDescent="0.2">
      <c r="A138" s="4"/>
      <c r="B138" s="4" t="s">
        <v>9</v>
      </c>
      <c r="C138" s="4">
        <v>25.82</v>
      </c>
      <c r="D138" s="4">
        <v>2.71</v>
      </c>
      <c r="E138" s="4">
        <v>17037.25</v>
      </c>
      <c r="H138">
        <v>0.48</v>
      </c>
      <c r="I138">
        <f t="shared" ref="I138:I144" si="24">E138/H137</f>
        <v>35494.270833333336</v>
      </c>
      <c r="K138" s="10"/>
    </row>
    <row r="139" spans="1:11" x14ac:dyDescent="0.2">
      <c r="A139" s="4"/>
      <c r="B139" s="4" t="s">
        <v>49</v>
      </c>
      <c r="C139" s="4">
        <v>60.387</v>
      </c>
      <c r="D139" s="4">
        <v>10.26</v>
      </c>
      <c r="E139" s="4">
        <v>64404.596700000002</v>
      </c>
      <c r="H139">
        <v>0.48</v>
      </c>
      <c r="I139">
        <f t="shared" si="24"/>
        <v>134176.24312500001</v>
      </c>
      <c r="J139">
        <f t="shared" ref="J139:J144" si="25">I139/K148</f>
        <v>3.780222553522429</v>
      </c>
      <c r="K139" s="10">
        <v>63780.204791666671</v>
      </c>
    </row>
    <row r="140" spans="1:11" x14ac:dyDescent="0.2">
      <c r="A140" s="4"/>
      <c r="B140" s="4" t="s">
        <v>49</v>
      </c>
      <c r="C140" s="4">
        <v>63.622999999999998</v>
      </c>
      <c r="D140" s="4">
        <v>23.8</v>
      </c>
      <c r="E140" s="4">
        <v>149378.32999999999</v>
      </c>
      <c r="H140">
        <v>0.48</v>
      </c>
      <c r="I140">
        <f t="shared" si="24"/>
        <v>311204.85416666663</v>
      </c>
      <c r="J140">
        <f t="shared" si="25"/>
        <v>8.7677489031387097</v>
      </c>
      <c r="K140" s="10">
        <v>63780.204791666671</v>
      </c>
    </row>
    <row r="141" spans="1:11" x14ac:dyDescent="0.2">
      <c r="A141" s="4"/>
      <c r="B141" s="4" t="s">
        <v>11</v>
      </c>
      <c r="C141" s="4">
        <v>65.522999999999996</v>
      </c>
      <c r="D141" s="4">
        <v>6.26</v>
      </c>
      <c r="E141" s="4">
        <v>39311.636700000003</v>
      </c>
      <c r="H141">
        <v>0.48</v>
      </c>
      <c r="I141">
        <f t="shared" si="24"/>
        <v>81899.243125000008</v>
      </c>
      <c r="J141">
        <f t="shared" si="25"/>
        <v>2.3073933117140384</v>
      </c>
      <c r="K141" s="10">
        <v>63780.204791666671</v>
      </c>
    </row>
    <row r="142" spans="1:11" x14ac:dyDescent="0.2">
      <c r="A142" s="4"/>
      <c r="B142" s="4" t="s">
        <v>49</v>
      </c>
      <c r="C142" s="4">
        <v>67.367000000000004</v>
      </c>
      <c r="D142" s="4">
        <v>49.15</v>
      </c>
      <c r="E142" s="4">
        <v>308462.44170000002</v>
      </c>
      <c r="H142">
        <v>0.48</v>
      </c>
      <c r="I142">
        <f t="shared" si="24"/>
        <v>642630.08687500004</v>
      </c>
      <c r="J142">
        <f t="shared" si="25"/>
        <v>18.10517787201573</v>
      </c>
      <c r="K142" s="10">
        <v>63780.204791666671</v>
      </c>
    </row>
    <row r="143" spans="1:11" x14ac:dyDescent="0.2">
      <c r="A143" s="4"/>
      <c r="B143" s="4" t="s">
        <v>49</v>
      </c>
      <c r="C143" s="4">
        <v>70.477000000000004</v>
      </c>
      <c r="D143" s="4">
        <v>3.32</v>
      </c>
      <c r="E143" s="4">
        <v>20815.021700000001</v>
      </c>
      <c r="H143">
        <v>0.48</v>
      </c>
      <c r="I143">
        <f t="shared" si="24"/>
        <v>43364.628541666672</v>
      </c>
      <c r="J143">
        <f t="shared" si="25"/>
        <v>1.2217360019956274</v>
      </c>
      <c r="K143" s="10">
        <v>63780.204791666671</v>
      </c>
    </row>
    <row r="144" spans="1:11" x14ac:dyDescent="0.2">
      <c r="A144" s="4"/>
      <c r="B144" s="4" t="s">
        <v>49</v>
      </c>
      <c r="C144" s="4">
        <v>71.033000000000001</v>
      </c>
      <c r="D144" s="4">
        <v>4.4800000000000004</v>
      </c>
      <c r="E144" s="4">
        <v>28138.8217</v>
      </c>
      <c r="H144">
        <v>0.48</v>
      </c>
      <c r="I144">
        <f t="shared" si="24"/>
        <v>58622.545208333337</v>
      </c>
      <c r="J144">
        <f t="shared" si="25"/>
        <v>1.6516058460138814</v>
      </c>
      <c r="K144" s="10">
        <v>63780.204791666671</v>
      </c>
    </row>
    <row r="145" spans="1:11" x14ac:dyDescent="0.2">
      <c r="A145" s="4"/>
      <c r="B145" s="4"/>
      <c r="C145" s="4"/>
      <c r="D145" s="4"/>
      <c r="E145" s="4"/>
      <c r="K145" s="10"/>
    </row>
    <row r="146" spans="1:11" x14ac:dyDescent="0.2">
      <c r="A146" s="4" t="s">
        <v>44</v>
      </c>
      <c r="B146" s="4"/>
      <c r="C146" s="4"/>
      <c r="D146" s="4"/>
      <c r="E146" s="4"/>
      <c r="F146">
        <v>3</v>
      </c>
      <c r="G146">
        <v>8</v>
      </c>
      <c r="H146">
        <f>(F146/50)*G146</f>
        <v>0.48</v>
      </c>
      <c r="K146" s="10"/>
    </row>
    <row r="147" spans="1:11" x14ac:dyDescent="0.2">
      <c r="A147" s="4"/>
      <c r="B147" s="4" t="s">
        <v>9</v>
      </c>
      <c r="C147" s="4">
        <v>25.867000000000001</v>
      </c>
      <c r="D147" s="4">
        <v>3.67</v>
      </c>
      <c r="E147" s="4">
        <v>22396.091700000001</v>
      </c>
      <c r="H147">
        <v>0.48</v>
      </c>
      <c r="I147">
        <f t="shared" ref="I147:I153" si="26">E147/H146</f>
        <v>46658.524375000001</v>
      </c>
      <c r="K147" s="10"/>
    </row>
    <row r="148" spans="1:11" x14ac:dyDescent="0.2">
      <c r="A148" s="4"/>
      <c r="B148" s="4" t="s">
        <v>49</v>
      </c>
      <c r="C148" s="4">
        <v>60.256999999999998</v>
      </c>
      <c r="D148" s="4">
        <v>9.02</v>
      </c>
      <c r="E148" s="4">
        <v>54972.394999999997</v>
      </c>
      <c r="H148">
        <v>0.48</v>
      </c>
      <c r="I148">
        <f t="shared" si="26"/>
        <v>114525.82291666666</v>
      </c>
      <c r="J148">
        <f t="shared" ref="J148:J153" si="27">I148/K157</f>
        <v>2.4545530415023258</v>
      </c>
      <c r="K148" s="10">
        <v>35494.270833333336</v>
      </c>
    </row>
    <row r="149" spans="1:11" x14ac:dyDescent="0.2">
      <c r="A149" s="4"/>
      <c r="B149" s="4" t="s">
        <v>49</v>
      </c>
      <c r="C149" s="4">
        <v>63.662999999999997</v>
      </c>
      <c r="D149" s="4">
        <v>26.13</v>
      </c>
      <c r="E149" s="4">
        <v>159314.73670000001</v>
      </c>
      <c r="H149">
        <v>0.48</v>
      </c>
      <c r="I149">
        <f t="shared" si="26"/>
        <v>331905.70145833335</v>
      </c>
      <c r="J149">
        <f t="shared" si="27"/>
        <v>7.1135061792946672</v>
      </c>
      <c r="K149" s="10">
        <v>35494.270833333336</v>
      </c>
    </row>
    <row r="150" spans="1:11" x14ac:dyDescent="0.2">
      <c r="A150" s="4"/>
      <c r="B150" s="4" t="s">
        <v>11</v>
      </c>
      <c r="C150" s="4">
        <v>65.566999999999993</v>
      </c>
      <c r="D150" s="4">
        <v>9.89</v>
      </c>
      <c r="E150" s="4">
        <v>60270.69</v>
      </c>
      <c r="H150">
        <v>0.48</v>
      </c>
      <c r="I150">
        <f t="shared" si="26"/>
        <v>125563.93750000001</v>
      </c>
      <c r="J150">
        <f t="shared" si="27"/>
        <v>2.6911253448743473</v>
      </c>
      <c r="K150" s="10">
        <v>35494.270833333336</v>
      </c>
    </row>
    <row r="151" spans="1:11" x14ac:dyDescent="0.2">
      <c r="A151" s="4"/>
      <c r="B151" s="4" t="s">
        <v>49</v>
      </c>
      <c r="C151" s="4">
        <v>67.403000000000006</v>
      </c>
      <c r="D151" s="4">
        <v>44.72</v>
      </c>
      <c r="E151" s="4">
        <v>272657.2867</v>
      </c>
      <c r="H151">
        <v>0.48</v>
      </c>
      <c r="I151">
        <f t="shared" si="26"/>
        <v>568036.01395833329</v>
      </c>
      <c r="J151">
        <f t="shared" si="27"/>
        <v>12.174324446974826</v>
      </c>
      <c r="K151" s="10">
        <v>35494.270833333336</v>
      </c>
    </row>
    <row r="152" spans="1:11" x14ac:dyDescent="0.2">
      <c r="A152" s="4"/>
      <c r="B152" s="4" t="s">
        <v>49</v>
      </c>
      <c r="C152" s="4">
        <v>70.513000000000005</v>
      </c>
      <c r="D152" s="4">
        <v>3.37</v>
      </c>
      <c r="E152" s="4">
        <v>20523.193299999999</v>
      </c>
      <c r="H152">
        <v>0.48</v>
      </c>
      <c r="I152">
        <f t="shared" si="26"/>
        <v>42756.652708333335</v>
      </c>
      <c r="J152">
        <f t="shared" si="27"/>
        <v>0.91637387339327603</v>
      </c>
      <c r="K152" s="10">
        <v>35494.270833333336</v>
      </c>
    </row>
    <row r="153" spans="1:11" x14ac:dyDescent="0.2">
      <c r="A153" s="4"/>
      <c r="B153" s="4" t="s">
        <v>49</v>
      </c>
      <c r="C153" s="4">
        <v>71.072999999999993</v>
      </c>
      <c r="D153" s="4">
        <v>3.21</v>
      </c>
      <c r="E153" s="4">
        <v>19551.6967</v>
      </c>
      <c r="H153">
        <v>0.48</v>
      </c>
      <c r="I153">
        <f t="shared" si="26"/>
        <v>40732.701458333337</v>
      </c>
      <c r="J153">
        <f t="shared" si="27"/>
        <v>0.87299592098026646</v>
      </c>
      <c r="K153" s="10">
        <v>35494.270833333336</v>
      </c>
    </row>
    <row r="154" spans="1:11" x14ac:dyDescent="0.2">
      <c r="A154" s="4"/>
      <c r="B154" s="4"/>
      <c r="C154" s="4"/>
      <c r="D154" s="4"/>
      <c r="E154" s="4"/>
      <c r="K154" s="10"/>
    </row>
    <row r="155" spans="1:11" x14ac:dyDescent="0.2">
      <c r="A155" s="4" t="s">
        <v>44</v>
      </c>
      <c r="B155" s="4"/>
      <c r="C155" s="4"/>
      <c r="D155" s="4"/>
      <c r="E155" s="4"/>
      <c r="F155">
        <v>3</v>
      </c>
      <c r="G155">
        <v>7</v>
      </c>
      <c r="H155">
        <f>(F155/50)*G155</f>
        <v>0.42</v>
      </c>
      <c r="K155" s="10"/>
    </row>
    <row r="156" spans="1:11" x14ac:dyDescent="0.2">
      <c r="A156" s="4"/>
      <c r="B156" s="4" t="s">
        <v>9</v>
      </c>
      <c r="C156" s="4">
        <v>25.922999999999998</v>
      </c>
      <c r="D156" s="4">
        <v>1.1499999999999999</v>
      </c>
      <c r="E156" s="4">
        <v>8485.1200000000008</v>
      </c>
      <c r="H156">
        <v>0.42</v>
      </c>
      <c r="I156">
        <f t="shared" ref="I156:I162" si="28">E156/H155</f>
        <v>20202.666666666668</v>
      </c>
      <c r="K156" s="10"/>
    </row>
    <row r="157" spans="1:11" x14ac:dyDescent="0.2">
      <c r="A157" s="4"/>
      <c r="B157" s="4" t="s">
        <v>49</v>
      </c>
      <c r="C157" s="4">
        <v>60.482999999999997</v>
      </c>
      <c r="D157" s="4">
        <v>10.91</v>
      </c>
      <c r="E157" s="4">
        <v>80768.716700000004</v>
      </c>
      <c r="H157">
        <v>0.42</v>
      </c>
      <c r="I157">
        <f t="shared" si="28"/>
        <v>192306.46833333335</v>
      </c>
      <c r="J157">
        <f t="shared" ref="J157:J162" si="29">I157/K166</f>
        <v>9.5188655788014795</v>
      </c>
      <c r="K157" s="10">
        <v>46658.524375000001</v>
      </c>
    </row>
    <row r="158" spans="1:11" x14ac:dyDescent="0.2">
      <c r="A158" s="4"/>
      <c r="B158" s="4" t="s">
        <v>49</v>
      </c>
      <c r="C158" s="4">
        <v>63.75</v>
      </c>
      <c r="D158" s="4">
        <v>26.47</v>
      </c>
      <c r="E158" s="4">
        <v>196044.62</v>
      </c>
      <c r="H158">
        <v>0.42</v>
      </c>
      <c r="I158">
        <f t="shared" si="28"/>
        <v>466772.90476190479</v>
      </c>
      <c r="J158">
        <f t="shared" si="29"/>
        <v>23.104519441092172</v>
      </c>
      <c r="K158" s="10">
        <v>46658.524375000001</v>
      </c>
    </row>
    <row r="159" spans="1:11" x14ac:dyDescent="0.2">
      <c r="A159" s="4"/>
      <c r="B159" s="4" t="s">
        <v>11</v>
      </c>
      <c r="C159" s="4">
        <v>65.667000000000002</v>
      </c>
      <c r="D159" s="4">
        <v>10.15</v>
      </c>
      <c r="E159" s="4">
        <v>75159.841700000004</v>
      </c>
      <c r="H159">
        <v>0.42</v>
      </c>
      <c r="I159">
        <f t="shared" si="28"/>
        <v>178952.00404761906</v>
      </c>
      <c r="J159">
        <f t="shared" si="29"/>
        <v>8.8578407494531604</v>
      </c>
      <c r="K159" s="10">
        <v>46658.524375000001</v>
      </c>
    </row>
    <row r="160" spans="1:11" x14ac:dyDescent="0.2">
      <c r="A160" s="4"/>
      <c r="B160" s="4" t="s">
        <v>49</v>
      </c>
      <c r="C160" s="4">
        <v>67.489999999999995</v>
      </c>
      <c r="D160" s="4">
        <v>44.75</v>
      </c>
      <c r="E160" s="4">
        <v>331349.99329999997</v>
      </c>
      <c r="H160">
        <v>0.42</v>
      </c>
      <c r="I160">
        <f t="shared" si="28"/>
        <v>788928.55547619041</v>
      </c>
      <c r="J160">
        <f t="shared" si="29"/>
        <v>39.05071387322748</v>
      </c>
      <c r="K160" s="10">
        <v>46658.524375000001</v>
      </c>
    </row>
    <row r="161" spans="1:11" x14ac:dyDescent="0.2">
      <c r="A161" s="4"/>
      <c r="B161" s="4" t="s">
        <v>49</v>
      </c>
      <c r="C161" s="4">
        <v>70.593000000000004</v>
      </c>
      <c r="D161" s="4">
        <v>2.98</v>
      </c>
      <c r="E161" s="4">
        <v>22060.6067</v>
      </c>
      <c r="H161">
        <v>0.42</v>
      </c>
      <c r="I161">
        <f t="shared" si="28"/>
        <v>52525.254047619048</v>
      </c>
      <c r="J161">
        <f t="shared" si="29"/>
        <v>2.5999168780170461</v>
      </c>
      <c r="K161" s="10">
        <v>46658.524375000001</v>
      </c>
    </row>
    <row r="162" spans="1:11" x14ac:dyDescent="0.2">
      <c r="A162" s="4"/>
      <c r="B162" s="4" t="s">
        <v>49</v>
      </c>
      <c r="C162" s="4">
        <v>71.167000000000002</v>
      </c>
      <c r="D162" s="4">
        <v>3.6</v>
      </c>
      <c r="E162" s="4">
        <v>26654.341700000001</v>
      </c>
      <c r="H162">
        <v>0.42</v>
      </c>
      <c r="I162">
        <f t="shared" si="28"/>
        <v>63462.718333333338</v>
      </c>
      <c r="J162">
        <f t="shared" si="29"/>
        <v>3.1413040357708555</v>
      </c>
      <c r="K162" s="10">
        <v>46658.524375000001</v>
      </c>
    </row>
    <row r="163" spans="1:11" x14ac:dyDescent="0.2">
      <c r="K163" s="10"/>
    </row>
    <row r="164" spans="1:11" x14ac:dyDescent="0.2">
      <c r="K164" s="10"/>
    </row>
    <row r="165" spans="1:11" x14ac:dyDescent="0.2">
      <c r="K165" s="10"/>
    </row>
    <row r="166" spans="1:11" x14ac:dyDescent="0.2">
      <c r="K166" s="10">
        <v>20202.666666666668</v>
      </c>
    </row>
    <row r="167" spans="1:11" x14ac:dyDescent="0.2">
      <c r="K167" s="10">
        <v>20202.666666666668</v>
      </c>
    </row>
    <row r="168" spans="1:11" x14ac:dyDescent="0.2">
      <c r="K168" s="10">
        <v>20202.666666666668</v>
      </c>
    </row>
    <row r="169" spans="1:11" x14ac:dyDescent="0.2">
      <c r="K169" s="10">
        <v>20202.666666666668</v>
      </c>
    </row>
    <row r="170" spans="1:11" x14ac:dyDescent="0.2">
      <c r="K170" s="10">
        <v>20202.666666666668</v>
      </c>
    </row>
    <row r="171" spans="1:11" x14ac:dyDescent="0.2">
      <c r="K171" s="10">
        <v>20202.666666666668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8E2C0-626C-4D4C-95F0-D002C35E9D26}">
  <dimension ref="A1:M41"/>
  <sheetViews>
    <sheetView topLeftCell="A9" workbookViewId="0">
      <selection activeCell="B47" sqref="B47"/>
    </sheetView>
  </sheetViews>
  <sheetFormatPr baseColWidth="10" defaultRowHeight="16" x14ac:dyDescent="0.2"/>
  <cols>
    <col min="1" max="1" width="17.5" customWidth="1"/>
    <col min="10" max="10" width="18" customWidth="1"/>
    <col min="11" max="11" width="16.33203125" customWidth="1"/>
    <col min="12" max="12" width="15.33203125" customWidth="1"/>
  </cols>
  <sheetData>
    <row r="1" spans="1:13" ht="127" x14ac:dyDescent="0.2">
      <c r="A1" t="s">
        <v>40</v>
      </c>
      <c r="B1" s="5" t="s">
        <v>47</v>
      </c>
      <c r="C1" s="6" t="s">
        <v>1</v>
      </c>
      <c r="D1" s="6" t="s">
        <v>21</v>
      </c>
      <c r="E1" s="6" t="s">
        <v>3</v>
      </c>
      <c r="F1" s="6" t="s">
        <v>22</v>
      </c>
      <c r="G1" s="6" t="s">
        <v>23</v>
      </c>
      <c r="H1" s="6" t="s">
        <v>24</v>
      </c>
      <c r="I1" s="6" t="s">
        <v>25</v>
      </c>
      <c r="J1" s="6" t="s">
        <v>26</v>
      </c>
      <c r="K1" s="6" t="s">
        <v>27</v>
      </c>
      <c r="L1" s="6" t="s">
        <v>28</v>
      </c>
    </row>
    <row r="2" spans="1:13" x14ac:dyDescent="0.2">
      <c r="B2" s="5" t="s">
        <v>9</v>
      </c>
      <c r="C2">
        <v>22.93</v>
      </c>
      <c r="D2">
        <v>100</v>
      </c>
      <c r="E2">
        <v>47338.555</v>
      </c>
      <c r="F2">
        <v>5</v>
      </c>
      <c r="G2">
        <v>8</v>
      </c>
      <c r="H2">
        <f>F2/50*G2</f>
        <v>0.8</v>
      </c>
      <c r="I2">
        <f>E2/H2</f>
        <v>59173.193749999999</v>
      </c>
      <c r="M2" t="s">
        <v>46</v>
      </c>
    </row>
    <row r="3" spans="1:13" x14ac:dyDescent="0.2">
      <c r="A3" t="s">
        <v>42</v>
      </c>
      <c r="B3" s="5"/>
      <c r="C3" s="7"/>
      <c r="D3" s="7"/>
      <c r="E3" s="7"/>
      <c r="F3" s="7"/>
      <c r="G3" s="7"/>
      <c r="H3" s="7"/>
      <c r="I3" s="7"/>
      <c r="J3" s="7"/>
    </row>
    <row r="4" spans="1:13" x14ac:dyDescent="0.2">
      <c r="B4" s="5" t="s">
        <v>49</v>
      </c>
      <c r="C4">
        <v>59.497</v>
      </c>
      <c r="D4">
        <v>12.77</v>
      </c>
      <c r="E4">
        <v>65692.266699999993</v>
      </c>
      <c r="F4">
        <v>10</v>
      </c>
      <c r="G4">
        <v>8</v>
      </c>
      <c r="H4">
        <f t="shared" ref="H4:H16" si="0">F4/50*G4</f>
        <v>1.6</v>
      </c>
      <c r="I4">
        <f t="shared" ref="I4:I8" si="1">E4/H4</f>
        <v>41057.666687499994</v>
      </c>
      <c r="J4">
        <v>59173.193749999999</v>
      </c>
      <c r="K4">
        <f>I4/J4</f>
        <v>0.69385585069083744</v>
      </c>
      <c r="L4">
        <f>K4+K6+K7+K8</f>
        <v>3.5089443129389983</v>
      </c>
    </row>
    <row r="5" spans="1:13" x14ac:dyDescent="0.2">
      <c r="A5" s="5"/>
      <c r="B5" s="5" t="s">
        <v>11</v>
      </c>
      <c r="C5">
        <v>60.22</v>
      </c>
      <c r="D5">
        <v>17.77</v>
      </c>
      <c r="E5">
        <v>91399.176699999996</v>
      </c>
      <c r="F5">
        <v>10</v>
      </c>
      <c r="G5">
        <v>8</v>
      </c>
      <c r="H5">
        <f t="shared" si="0"/>
        <v>1.6</v>
      </c>
      <c r="I5">
        <f t="shared" si="1"/>
        <v>57124.485437499992</v>
      </c>
      <c r="J5">
        <v>59173.193749999999</v>
      </c>
      <c r="K5">
        <f t="shared" ref="K5:K8" si="2">I5/J5</f>
        <v>0.96537776343194237</v>
      </c>
    </row>
    <row r="6" spans="1:13" x14ac:dyDescent="0.2">
      <c r="B6" s="5" t="s">
        <v>49</v>
      </c>
      <c r="C6">
        <v>62.732999999999997</v>
      </c>
      <c r="D6">
        <v>38.47</v>
      </c>
      <c r="E6">
        <v>197922.05</v>
      </c>
      <c r="F6">
        <v>10</v>
      </c>
      <c r="G6">
        <v>8</v>
      </c>
      <c r="H6">
        <f t="shared" si="0"/>
        <v>1.6</v>
      </c>
      <c r="I6">
        <f t="shared" si="1"/>
        <v>123701.28124999999</v>
      </c>
      <c r="J6">
        <v>59173.193749999999</v>
      </c>
      <c r="K6">
        <f t="shared" si="2"/>
        <v>2.0904952633218312</v>
      </c>
    </row>
    <row r="7" spans="1:13" x14ac:dyDescent="0.2">
      <c r="B7" s="5" t="s">
        <v>49</v>
      </c>
      <c r="C7">
        <v>65.813000000000002</v>
      </c>
      <c r="D7">
        <v>5.66</v>
      </c>
      <c r="E7">
        <v>29112.09</v>
      </c>
      <c r="F7">
        <v>10</v>
      </c>
      <c r="G7">
        <v>8</v>
      </c>
      <c r="H7">
        <f t="shared" si="0"/>
        <v>1.6</v>
      </c>
      <c r="I7">
        <f t="shared" si="1"/>
        <v>18195.056249999998</v>
      </c>
      <c r="J7">
        <v>59173.193749999999</v>
      </c>
      <c r="K7">
        <f t="shared" si="2"/>
        <v>0.30748815632416321</v>
      </c>
    </row>
    <row r="8" spans="1:13" x14ac:dyDescent="0.2">
      <c r="B8" s="5" t="s">
        <v>49</v>
      </c>
      <c r="C8">
        <v>66.33</v>
      </c>
      <c r="D8">
        <v>7.68</v>
      </c>
      <c r="E8">
        <v>39490.300000000003</v>
      </c>
      <c r="F8">
        <v>10</v>
      </c>
      <c r="G8">
        <v>8</v>
      </c>
      <c r="H8">
        <f t="shared" si="0"/>
        <v>1.6</v>
      </c>
      <c r="I8">
        <f t="shared" si="1"/>
        <v>24681.4375</v>
      </c>
      <c r="J8">
        <v>59173.193749999999</v>
      </c>
      <c r="K8">
        <f t="shared" si="2"/>
        <v>0.41710504260216646</v>
      </c>
    </row>
    <row r="9" spans="1:13" x14ac:dyDescent="0.2">
      <c r="B9" s="5"/>
    </row>
    <row r="10" spans="1:13" x14ac:dyDescent="0.2">
      <c r="A10" t="s">
        <v>39</v>
      </c>
      <c r="B10" s="5" t="s">
        <v>9</v>
      </c>
      <c r="C10">
        <v>22.933</v>
      </c>
      <c r="D10">
        <v>100</v>
      </c>
      <c r="E10">
        <v>98842.283299999996</v>
      </c>
      <c r="F10">
        <v>5</v>
      </c>
      <c r="G10">
        <v>6</v>
      </c>
      <c r="H10">
        <f t="shared" si="0"/>
        <v>0.60000000000000009</v>
      </c>
      <c r="I10">
        <f t="shared" ref="I10:I16" si="3">E10/H10</f>
        <v>164737.1388333333</v>
      </c>
      <c r="M10" t="s">
        <v>46</v>
      </c>
    </row>
    <row r="11" spans="1:13" x14ac:dyDescent="0.2">
      <c r="B11" s="5"/>
      <c r="C11" s="7"/>
      <c r="D11" s="7"/>
      <c r="E11" s="7"/>
      <c r="F11" s="7"/>
      <c r="G11" s="7"/>
      <c r="H11" s="7"/>
      <c r="I11" s="7"/>
      <c r="J11" s="7"/>
    </row>
    <row r="12" spans="1:13" x14ac:dyDescent="0.2">
      <c r="B12" s="5" t="s">
        <v>49</v>
      </c>
      <c r="C12">
        <v>59.5</v>
      </c>
      <c r="D12">
        <v>13.14</v>
      </c>
      <c r="E12">
        <v>58912.813300000002</v>
      </c>
      <c r="F12">
        <v>7</v>
      </c>
      <c r="G12">
        <v>6</v>
      </c>
      <c r="H12">
        <f t="shared" si="0"/>
        <v>0.84000000000000008</v>
      </c>
      <c r="I12">
        <f t="shared" si="3"/>
        <v>70134.301547619049</v>
      </c>
      <c r="J12">
        <v>164737.1388333333</v>
      </c>
      <c r="K12">
        <f t="shared" ref="K12:K16" si="4">I12/J12</f>
        <v>0.42573460996293516</v>
      </c>
      <c r="L12">
        <f>K12+K14+K15+K16</f>
        <v>1.8944412867194751</v>
      </c>
    </row>
    <row r="13" spans="1:13" x14ac:dyDescent="0.2">
      <c r="A13" s="5"/>
      <c r="B13" s="5" t="s">
        <v>11</v>
      </c>
      <c r="C13">
        <v>60.207000000000001</v>
      </c>
      <c r="D13">
        <v>13</v>
      </c>
      <c r="E13">
        <v>58287.403299999998</v>
      </c>
      <c r="F13">
        <v>7</v>
      </c>
      <c r="G13">
        <v>6</v>
      </c>
      <c r="H13">
        <f t="shared" si="0"/>
        <v>0.84000000000000008</v>
      </c>
      <c r="I13">
        <f t="shared" si="3"/>
        <v>69389.765833333324</v>
      </c>
      <c r="J13">
        <v>164737.1388333333</v>
      </c>
      <c r="K13">
        <f t="shared" si="4"/>
        <v>0.42121507223417209</v>
      </c>
    </row>
    <row r="14" spans="1:13" x14ac:dyDescent="0.2">
      <c r="A14" s="5"/>
      <c r="B14" s="5" t="s">
        <v>49</v>
      </c>
      <c r="C14">
        <v>62.722999999999999</v>
      </c>
      <c r="D14">
        <v>34.53</v>
      </c>
      <c r="E14">
        <v>154816.37330000001</v>
      </c>
      <c r="F14">
        <v>7</v>
      </c>
      <c r="G14">
        <v>6</v>
      </c>
      <c r="H14">
        <f t="shared" si="0"/>
        <v>0.84000000000000008</v>
      </c>
      <c r="I14">
        <f t="shared" si="3"/>
        <v>184305.20630952381</v>
      </c>
      <c r="J14">
        <v>164737.1388333333</v>
      </c>
      <c r="K14">
        <f t="shared" si="4"/>
        <v>1.1187835822254251</v>
      </c>
    </row>
    <row r="15" spans="1:13" x14ac:dyDescent="0.2">
      <c r="B15" s="5" t="s">
        <v>49</v>
      </c>
      <c r="C15">
        <v>65.796999999999997</v>
      </c>
      <c r="D15">
        <v>3.2</v>
      </c>
      <c r="E15">
        <v>14337.055</v>
      </c>
      <c r="F15">
        <v>7</v>
      </c>
      <c r="G15">
        <v>6</v>
      </c>
      <c r="H15">
        <f t="shared" si="0"/>
        <v>0.84000000000000008</v>
      </c>
      <c r="I15">
        <f t="shared" si="3"/>
        <v>17067.922619047618</v>
      </c>
      <c r="J15">
        <v>164737.1388333333</v>
      </c>
      <c r="K15">
        <f t="shared" si="4"/>
        <v>0.10360701138748959</v>
      </c>
    </row>
    <row r="16" spans="1:13" x14ac:dyDescent="0.2">
      <c r="B16" s="5" t="s">
        <v>49</v>
      </c>
      <c r="C16">
        <v>66.319999999999993</v>
      </c>
      <c r="D16">
        <v>7.6</v>
      </c>
      <c r="E16">
        <v>34085.021699999998</v>
      </c>
      <c r="F16">
        <v>7</v>
      </c>
      <c r="G16">
        <v>6</v>
      </c>
      <c r="H16">
        <f t="shared" si="0"/>
        <v>0.84000000000000008</v>
      </c>
      <c r="I16">
        <f t="shared" si="3"/>
        <v>40577.40678571428</v>
      </c>
      <c r="J16">
        <v>164737.1388333333</v>
      </c>
      <c r="K16">
        <f t="shared" si="4"/>
        <v>0.24631608314362535</v>
      </c>
    </row>
    <row r="17" spans="1:13" x14ac:dyDescent="0.2">
      <c r="B17" s="5"/>
    </row>
    <row r="18" spans="1:13" x14ac:dyDescent="0.2">
      <c r="B18" s="5"/>
    </row>
    <row r="19" spans="1:13" x14ac:dyDescent="0.2">
      <c r="A19" t="s">
        <v>43</v>
      </c>
      <c r="B19" s="5" t="s">
        <v>9</v>
      </c>
      <c r="C19">
        <v>23.277000000000001</v>
      </c>
      <c r="D19">
        <v>5.13</v>
      </c>
      <c r="E19">
        <v>71982.62</v>
      </c>
      <c r="F19">
        <v>25</v>
      </c>
      <c r="G19">
        <v>9</v>
      </c>
      <c r="H19">
        <f t="shared" ref="H19:H25" si="5">F19/50*G19</f>
        <v>4.5</v>
      </c>
      <c r="I19">
        <f t="shared" ref="I19:I25" si="6">E19/H19</f>
        <v>15996.137777777776</v>
      </c>
      <c r="M19" t="s">
        <v>46</v>
      </c>
    </row>
    <row r="20" spans="1:13" x14ac:dyDescent="0.2">
      <c r="B20" s="5"/>
      <c r="C20" s="7"/>
      <c r="D20" s="7"/>
      <c r="E20" s="7"/>
      <c r="F20" s="7"/>
      <c r="G20" s="7"/>
      <c r="H20" s="7"/>
      <c r="I20" s="7"/>
      <c r="J20" s="7"/>
    </row>
    <row r="21" spans="1:13" x14ac:dyDescent="0.2">
      <c r="B21" s="5" t="s">
        <v>49</v>
      </c>
      <c r="C21">
        <v>59.506999999999998</v>
      </c>
      <c r="D21">
        <v>22.68</v>
      </c>
      <c r="E21">
        <v>21915.101699999999</v>
      </c>
      <c r="F21">
        <v>7</v>
      </c>
      <c r="G21">
        <v>9</v>
      </c>
      <c r="H21">
        <f t="shared" si="5"/>
        <v>1.2600000000000002</v>
      </c>
      <c r="I21">
        <f t="shared" si="6"/>
        <v>17392.937857142853</v>
      </c>
      <c r="J21">
        <v>15996.137777777776</v>
      </c>
      <c r="K21">
        <f t="shared" ref="K21:K25" si="7">I21/J21</f>
        <v>1.0873210832995917</v>
      </c>
      <c r="L21">
        <f>K21+K23+K24+K25</f>
        <v>4.02443499555865</v>
      </c>
    </row>
    <row r="22" spans="1:13" x14ac:dyDescent="0.2">
      <c r="A22" s="5"/>
      <c r="B22" s="5" t="s">
        <v>11</v>
      </c>
      <c r="C22">
        <v>60.21</v>
      </c>
      <c r="D22">
        <v>8.32</v>
      </c>
      <c r="E22">
        <v>8035.7332999999999</v>
      </c>
      <c r="F22">
        <v>7</v>
      </c>
      <c r="G22">
        <v>9</v>
      </c>
      <c r="H22">
        <f t="shared" si="5"/>
        <v>1.2600000000000002</v>
      </c>
      <c r="I22">
        <f t="shared" si="6"/>
        <v>6377.5661111111094</v>
      </c>
      <c r="J22">
        <v>15996.137777777776</v>
      </c>
      <c r="K22">
        <f t="shared" si="7"/>
        <v>0.39869412227562701</v>
      </c>
    </row>
    <row r="23" spans="1:13" x14ac:dyDescent="0.2">
      <c r="B23" s="5" t="s">
        <v>49</v>
      </c>
      <c r="C23">
        <v>62.732999999999997</v>
      </c>
      <c r="D23">
        <v>45.79</v>
      </c>
      <c r="E23">
        <v>44244.213300000003</v>
      </c>
      <c r="F23">
        <v>7</v>
      </c>
      <c r="G23">
        <v>9</v>
      </c>
      <c r="H23">
        <f t="shared" si="5"/>
        <v>1.2600000000000002</v>
      </c>
      <c r="I23">
        <f t="shared" si="6"/>
        <v>35114.454999999994</v>
      </c>
      <c r="J23">
        <v>15996.137777777776</v>
      </c>
      <c r="K23">
        <f t="shared" si="7"/>
        <v>2.1951833303650239</v>
      </c>
    </row>
    <row r="24" spans="1:13" x14ac:dyDescent="0.2">
      <c r="B24" s="5" t="s">
        <v>49</v>
      </c>
      <c r="C24">
        <v>65.822999999999993</v>
      </c>
      <c r="D24">
        <v>4.57</v>
      </c>
      <c r="E24">
        <v>4413.47</v>
      </c>
      <c r="F24">
        <v>7</v>
      </c>
      <c r="G24">
        <v>9</v>
      </c>
      <c r="H24">
        <f t="shared" si="5"/>
        <v>1.2600000000000002</v>
      </c>
      <c r="I24">
        <f t="shared" si="6"/>
        <v>3502.7539682539677</v>
      </c>
      <c r="J24">
        <v>15996.137777777776</v>
      </c>
      <c r="K24">
        <f t="shared" si="7"/>
        <v>0.21897498114326563</v>
      </c>
    </row>
    <row r="25" spans="1:13" x14ac:dyDescent="0.2">
      <c r="B25" s="5" t="s">
        <v>49</v>
      </c>
      <c r="C25">
        <v>66.33</v>
      </c>
      <c r="D25">
        <v>10.91</v>
      </c>
      <c r="E25">
        <v>10540.24</v>
      </c>
      <c r="F25">
        <v>7</v>
      </c>
      <c r="G25">
        <v>9</v>
      </c>
      <c r="H25">
        <f t="shared" si="5"/>
        <v>1.2600000000000002</v>
      </c>
      <c r="I25">
        <f t="shared" si="6"/>
        <v>8365.2698412698392</v>
      </c>
      <c r="J25">
        <v>15996.137777777776</v>
      </c>
      <c r="K25">
        <f t="shared" si="7"/>
        <v>0.52295560075076841</v>
      </c>
    </row>
    <row r="26" spans="1:13" x14ac:dyDescent="0.2">
      <c r="B26" s="5"/>
    </row>
    <row r="27" spans="1:13" x14ac:dyDescent="0.2">
      <c r="A27" t="s">
        <v>44</v>
      </c>
      <c r="B27" s="5" t="s">
        <v>9</v>
      </c>
      <c r="C27">
        <v>23.17</v>
      </c>
      <c r="D27">
        <v>100</v>
      </c>
      <c r="E27">
        <v>48914.623299999999</v>
      </c>
      <c r="F27">
        <v>3</v>
      </c>
      <c r="G27">
        <v>9</v>
      </c>
      <c r="H27">
        <f t="shared" ref="H27:H33" si="8">F27/50*G27</f>
        <v>0.54</v>
      </c>
      <c r="I27">
        <f t="shared" ref="I27:I33" si="9">E27/H27</f>
        <v>90582.635740740734</v>
      </c>
      <c r="M27" t="s">
        <v>46</v>
      </c>
    </row>
    <row r="28" spans="1:13" x14ac:dyDescent="0.2">
      <c r="B28" s="5"/>
      <c r="C28" s="7"/>
      <c r="D28" s="7"/>
      <c r="E28" s="7"/>
      <c r="F28" s="7"/>
      <c r="G28" s="7"/>
      <c r="H28" s="7"/>
      <c r="I28" s="7"/>
      <c r="J28" s="7"/>
    </row>
    <row r="29" spans="1:13" x14ac:dyDescent="0.2">
      <c r="B29" s="5" t="s">
        <v>49</v>
      </c>
      <c r="C29">
        <v>59.51</v>
      </c>
      <c r="D29">
        <v>11.67</v>
      </c>
      <c r="E29">
        <v>71999.146699999998</v>
      </c>
      <c r="F29">
        <v>7</v>
      </c>
      <c r="G29">
        <v>9</v>
      </c>
      <c r="H29">
        <f t="shared" si="8"/>
        <v>1.2600000000000002</v>
      </c>
      <c r="I29">
        <f t="shared" si="9"/>
        <v>57142.17992063491</v>
      </c>
      <c r="J29">
        <v>90582.635740740734</v>
      </c>
      <c r="K29">
        <f t="shared" ref="K29:K33" si="10">I29/J29</f>
        <v>0.63082929143487554</v>
      </c>
      <c r="L29">
        <f>K29+K31+K32+K33</f>
        <v>2.9169192086104503</v>
      </c>
    </row>
    <row r="30" spans="1:13" x14ac:dyDescent="0.2">
      <c r="B30" s="5" t="s">
        <v>11</v>
      </c>
      <c r="C30">
        <v>60.23</v>
      </c>
      <c r="D30">
        <v>28.91</v>
      </c>
      <c r="E30">
        <v>178436.20670000001</v>
      </c>
      <c r="F30">
        <v>7</v>
      </c>
      <c r="G30">
        <v>9</v>
      </c>
      <c r="H30">
        <f t="shared" si="8"/>
        <v>1.2600000000000002</v>
      </c>
      <c r="I30">
        <f t="shared" si="9"/>
        <v>141616.03706349205</v>
      </c>
      <c r="J30">
        <v>90582.635740740734</v>
      </c>
      <c r="K30">
        <f t="shared" si="10"/>
        <v>1.5633905538895505</v>
      </c>
    </row>
    <row r="31" spans="1:13" x14ac:dyDescent="0.2">
      <c r="A31" s="5"/>
      <c r="B31" s="5" t="s">
        <v>49</v>
      </c>
      <c r="C31">
        <v>62.74</v>
      </c>
      <c r="D31">
        <v>32.79</v>
      </c>
      <c r="E31">
        <v>202396.57</v>
      </c>
      <c r="F31">
        <v>7</v>
      </c>
      <c r="G31">
        <v>9</v>
      </c>
      <c r="H31">
        <f t="shared" si="8"/>
        <v>1.2600000000000002</v>
      </c>
      <c r="I31">
        <f t="shared" si="9"/>
        <v>160632.1984126984</v>
      </c>
      <c r="J31">
        <v>90582.635740740734</v>
      </c>
      <c r="K31">
        <f t="shared" si="10"/>
        <v>1.7733221946913602</v>
      </c>
    </row>
    <row r="32" spans="1:13" x14ac:dyDescent="0.2">
      <c r="A32" s="5"/>
      <c r="B32" s="5" t="s">
        <v>49</v>
      </c>
      <c r="C32">
        <v>65.826999999999998</v>
      </c>
      <c r="D32">
        <v>4.03</v>
      </c>
      <c r="E32">
        <v>24874.52</v>
      </c>
      <c r="F32">
        <v>7</v>
      </c>
      <c r="G32">
        <v>9</v>
      </c>
      <c r="H32">
        <f t="shared" si="8"/>
        <v>1.2600000000000002</v>
      </c>
      <c r="I32">
        <f t="shared" si="9"/>
        <v>19741.682539682537</v>
      </c>
      <c r="J32">
        <v>90582.635740740734</v>
      </c>
      <c r="K32">
        <f t="shared" si="10"/>
        <v>0.21794113604936155</v>
      </c>
    </row>
    <row r="33" spans="1:13" x14ac:dyDescent="0.2">
      <c r="B33" s="5" t="s">
        <v>49</v>
      </c>
      <c r="C33">
        <v>66.34</v>
      </c>
      <c r="D33">
        <v>5.45</v>
      </c>
      <c r="E33">
        <v>33649.773300000001</v>
      </c>
      <c r="F33">
        <v>7</v>
      </c>
      <c r="G33">
        <v>9</v>
      </c>
      <c r="H33">
        <f t="shared" si="8"/>
        <v>1.2600000000000002</v>
      </c>
      <c r="I33">
        <f t="shared" si="9"/>
        <v>26706.169285714281</v>
      </c>
      <c r="J33">
        <v>90582.635740740734</v>
      </c>
      <c r="K33">
        <f t="shared" si="10"/>
        <v>0.29482658643485277</v>
      </c>
    </row>
    <row r="34" spans="1:13" x14ac:dyDescent="0.2">
      <c r="B34" s="5"/>
    </row>
    <row r="35" spans="1:13" x14ac:dyDescent="0.2">
      <c r="A35" t="s">
        <v>38</v>
      </c>
      <c r="B35" s="5" t="s">
        <v>9</v>
      </c>
      <c r="C35">
        <v>23.172999999999998</v>
      </c>
      <c r="D35">
        <v>100</v>
      </c>
      <c r="E35">
        <v>52236.23</v>
      </c>
      <c r="F35">
        <v>3</v>
      </c>
      <c r="G35">
        <v>7</v>
      </c>
      <c r="H35">
        <f t="shared" ref="H35:H41" si="11">F35/50*G35</f>
        <v>0.42</v>
      </c>
      <c r="I35">
        <f t="shared" ref="I35:I41" si="12">E35/H35</f>
        <v>124371.9761904762</v>
      </c>
      <c r="M35" t="s">
        <v>46</v>
      </c>
    </row>
    <row r="36" spans="1:13" x14ac:dyDescent="0.2">
      <c r="A36" s="5"/>
      <c r="B36" s="5"/>
      <c r="C36" s="7"/>
      <c r="D36" s="7"/>
      <c r="E36" s="7"/>
      <c r="F36" s="7"/>
      <c r="G36" s="7"/>
      <c r="H36" s="7"/>
      <c r="I36" s="7"/>
      <c r="J36" s="7"/>
    </row>
    <row r="37" spans="1:13" x14ac:dyDescent="0.2">
      <c r="B37" s="5" t="s">
        <v>49</v>
      </c>
      <c r="C37">
        <v>59.512999999999998</v>
      </c>
      <c r="D37">
        <v>13.75</v>
      </c>
      <c r="E37">
        <v>68188.824999999997</v>
      </c>
      <c r="F37">
        <v>7</v>
      </c>
      <c r="G37">
        <v>7</v>
      </c>
      <c r="H37">
        <f t="shared" si="11"/>
        <v>0.98000000000000009</v>
      </c>
      <c r="I37">
        <f t="shared" si="12"/>
        <v>69580.433673469379</v>
      </c>
      <c r="J37">
        <v>124371.9761904762</v>
      </c>
      <c r="K37">
        <f t="shared" ref="K37:K41" si="13">I37/J37</f>
        <v>0.55945427422417615</v>
      </c>
      <c r="L37">
        <f>K37+K39+K40+K41</f>
        <v>2.4516250910253552</v>
      </c>
    </row>
    <row r="38" spans="1:13" x14ac:dyDescent="0.2">
      <c r="B38" s="5" t="s">
        <v>11</v>
      </c>
      <c r="C38">
        <v>60.232999999999997</v>
      </c>
      <c r="D38">
        <v>18.29</v>
      </c>
      <c r="E38">
        <v>90691.201700000005</v>
      </c>
      <c r="F38">
        <v>7</v>
      </c>
      <c r="G38">
        <v>7</v>
      </c>
      <c r="H38">
        <f t="shared" si="11"/>
        <v>0.98000000000000009</v>
      </c>
      <c r="I38">
        <f t="shared" si="12"/>
        <v>92542.042551020408</v>
      </c>
      <c r="J38">
        <v>124371.9761904762</v>
      </c>
      <c r="K38">
        <f t="shared" si="13"/>
        <v>0.74407471349729049</v>
      </c>
    </row>
    <row r="39" spans="1:13" x14ac:dyDescent="0.2">
      <c r="B39" s="5" t="s">
        <v>49</v>
      </c>
      <c r="C39">
        <v>62.74</v>
      </c>
      <c r="D39">
        <v>35.409999999999997</v>
      </c>
      <c r="E39">
        <v>175612.1</v>
      </c>
      <c r="F39">
        <v>7</v>
      </c>
      <c r="G39">
        <v>7</v>
      </c>
      <c r="H39">
        <f t="shared" si="11"/>
        <v>0.98000000000000009</v>
      </c>
      <c r="I39">
        <f t="shared" si="12"/>
        <v>179196.02040816325</v>
      </c>
      <c r="J39">
        <v>124371.9761904762</v>
      </c>
      <c r="K39">
        <f t="shared" si="13"/>
        <v>1.4408070523356789</v>
      </c>
    </row>
    <row r="40" spans="1:13" x14ac:dyDescent="0.2">
      <c r="B40" s="5" t="s">
        <v>49</v>
      </c>
      <c r="C40">
        <v>65.81</v>
      </c>
      <c r="D40">
        <v>4.1100000000000003</v>
      </c>
      <c r="E40">
        <v>20367</v>
      </c>
      <c r="F40">
        <v>7</v>
      </c>
      <c r="G40">
        <v>7</v>
      </c>
      <c r="H40">
        <f t="shared" si="11"/>
        <v>0.98000000000000009</v>
      </c>
      <c r="I40">
        <f t="shared" si="12"/>
        <v>20782.653061224486</v>
      </c>
      <c r="J40">
        <v>124371.9761904762</v>
      </c>
      <c r="K40">
        <f t="shared" si="13"/>
        <v>0.16710077058995804</v>
      </c>
    </row>
    <row r="41" spans="1:13" x14ac:dyDescent="0.2">
      <c r="B41" s="5" t="s">
        <v>49</v>
      </c>
      <c r="C41">
        <v>66.332999999999998</v>
      </c>
      <c r="D41">
        <v>6.99</v>
      </c>
      <c r="E41">
        <v>34647.263299999999</v>
      </c>
      <c r="F41">
        <v>7</v>
      </c>
      <c r="G41">
        <v>7</v>
      </c>
      <c r="H41">
        <f t="shared" si="11"/>
        <v>0.98000000000000009</v>
      </c>
      <c r="I41">
        <f t="shared" si="12"/>
        <v>35354.350306122447</v>
      </c>
      <c r="J41">
        <v>124371.9761904762</v>
      </c>
      <c r="K41">
        <f t="shared" si="13"/>
        <v>0.28426299387554244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A5E11-C4CD-A44E-B2EB-6D12BFAC5873}">
  <dimension ref="A1:L41"/>
  <sheetViews>
    <sheetView topLeftCell="A6" workbookViewId="0">
      <selection activeCell="B44" sqref="B44"/>
    </sheetView>
  </sheetViews>
  <sheetFormatPr baseColWidth="10" defaultRowHeight="16" x14ac:dyDescent="0.2"/>
  <cols>
    <col min="2" max="2" width="11.33203125" customWidth="1"/>
    <col min="8" max="8" width="12.6640625" customWidth="1"/>
    <col min="10" max="10" width="27.33203125" customWidth="1"/>
  </cols>
  <sheetData>
    <row r="1" spans="1:11" x14ac:dyDescent="0.2">
      <c r="C1" t="s">
        <v>29</v>
      </c>
      <c r="D1" t="s">
        <v>30</v>
      </c>
      <c r="E1" t="s">
        <v>4</v>
      </c>
      <c r="F1" t="s">
        <v>31</v>
      </c>
      <c r="G1" t="s">
        <v>32</v>
      </c>
      <c r="H1" t="s">
        <v>25</v>
      </c>
      <c r="I1" t="s">
        <v>33</v>
      </c>
      <c r="J1" t="s">
        <v>34</v>
      </c>
      <c r="K1" s="1" t="s">
        <v>35</v>
      </c>
    </row>
    <row r="2" spans="1:11" x14ac:dyDescent="0.2">
      <c r="A2" t="s">
        <v>40</v>
      </c>
      <c r="B2" t="s">
        <v>48</v>
      </c>
      <c r="C2" t="s">
        <v>36</v>
      </c>
      <c r="D2" t="s">
        <v>37</v>
      </c>
      <c r="K2" s="1"/>
    </row>
    <row r="3" spans="1:11" x14ac:dyDescent="0.2">
      <c r="K3" s="1"/>
    </row>
    <row r="4" spans="1:11" x14ac:dyDescent="0.2">
      <c r="A4" t="s">
        <v>44</v>
      </c>
      <c r="B4" t="s">
        <v>9</v>
      </c>
      <c r="C4">
        <v>22.8</v>
      </c>
      <c r="D4">
        <v>26604.486700000001</v>
      </c>
      <c r="E4">
        <v>10</v>
      </c>
      <c r="F4" s="8">
        <v>10</v>
      </c>
      <c r="G4">
        <v>2</v>
      </c>
      <c r="H4">
        <f>D4/G4</f>
        <v>13302.243350000001</v>
      </c>
      <c r="I4">
        <v>13302.243350000001</v>
      </c>
      <c r="J4" s="8"/>
      <c r="K4" s="1"/>
    </row>
    <row r="5" spans="1:11" x14ac:dyDescent="0.2">
      <c r="B5" s="5" t="s">
        <v>49</v>
      </c>
      <c r="C5">
        <v>58.37</v>
      </c>
      <c r="D5">
        <v>24064.39</v>
      </c>
      <c r="E5">
        <v>10</v>
      </c>
      <c r="F5" s="8">
        <v>10</v>
      </c>
      <c r="G5">
        <v>2</v>
      </c>
      <c r="H5">
        <f t="shared" ref="H5:H9" si="0">D5/G5</f>
        <v>12032.195</v>
      </c>
      <c r="I5">
        <v>13302.243350000001</v>
      </c>
      <c r="J5">
        <f>H5/I5</f>
        <v>0.9045237471166846</v>
      </c>
      <c r="K5" s="1">
        <f>J5+J7+J8+J9</f>
        <v>3.2518193030952176</v>
      </c>
    </row>
    <row r="6" spans="1:11" x14ac:dyDescent="0.2">
      <c r="B6" s="5" t="s">
        <v>11</v>
      </c>
      <c r="C6">
        <v>59.533000000000001</v>
      </c>
      <c r="D6">
        <v>19150.215</v>
      </c>
      <c r="E6">
        <v>10</v>
      </c>
      <c r="F6" s="8">
        <v>10</v>
      </c>
      <c r="G6">
        <v>2</v>
      </c>
      <c r="H6">
        <f t="shared" si="0"/>
        <v>9575.1075000000001</v>
      </c>
      <c r="I6">
        <v>13302.243350000001</v>
      </c>
      <c r="J6">
        <f t="shared" ref="J6:J9" si="1">H6/I6</f>
        <v>0.7198114820234438</v>
      </c>
      <c r="K6" s="1"/>
    </row>
    <row r="7" spans="1:11" x14ac:dyDescent="0.2">
      <c r="B7" s="5" t="s">
        <v>49</v>
      </c>
      <c r="C7">
        <v>62.05</v>
      </c>
      <c r="D7">
        <v>52100.706700000002</v>
      </c>
      <c r="E7">
        <v>10</v>
      </c>
      <c r="F7" s="8">
        <v>10</v>
      </c>
      <c r="G7">
        <v>2</v>
      </c>
      <c r="H7">
        <f t="shared" si="0"/>
        <v>26050.353350000001</v>
      </c>
      <c r="I7">
        <v>13302.243350000001</v>
      </c>
      <c r="J7">
        <f t="shared" si="1"/>
        <v>1.9583428647770151</v>
      </c>
      <c r="K7" s="1"/>
    </row>
    <row r="8" spans="1:11" x14ac:dyDescent="0.2">
      <c r="B8" s="5" t="s">
        <v>49</v>
      </c>
      <c r="C8">
        <v>65.113</v>
      </c>
      <c r="D8">
        <v>3987.1466999999998</v>
      </c>
      <c r="E8">
        <v>10</v>
      </c>
      <c r="F8" s="8">
        <v>10</v>
      </c>
      <c r="G8">
        <v>2</v>
      </c>
      <c r="H8">
        <f t="shared" si="0"/>
        <v>1993.5733499999999</v>
      </c>
      <c r="I8">
        <v>13302.243350000001</v>
      </c>
      <c r="J8">
        <f t="shared" si="1"/>
        <v>0.14986745449969532</v>
      </c>
      <c r="K8" s="1"/>
    </row>
    <row r="9" spans="1:11" x14ac:dyDescent="0.2">
      <c r="B9" s="5" t="s">
        <v>49</v>
      </c>
      <c r="C9">
        <v>65.667000000000002</v>
      </c>
      <c r="D9">
        <v>6360.74</v>
      </c>
      <c r="E9">
        <v>10</v>
      </c>
      <c r="F9" s="8">
        <v>10</v>
      </c>
      <c r="G9">
        <v>2</v>
      </c>
      <c r="H9">
        <f t="shared" si="0"/>
        <v>3180.37</v>
      </c>
      <c r="I9">
        <v>13302.243350000001</v>
      </c>
      <c r="J9">
        <f t="shared" si="1"/>
        <v>0.23908523670182291</v>
      </c>
      <c r="K9" s="1"/>
    </row>
    <row r="10" spans="1:11" x14ac:dyDescent="0.2">
      <c r="K10" s="1"/>
    </row>
    <row r="11" spans="1:11" x14ac:dyDescent="0.2">
      <c r="K11" s="1"/>
    </row>
    <row r="12" spans="1:11" x14ac:dyDescent="0.2">
      <c r="A12" t="s">
        <v>38</v>
      </c>
      <c r="B12" t="s">
        <v>9</v>
      </c>
      <c r="C12">
        <v>22.637</v>
      </c>
      <c r="D12">
        <v>147245.47</v>
      </c>
      <c r="E12">
        <v>15</v>
      </c>
      <c r="F12">
        <v>10</v>
      </c>
      <c r="G12">
        <f t="shared" ref="G12:G17" si="2">E12/50*F12</f>
        <v>3</v>
      </c>
      <c r="H12">
        <f t="shared" ref="H12:H17" si="3">D12/G12</f>
        <v>49081.823333333334</v>
      </c>
      <c r="I12">
        <v>49081.823333333334</v>
      </c>
      <c r="K12" s="1"/>
    </row>
    <row r="13" spans="1:11" x14ac:dyDescent="0.2">
      <c r="B13" s="5" t="s">
        <v>49</v>
      </c>
      <c r="C13">
        <v>58.366999999999997</v>
      </c>
      <c r="D13">
        <v>92880.746700000003</v>
      </c>
      <c r="E13">
        <v>15</v>
      </c>
      <c r="F13">
        <v>10</v>
      </c>
      <c r="G13">
        <f t="shared" si="2"/>
        <v>3</v>
      </c>
      <c r="H13">
        <f t="shared" si="3"/>
        <v>30960.248900000002</v>
      </c>
      <c r="I13">
        <v>49081.823333333334</v>
      </c>
      <c r="J13">
        <f t="shared" ref="J13:J17" si="4">H13/I13</f>
        <v>0.63078848334009874</v>
      </c>
      <c r="K13" s="1">
        <f>J13+J15+J16+J17</f>
        <v>2.291646346743299</v>
      </c>
    </row>
    <row r="14" spans="1:11" x14ac:dyDescent="0.2">
      <c r="B14" s="5" t="s">
        <v>11</v>
      </c>
      <c r="C14">
        <v>59.53</v>
      </c>
      <c r="D14">
        <v>36303.910000000003</v>
      </c>
      <c r="E14">
        <v>15</v>
      </c>
      <c r="F14">
        <v>10</v>
      </c>
      <c r="G14">
        <f t="shared" si="2"/>
        <v>3</v>
      </c>
      <c r="H14">
        <f t="shared" si="3"/>
        <v>12101.303333333335</v>
      </c>
      <c r="I14">
        <v>49081.823333333334</v>
      </c>
      <c r="J14">
        <f t="shared" si="4"/>
        <v>0.2465536630770373</v>
      </c>
      <c r="K14" s="1"/>
    </row>
    <row r="15" spans="1:11" x14ac:dyDescent="0.2">
      <c r="B15" s="5" t="s">
        <v>49</v>
      </c>
      <c r="C15">
        <v>62.04</v>
      </c>
      <c r="D15">
        <v>205810.96</v>
      </c>
      <c r="E15">
        <v>15</v>
      </c>
      <c r="F15">
        <v>10</v>
      </c>
      <c r="G15">
        <f t="shared" si="2"/>
        <v>3</v>
      </c>
      <c r="H15">
        <f t="shared" si="3"/>
        <v>68603.653333333335</v>
      </c>
      <c r="I15">
        <v>49081.823333333334</v>
      </c>
      <c r="J15">
        <f t="shared" si="4"/>
        <v>1.3977405213213012</v>
      </c>
      <c r="K15" s="1"/>
    </row>
    <row r="16" spans="1:11" x14ac:dyDescent="0.2">
      <c r="B16" s="5" t="s">
        <v>49</v>
      </c>
      <c r="C16">
        <v>65.113</v>
      </c>
      <c r="D16">
        <v>15266.51</v>
      </c>
      <c r="E16">
        <v>15</v>
      </c>
      <c r="F16">
        <v>10</v>
      </c>
      <c r="G16">
        <f t="shared" si="2"/>
        <v>3</v>
      </c>
      <c r="H16">
        <f t="shared" si="3"/>
        <v>5088.836666666667</v>
      </c>
      <c r="I16">
        <v>49081.823333333334</v>
      </c>
      <c r="J16">
        <f t="shared" si="4"/>
        <v>0.10368067689960174</v>
      </c>
      <c r="K16" s="1"/>
    </row>
    <row r="17" spans="1:12" x14ac:dyDescent="0.2">
      <c r="B17" s="5" t="s">
        <v>49</v>
      </c>
      <c r="C17">
        <v>65.686999999999998</v>
      </c>
      <c r="D17">
        <v>23476.326700000001</v>
      </c>
      <c r="E17">
        <v>15</v>
      </c>
      <c r="F17">
        <v>10</v>
      </c>
      <c r="G17">
        <f t="shared" si="2"/>
        <v>3</v>
      </c>
      <c r="H17">
        <f t="shared" si="3"/>
        <v>7825.4422333333341</v>
      </c>
      <c r="I17">
        <v>49081.823333333334</v>
      </c>
      <c r="J17">
        <f t="shared" si="4"/>
        <v>0.15943666518229729</v>
      </c>
      <c r="K17" s="1"/>
    </row>
    <row r="18" spans="1:12" x14ac:dyDescent="0.2">
      <c r="K18" s="1"/>
    </row>
    <row r="19" spans="1:12" x14ac:dyDescent="0.2">
      <c r="A19" t="s">
        <v>39</v>
      </c>
      <c r="B19" t="s">
        <v>9</v>
      </c>
      <c r="C19">
        <v>22.86</v>
      </c>
      <c r="D19">
        <v>89542.358300000007</v>
      </c>
      <c r="E19">
        <v>10</v>
      </c>
      <c r="F19" s="8">
        <v>10</v>
      </c>
      <c r="G19">
        <f t="shared" ref="G19:G24" si="5">E19/50*F19</f>
        <v>2</v>
      </c>
      <c r="H19">
        <f t="shared" ref="H19:H24" si="6">D19/G19</f>
        <v>44771.179150000004</v>
      </c>
      <c r="I19">
        <v>44771.179150000004</v>
      </c>
      <c r="K19" s="1"/>
    </row>
    <row r="20" spans="1:12" x14ac:dyDescent="0.2">
      <c r="B20" s="5" t="s">
        <v>49</v>
      </c>
      <c r="C20">
        <v>58.82</v>
      </c>
      <c r="D20">
        <v>30720.95</v>
      </c>
      <c r="E20">
        <v>10</v>
      </c>
      <c r="F20" s="8">
        <v>10</v>
      </c>
      <c r="G20">
        <f t="shared" si="5"/>
        <v>2</v>
      </c>
      <c r="H20">
        <f t="shared" si="6"/>
        <v>15360.475</v>
      </c>
      <c r="I20">
        <v>44771.179150000004</v>
      </c>
      <c r="J20">
        <f t="shared" ref="J20:J24" si="7">H20/I20</f>
        <v>0.343088462078176</v>
      </c>
      <c r="K20" s="1">
        <f>J20+J22+J23+J24</f>
        <v>1.1583791210019982</v>
      </c>
    </row>
    <row r="21" spans="1:12" x14ac:dyDescent="0.2">
      <c r="B21" s="5" t="s">
        <v>11</v>
      </c>
      <c r="C21">
        <v>59.546999999999997</v>
      </c>
      <c r="D21">
        <v>20451.258300000001</v>
      </c>
      <c r="E21">
        <v>10</v>
      </c>
      <c r="F21" s="8">
        <v>10</v>
      </c>
      <c r="G21">
        <f t="shared" si="5"/>
        <v>2</v>
      </c>
      <c r="H21">
        <f t="shared" si="6"/>
        <v>10225.629150000001</v>
      </c>
      <c r="I21">
        <v>44771.179150000004</v>
      </c>
      <c r="J21">
        <f t="shared" si="7"/>
        <v>0.22839758398456209</v>
      </c>
      <c r="K21" s="1"/>
    </row>
    <row r="22" spans="1:12" x14ac:dyDescent="0.2">
      <c r="B22" s="5" t="s">
        <v>49</v>
      </c>
      <c r="C22">
        <v>62.02</v>
      </c>
      <c r="D22">
        <v>63377.32</v>
      </c>
      <c r="E22">
        <v>10</v>
      </c>
      <c r="F22" s="8">
        <v>10</v>
      </c>
      <c r="G22">
        <f t="shared" si="5"/>
        <v>2</v>
      </c>
      <c r="H22">
        <f t="shared" si="6"/>
        <v>31688.66</v>
      </c>
      <c r="I22">
        <v>44771.179150000004</v>
      </c>
      <c r="J22">
        <f t="shared" si="7"/>
        <v>0.70779149894246185</v>
      </c>
      <c r="K22" s="1"/>
    </row>
    <row r="23" spans="1:12" x14ac:dyDescent="0.2">
      <c r="B23" s="5" t="s">
        <v>49</v>
      </c>
      <c r="C23">
        <v>65.099999999999994</v>
      </c>
      <c r="D23">
        <v>3830.5983000000001</v>
      </c>
      <c r="E23">
        <v>10</v>
      </c>
      <c r="F23" s="8">
        <v>10</v>
      </c>
      <c r="G23">
        <f t="shared" si="5"/>
        <v>2</v>
      </c>
      <c r="H23">
        <f t="shared" si="6"/>
        <v>1915.2991500000001</v>
      </c>
      <c r="I23">
        <v>44771.179150000004</v>
      </c>
      <c r="J23">
        <f t="shared" si="7"/>
        <v>4.2779734337195806E-2</v>
      </c>
      <c r="K23" s="1"/>
    </row>
    <row r="24" spans="1:12" x14ac:dyDescent="0.2">
      <c r="B24" s="5" t="s">
        <v>49</v>
      </c>
      <c r="C24">
        <v>65.66</v>
      </c>
      <c r="D24">
        <v>5795.13</v>
      </c>
      <c r="E24">
        <v>10</v>
      </c>
      <c r="F24" s="8">
        <v>10</v>
      </c>
      <c r="G24">
        <f t="shared" si="5"/>
        <v>2</v>
      </c>
      <c r="H24">
        <f t="shared" si="6"/>
        <v>2897.5650000000001</v>
      </c>
      <c r="I24">
        <v>44771.179150000004</v>
      </c>
      <c r="J24">
        <f t="shared" si="7"/>
        <v>6.4719425644164649E-2</v>
      </c>
      <c r="K24" s="1"/>
    </row>
    <row r="25" spans="1:12" x14ac:dyDescent="0.2">
      <c r="K25" s="1"/>
    </row>
    <row r="26" spans="1:12" x14ac:dyDescent="0.2">
      <c r="A26" t="s">
        <v>45</v>
      </c>
      <c r="B26" t="s">
        <v>9</v>
      </c>
      <c r="C26">
        <v>22.86</v>
      </c>
      <c r="D26">
        <v>36577.006699999998</v>
      </c>
      <c r="E26">
        <v>3</v>
      </c>
      <c r="F26">
        <v>10</v>
      </c>
      <c r="G26">
        <f>E26/50*F26</f>
        <v>0.6</v>
      </c>
      <c r="H26">
        <f>D26/G26</f>
        <v>60961.677833333335</v>
      </c>
      <c r="I26">
        <v>60961.677833333335</v>
      </c>
      <c r="K26" s="1"/>
      <c r="L26" t="s">
        <v>46</v>
      </c>
    </row>
    <row r="27" spans="1:12" x14ac:dyDescent="0.2">
      <c r="K27" s="1"/>
    </row>
    <row r="28" spans="1:12" x14ac:dyDescent="0.2">
      <c r="B28" s="5" t="s">
        <v>49</v>
      </c>
      <c r="C28">
        <v>58.363</v>
      </c>
      <c r="D28">
        <v>38401.5717</v>
      </c>
      <c r="E28">
        <v>10</v>
      </c>
      <c r="F28">
        <v>10</v>
      </c>
      <c r="G28">
        <f t="shared" ref="G28:G32" si="8">E28/50*F28</f>
        <v>2</v>
      </c>
      <c r="H28">
        <f t="shared" ref="H28:H32" si="9">D28/G28</f>
        <v>19200.78585</v>
      </c>
      <c r="I28">
        <v>60961.677833333335</v>
      </c>
      <c r="J28">
        <f t="shared" ref="J28:J32" si="10">H28/I28</f>
        <v>0.31496485222231158</v>
      </c>
      <c r="K28" s="1">
        <f>J28+J30+J31+J32</f>
        <v>1.1641053859117456</v>
      </c>
    </row>
    <row r="29" spans="1:12" x14ac:dyDescent="0.2">
      <c r="B29" s="5" t="s">
        <v>11</v>
      </c>
      <c r="C29">
        <v>59.55</v>
      </c>
      <c r="D29">
        <v>30706.8783</v>
      </c>
      <c r="E29">
        <v>10</v>
      </c>
      <c r="F29">
        <v>10</v>
      </c>
      <c r="G29">
        <f t="shared" si="8"/>
        <v>2</v>
      </c>
      <c r="H29">
        <f t="shared" si="9"/>
        <v>15353.43915</v>
      </c>
      <c r="I29">
        <v>60961.677833333335</v>
      </c>
      <c r="J29">
        <f t="shared" si="10"/>
        <v>0.25185394653958931</v>
      </c>
      <c r="K29" s="1"/>
    </row>
    <row r="30" spans="1:12" x14ac:dyDescent="0.2">
      <c r="B30" s="5" t="s">
        <v>49</v>
      </c>
      <c r="C30">
        <v>62.012999999999998</v>
      </c>
      <c r="D30">
        <v>83576.33</v>
      </c>
      <c r="E30">
        <v>10</v>
      </c>
      <c r="F30">
        <v>10</v>
      </c>
      <c r="G30">
        <f t="shared" si="8"/>
        <v>2</v>
      </c>
      <c r="H30">
        <f t="shared" si="9"/>
        <v>41788.165000000001</v>
      </c>
      <c r="I30">
        <v>60961.677833333335</v>
      </c>
      <c r="J30">
        <f t="shared" si="10"/>
        <v>0.68548252746991456</v>
      </c>
      <c r="K30" s="1"/>
    </row>
    <row r="31" spans="1:12" x14ac:dyDescent="0.2">
      <c r="B31" s="5" t="s">
        <v>49</v>
      </c>
      <c r="C31">
        <v>65.082999999999998</v>
      </c>
      <c r="D31">
        <v>8537.9732999999997</v>
      </c>
      <c r="E31">
        <v>10</v>
      </c>
      <c r="F31">
        <v>10</v>
      </c>
      <c r="G31">
        <f t="shared" si="8"/>
        <v>2</v>
      </c>
      <c r="H31">
        <f t="shared" si="9"/>
        <v>4268.9866499999998</v>
      </c>
      <c r="I31">
        <v>60961.677833333335</v>
      </c>
      <c r="J31">
        <f t="shared" si="10"/>
        <v>7.00273811634783E-2</v>
      </c>
      <c r="K31" s="1"/>
    </row>
    <row r="32" spans="1:12" x14ac:dyDescent="0.2">
      <c r="B32" s="5" t="s">
        <v>49</v>
      </c>
      <c r="C32">
        <v>65.637</v>
      </c>
      <c r="D32">
        <v>11415.76</v>
      </c>
      <c r="E32">
        <v>10</v>
      </c>
      <c r="F32">
        <v>10</v>
      </c>
      <c r="G32">
        <f t="shared" si="8"/>
        <v>2</v>
      </c>
      <c r="H32">
        <f t="shared" si="9"/>
        <v>5707.88</v>
      </c>
      <c r="I32">
        <v>60961.677833333335</v>
      </c>
      <c r="J32">
        <f t="shared" si="10"/>
        <v>9.3630625056041014E-2</v>
      </c>
      <c r="K32" s="1"/>
    </row>
    <row r="33" spans="1:12" x14ac:dyDescent="0.2">
      <c r="K33" s="1"/>
    </row>
    <row r="34" spans="1:12" x14ac:dyDescent="0.2">
      <c r="K34" s="1"/>
    </row>
    <row r="35" spans="1:12" x14ac:dyDescent="0.2">
      <c r="A35" t="s">
        <v>43</v>
      </c>
      <c r="B35" t="s">
        <v>9</v>
      </c>
      <c r="C35">
        <v>22.78</v>
      </c>
      <c r="D35">
        <v>43118.633300000001</v>
      </c>
      <c r="E35">
        <v>5</v>
      </c>
      <c r="F35">
        <v>10</v>
      </c>
      <c r="G35">
        <f>E35/50*F35</f>
        <v>1</v>
      </c>
      <c r="H35">
        <f>D35/G35</f>
        <v>43118.633300000001</v>
      </c>
      <c r="I35">
        <v>43118.633300000001</v>
      </c>
      <c r="K35" s="1"/>
      <c r="L35" t="s">
        <v>46</v>
      </c>
    </row>
    <row r="36" spans="1:12" x14ac:dyDescent="0.2">
      <c r="K36" s="1"/>
    </row>
    <row r="37" spans="1:12" x14ac:dyDescent="0.2">
      <c r="B37" s="5" t="s">
        <v>49</v>
      </c>
      <c r="C37">
        <v>58.36</v>
      </c>
      <c r="D37">
        <v>55760.4067</v>
      </c>
      <c r="E37">
        <v>10</v>
      </c>
      <c r="F37">
        <v>10</v>
      </c>
      <c r="G37">
        <f t="shared" ref="G37:G41" si="11">E37/50*F37</f>
        <v>2</v>
      </c>
      <c r="H37">
        <f t="shared" ref="H37:H41" si="12">D37/G37</f>
        <v>27880.20335</v>
      </c>
      <c r="I37">
        <v>43118.633300000001</v>
      </c>
      <c r="J37">
        <f t="shared" ref="J37:J41" si="13">H37/I37</f>
        <v>0.64659292784217259</v>
      </c>
      <c r="K37" s="1">
        <f>J37+J39+J40+J41</f>
        <v>2.1475608400139157</v>
      </c>
    </row>
    <row r="38" spans="1:12" x14ac:dyDescent="0.2">
      <c r="B38" s="5" t="s">
        <v>11</v>
      </c>
      <c r="C38">
        <v>59.533000000000001</v>
      </c>
      <c r="D38">
        <v>16106.536700000001</v>
      </c>
      <c r="E38">
        <v>10</v>
      </c>
      <c r="F38">
        <v>10</v>
      </c>
      <c r="G38">
        <f t="shared" si="11"/>
        <v>2</v>
      </c>
      <c r="H38">
        <f t="shared" si="12"/>
        <v>8053.2683500000003</v>
      </c>
      <c r="I38">
        <v>43118.633300000001</v>
      </c>
      <c r="J38">
        <f t="shared" si="13"/>
        <v>0.1867700280286945</v>
      </c>
      <c r="K38" s="1"/>
    </row>
    <row r="39" spans="1:12" x14ac:dyDescent="0.2">
      <c r="B39" s="5" t="s">
        <v>49</v>
      </c>
      <c r="C39">
        <v>62.02</v>
      </c>
      <c r="D39">
        <v>106354.26669999999</v>
      </c>
      <c r="E39">
        <v>10</v>
      </c>
      <c r="F39">
        <v>10</v>
      </c>
      <c r="G39">
        <f t="shared" si="11"/>
        <v>2</v>
      </c>
      <c r="H39">
        <f t="shared" si="12"/>
        <v>53177.133349999996</v>
      </c>
      <c r="I39">
        <v>43118.633300000001</v>
      </c>
      <c r="J39">
        <f t="shared" si="13"/>
        <v>1.2332750201059828</v>
      </c>
      <c r="K39" s="1"/>
    </row>
    <row r="40" spans="1:12" x14ac:dyDescent="0.2">
      <c r="B40" s="5" t="s">
        <v>49</v>
      </c>
      <c r="C40">
        <v>65.072999999999993</v>
      </c>
      <c r="D40">
        <v>9089.4</v>
      </c>
      <c r="E40">
        <v>10</v>
      </c>
      <c r="F40">
        <v>10</v>
      </c>
      <c r="G40">
        <f t="shared" si="11"/>
        <v>2</v>
      </c>
      <c r="H40">
        <f t="shared" si="12"/>
        <v>4544.7</v>
      </c>
      <c r="I40">
        <v>43118.633300000001</v>
      </c>
      <c r="J40">
        <f t="shared" si="13"/>
        <v>0.10539990839644724</v>
      </c>
      <c r="K40" s="1"/>
    </row>
    <row r="41" spans="1:12" x14ac:dyDescent="0.2">
      <c r="B41" s="5" t="s">
        <v>49</v>
      </c>
      <c r="C41">
        <v>65.647000000000006</v>
      </c>
      <c r="D41">
        <v>13995.703299999999</v>
      </c>
      <c r="E41">
        <v>10</v>
      </c>
      <c r="F41">
        <v>10</v>
      </c>
      <c r="G41">
        <f t="shared" si="11"/>
        <v>2</v>
      </c>
      <c r="H41">
        <f t="shared" si="12"/>
        <v>6997.8516499999996</v>
      </c>
      <c r="I41">
        <v>43118.633300000001</v>
      </c>
      <c r="J41">
        <f t="shared" si="13"/>
        <v>0.16229298366931308</v>
      </c>
      <c r="K4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EXPT1</vt:lpstr>
      <vt:lpstr>EXPT2</vt:lpstr>
      <vt:lpstr>EXPT3</vt:lpstr>
      <vt:lpstr>EXPT4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Anderson</dc:creator>
  <cp:lastModifiedBy>Microsoft Office User</cp:lastModifiedBy>
  <dcterms:created xsi:type="dcterms:W3CDTF">2020-12-14T18:31:17Z</dcterms:created>
  <dcterms:modified xsi:type="dcterms:W3CDTF">2022-12-04T20:22:30Z</dcterms:modified>
</cp:coreProperties>
</file>