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unay\Documents\1_Recherche\12_Publications\121_Publications en préparation\1214_Papier Anthony hK10\SUBMISSION\Submission_Elife\Revision_eLife\Submission_R1_eLife\"/>
    </mc:Choice>
  </mc:AlternateContent>
  <bookViews>
    <workbookView xWindow="0" yWindow="0" windowWidth="20490" windowHeight="7275"/>
  </bookViews>
  <sheets>
    <sheet name="Fig7B" sheetId="1" r:id="rId1"/>
    <sheet name="Fig7E" sheetId="5" r:id="rId2"/>
    <sheet name="Fig6F" sheetId="3" r:id="rId3"/>
    <sheet name="Fig7_sup1" sheetId="6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H6" i="6"/>
  <c r="G6" i="6"/>
  <c r="F6" i="6"/>
  <c r="E6" i="6"/>
  <c r="D6" i="6"/>
  <c r="C6" i="6"/>
  <c r="B6" i="6"/>
  <c r="I5" i="6"/>
  <c r="H5" i="6"/>
  <c r="G5" i="6"/>
  <c r="F5" i="6"/>
  <c r="E5" i="6"/>
  <c r="D5" i="6"/>
  <c r="C5" i="6"/>
  <c r="B5" i="6"/>
  <c r="I48" i="3" l="1"/>
  <c r="H48" i="3"/>
  <c r="G48" i="3"/>
  <c r="F48" i="3"/>
  <c r="D48" i="3"/>
  <c r="C48" i="3"/>
  <c r="B48" i="3"/>
  <c r="A48" i="3"/>
  <c r="I12" i="3"/>
  <c r="H12" i="3"/>
  <c r="G12" i="3"/>
  <c r="F12" i="3"/>
  <c r="D12" i="3"/>
  <c r="C12" i="3"/>
  <c r="B12" i="3"/>
  <c r="A12" i="3"/>
  <c r="I47" i="3"/>
  <c r="H47" i="3"/>
  <c r="G47" i="3"/>
  <c r="F47" i="3"/>
  <c r="D47" i="3"/>
  <c r="C47" i="3"/>
  <c r="B47" i="3"/>
  <c r="A47" i="3"/>
  <c r="I11" i="3"/>
  <c r="H11" i="3"/>
  <c r="G11" i="3"/>
  <c r="F11" i="3"/>
  <c r="D11" i="3"/>
  <c r="C11" i="3"/>
  <c r="B11" i="3"/>
  <c r="A11" i="3"/>
  <c r="B11" i="5" l="1"/>
  <c r="E11" i="5"/>
  <c r="E12" i="5"/>
  <c r="D11" i="5"/>
  <c r="C11" i="5"/>
  <c r="B12" i="5"/>
  <c r="C12" i="5"/>
  <c r="D12" i="5"/>
  <c r="B12" i="1" l="1"/>
  <c r="C3" i="1" l="1"/>
  <c r="C2" i="1"/>
  <c r="C4" i="1"/>
  <c r="C10" i="1"/>
  <c r="C7" i="1"/>
  <c r="C6" i="1"/>
  <c r="C11" i="1"/>
  <c r="C9" i="1"/>
  <c r="C5" i="1"/>
  <c r="C8" i="1"/>
  <c r="C12" i="1" l="1"/>
</calcChain>
</file>

<file path=xl/sharedStrings.xml><?xml version="1.0" encoding="utf-8"?>
<sst xmlns="http://schemas.openxmlformats.org/spreadsheetml/2006/main" count="196" uniqueCount="44">
  <si>
    <t xml:space="preserve"> +1/-5</t>
  </si>
  <si>
    <t>mean</t>
  </si>
  <si>
    <t>sem</t>
  </si>
  <si>
    <t>Acacb</t>
  </si>
  <si>
    <t>Acss2</t>
  </si>
  <si>
    <t>y</t>
  </si>
  <si>
    <t>g</t>
  </si>
  <si>
    <t>p-value: 0.012514</t>
  </si>
  <si>
    <t>IgG</t>
  </si>
  <si>
    <t>KLF10</t>
  </si>
  <si>
    <t>igG</t>
  </si>
  <si>
    <t>ab</t>
  </si>
  <si>
    <t>ZT9</t>
  </si>
  <si>
    <t>ZT15</t>
  </si>
  <si>
    <t>p-value: 0.385535</t>
  </si>
  <si>
    <t>p-value: 0.338949</t>
  </si>
  <si>
    <t>p-value: 0.000652</t>
  </si>
  <si>
    <t>time serie 1</t>
  </si>
  <si>
    <t>time serie 2</t>
  </si>
  <si>
    <t>SEM</t>
  </si>
  <si>
    <t>KLF10 protein rhythm</t>
  </si>
  <si>
    <t>Zeitgeber time</t>
  </si>
  <si>
    <t>Cosinor</t>
  </si>
  <si>
    <t>Formula: value ~ (a + b * cos(2 * pi * (ZT - c)/24))</t>
  </si>
  <si>
    <t>Parameters:</t>
  </si>
  <si>
    <t xml:space="preserve">  Estimate Std. Error t value   Pr(&gt;|t|)    </t>
  </si>
  <si>
    <t>a   20.080      2.687   7.473 0.00000468 ***</t>
  </si>
  <si>
    <t xml:space="preserve">b   11.210      3.800   2.950     0.0113 *  </t>
  </si>
  <si>
    <t>c    8.433      1.295   6.513 0.00001963 ***</t>
  </si>
  <si>
    <t>---</t>
  </si>
  <si>
    <t>Signif. codes:  0 '***' 0.001 '**' 0.01 '*' 0.05 '.' 0.1 ' ' 1</t>
  </si>
  <si>
    <t>Residual standard error: 10.75 on 13 degrees of freedom</t>
  </si>
  <si>
    <t xml:space="preserve">Number of iterations to convergence: 3 </t>
  </si>
  <si>
    <t>Achieved convergence tolerance: 0.00000003759</t>
  </si>
  <si>
    <t>phase: 8:26 (hh:mm)</t>
  </si>
  <si>
    <t>Wilcoxon</t>
  </si>
  <si>
    <t>p-value = 0.02284</t>
  </si>
  <si>
    <t>p-value = 0.01417</t>
  </si>
  <si>
    <t>WT</t>
  </si>
  <si>
    <t>WT_api</t>
  </si>
  <si>
    <t>hepKO_api</t>
  </si>
  <si>
    <t>hepKO</t>
  </si>
  <si>
    <t>ChIP</t>
  </si>
  <si>
    <t>KLF10 binding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</si>
</sst>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2" fontId="0" fillId="0" borderId="0" xfId="0" applyNumberForma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2" fontId="4" fillId="0" borderId="0" xfId="0" applyNumberFormat="1" applyFont="1"/>
    <xf numFmtId="165" fontId="4" fillId="0" borderId="0" xfId="0" applyNumberFormat="1" applyFont="1"/>
    <xf numFmtId="165" fontId="2" fillId="0" borderId="0" xfId="0" applyNumberFormat="1" applyFont="1" applyFill="1"/>
    <xf numFmtId="165" fontId="0" fillId="0" borderId="0" xfId="0" applyNumberFormat="1"/>
    <xf numFmtId="165" fontId="4" fillId="0" borderId="0" xfId="0" applyNumberFormat="1" applyFont="1" applyAlignment="1">
      <alignment horizontal="right"/>
    </xf>
    <xf numFmtId="164" fontId="4" fillId="0" borderId="0" xfId="1" applyNumberFormat="1" applyFont="1"/>
    <xf numFmtId="164" fontId="4" fillId="0" borderId="0" xfId="1" applyNumberFormat="1" applyFont="1" applyAlignment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164" fontId="4" fillId="0" borderId="0" xfId="0" applyNumberFormat="1" applyFont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/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vertical="center" wrapText="1"/>
    </xf>
    <xf numFmtId="165" fontId="0" fillId="0" borderId="0" xfId="0" applyNumberFormat="1" applyFill="1"/>
    <xf numFmtId="43" fontId="3" fillId="0" borderId="0" xfId="1" applyNumberFormat="1" applyFont="1"/>
    <xf numFmtId="2" fontId="3" fillId="0" borderId="0" xfId="0" applyNumberFormat="1" applyFont="1" applyAlignment="1"/>
    <xf numFmtId="0" fontId="3" fillId="0" borderId="0" xfId="0" applyFont="1" applyBorder="1"/>
    <xf numFmtId="11" fontId="3" fillId="0" borderId="0" xfId="0" applyNumberFormat="1" applyFont="1" applyFill="1"/>
    <xf numFmtId="2" fontId="3" fillId="0" borderId="0" xfId="0" applyNumberFormat="1" applyFont="1"/>
    <xf numFmtId="2" fontId="2" fillId="0" borderId="0" xfId="1" applyNumberFormat="1" applyFont="1" applyFill="1"/>
    <xf numFmtId="2" fontId="2" fillId="0" borderId="0" xfId="0" applyNumberFormat="1" applyFont="1" applyFill="1"/>
    <xf numFmtId="2" fontId="3" fillId="0" borderId="0" xfId="1" applyNumberFormat="1" applyFont="1" applyFill="1"/>
    <xf numFmtId="2" fontId="3" fillId="0" borderId="0" xfId="0" applyNumberFormat="1" applyFont="1" applyFill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right" vertical="center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800"/>
              <a:t>KLF10 binding sites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188777523757317"/>
          <c:y val="0.19712514939490705"/>
          <c:w val="0.586214872210015"/>
          <c:h val="0.663980626677427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Fig7B!$A$2:$A$11</c:f>
              <c:strCache>
                <c:ptCount val="10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 +1/-5</c:v>
                </c:pt>
              </c:strCache>
            </c:strRef>
          </c:cat>
          <c:val>
            <c:numRef>
              <c:f>Fig7B!$B$2:$B$11</c:f>
              <c:numCache>
                <c:formatCode>General</c:formatCode>
                <c:ptCount val="10"/>
                <c:pt idx="0">
                  <c:v>1883</c:v>
                </c:pt>
                <c:pt idx="1">
                  <c:v>2071</c:v>
                </c:pt>
                <c:pt idx="2">
                  <c:v>2390</c:v>
                </c:pt>
                <c:pt idx="3">
                  <c:v>2601</c:v>
                </c:pt>
                <c:pt idx="4">
                  <c:v>2911</c:v>
                </c:pt>
                <c:pt idx="5">
                  <c:v>3136</c:v>
                </c:pt>
                <c:pt idx="6">
                  <c:v>3508</c:v>
                </c:pt>
                <c:pt idx="7">
                  <c:v>3793</c:v>
                </c:pt>
                <c:pt idx="8">
                  <c:v>5317</c:v>
                </c:pt>
                <c:pt idx="9">
                  <c:v>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E-4563-8A1B-FDD5DC283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8614240"/>
        <c:axId val="228617848"/>
      </c:barChart>
      <c:catAx>
        <c:axId val="22861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600"/>
                  <a:t>Distance from TSS (kb)</a:t>
                </a:r>
              </a:p>
            </c:rich>
          </c:tx>
          <c:layout>
            <c:manualLayout>
              <c:xMode val="edge"/>
              <c:yMode val="edge"/>
              <c:x val="4.4817913990776448E-2"/>
              <c:y val="0.303728180382470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28617848"/>
        <c:crosses val="autoZero"/>
        <c:auto val="1"/>
        <c:lblAlgn val="ctr"/>
        <c:lblOffset val="100"/>
        <c:noMultiLvlLbl val="0"/>
      </c:catAx>
      <c:valAx>
        <c:axId val="22861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2861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90354627857633"/>
          <c:y val="0.19769515331264412"/>
          <c:w val="0.70392013472645654"/>
          <c:h val="0.7153004276291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Fig7E!$B$3</c:f>
              <c:strCache>
                <c:ptCount val="1"/>
                <c:pt idx="0">
                  <c:v>IgG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Fig7E!$B$16:$C$16</c:f>
                <c:numCache>
                  <c:formatCode>General</c:formatCode>
                  <c:ptCount val="2"/>
                  <c:pt idx="0">
                    <c:v>1.1902380714238076E-3</c:v>
                  </c:pt>
                  <c:pt idx="1">
                    <c:v>1.74252330714383E-4</c:v>
                  </c:pt>
                </c:numCache>
              </c:numRef>
            </c:plus>
            <c:minus>
              <c:numRef>
                <c:f>Fig7E!$B$16:$C$16</c:f>
                <c:numCache>
                  <c:formatCode>General</c:formatCode>
                  <c:ptCount val="2"/>
                  <c:pt idx="0">
                    <c:v>1.1902380714238076E-3</c:v>
                  </c:pt>
                  <c:pt idx="1">
                    <c:v>1.74252330714383E-4</c:v>
                  </c:pt>
                </c:numCache>
              </c:numRef>
            </c:minus>
          </c:errBars>
          <c:cat>
            <c:strRef>
              <c:f>Fig7E!$B$3</c:f>
              <c:strCache>
                <c:ptCount val="1"/>
                <c:pt idx="0">
                  <c:v>IgG</c:v>
                </c:pt>
              </c:strCache>
            </c:strRef>
          </c:cat>
          <c:val>
            <c:numRef>
              <c:f>Fig7E!$B$14:$C$14</c:f>
              <c:numCache>
                <c:formatCode>0.00</c:formatCode>
                <c:ptCount val="2"/>
                <c:pt idx="0">
                  <c:v>4.5000000000000005E-3</c:v>
                </c:pt>
                <c:pt idx="1">
                  <c:v>6.9819688236898332E-4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08-4FF3-86D4-1BD9B95CCC89}"/>
            </c:ext>
          </c:extLst>
        </c:ser>
        <c:ser>
          <c:idx val="1"/>
          <c:order val="1"/>
          <c:tx>
            <c:strRef>
              <c:f>Fig7E!$C$3</c:f>
              <c:strCache>
                <c:ptCount val="1"/>
                <c:pt idx="0">
                  <c:v>KLF10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Fig7E!$B$17:$C$17</c:f>
                <c:numCache>
                  <c:formatCode>General</c:formatCode>
                  <c:ptCount val="2"/>
                  <c:pt idx="0">
                    <c:v>1.7969882210706525E-3</c:v>
                  </c:pt>
                  <c:pt idx="1">
                    <c:v>5.5901699437494769E-3</c:v>
                  </c:pt>
                </c:numCache>
              </c:numRef>
            </c:plus>
            <c:minus>
              <c:numRef>
                <c:f>Fig7E!$B$17:$C$17</c:f>
                <c:numCache>
                  <c:formatCode>General</c:formatCode>
                  <c:ptCount val="2"/>
                  <c:pt idx="0">
                    <c:v>1.7969882210706525E-3</c:v>
                  </c:pt>
                  <c:pt idx="1">
                    <c:v>5.5901699437494769E-3</c:v>
                  </c:pt>
                </c:numCache>
              </c:numRef>
            </c:minus>
          </c:errBars>
          <c:val>
            <c:numRef>
              <c:f>Fig7E!$B$15:$C$15</c:f>
              <c:numCache>
                <c:formatCode>0.00</c:formatCode>
                <c:ptCount val="2"/>
                <c:pt idx="0">
                  <c:v>2.0250000000000001E-2</c:v>
                </c:pt>
                <c:pt idx="1">
                  <c:v>4.2500000000000003E-2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08-4FF3-86D4-1BD9B95CC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39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input</a:t>
                </a:r>
              </a:p>
            </c:rich>
          </c:tx>
          <c:layout>
            <c:manualLayout>
              <c:xMode val="edge"/>
              <c:yMode val="edge"/>
              <c:x val="2.0033182805517351E-2"/>
              <c:y val="0.43751137804064927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6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700442498325388"/>
          <c:y val="0.19703104300271831"/>
          <c:w val="0.27582321610708449"/>
          <c:h val="0.3431193365194860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F7-4D94-8DA6-6CF37041E9A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2F7-4D94-8DA6-6CF37041E9A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2F7-4D94-8DA6-6CF37041E9A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2F7-4D94-8DA6-6CF37041E9A9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2F7-4D94-8DA6-6CF37041E9A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2F7-4D94-8DA6-6CF37041E9A9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2F7-4D94-8DA6-6CF37041E9A9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2F7-4D94-8DA6-6CF37041E9A9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[1]ZT9_ZT15!$AP$121:$AX$121</c:f>
                <c:numCache>
                  <c:formatCode>General</c:formatCode>
                  <c:ptCount val="9"/>
                  <c:pt idx="0">
                    <c:v>0.30613242737359758</c:v>
                  </c:pt>
                  <c:pt idx="1">
                    <c:v>0.37351136354380177</c:v>
                  </c:pt>
                  <c:pt idx="2">
                    <c:v>0.18086550464688037</c:v>
                  </c:pt>
                  <c:pt idx="3">
                    <c:v>0.98005886932104702</c:v>
                  </c:pt>
                  <c:pt idx="5">
                    <c:v>0.12551936580855438</c:v>
                  </c:pt>
                  <c:pt idx="6">
                    <c:v>9.3402399958802701E-2</c:v>
                  </c:pt>
                  <c:pt idx="7">
                    <c:v>0.1560457805671851</c:v>
                  </c:pt>
                  <c:pt idx="8">
                    <c:v>0.18242375184880991</c:v>
                  </c:pt>
                </c:numCache>
              </c:numRef>
            </c:plus>
            <c:minus>
              <c:numRef>
                <c:f>[1]ZT9_ZT15!$AP$121:$AX$121</c:f>
                <c:numCache>
                  <c:formatCode>General</c:formatCode>
                  <c:ptCount val="9"/>
                  <c:pt idx="0">
                    <c:v>0.30613242737359758</c:v>
                  </c:pt>
                  <c:pt idx="1">
                    <c:v>0.37351136354380177</c:v>
                  </c:pt>
                  <c:pt idx="2">
                    <c:v>0.18086550464688037</c:v>
                  </c:pt>
                  <c:pt idx="3">
                    <c:v>0.98005886932104702</c:v>
                  </c:pt>
                  <c:pt idx="5">
                    <c:v>0.12551936580855438</c:v>
                  </c:pt>
                  <c:pt idx="6">
                    <c:v>9.3402399958802701E-2</c:v>
                  </c:pt>
                  <c:pt idx="7">
                    <c:v>0.1560457805671851</c:v>
                  </c:pt>
                  <c:pt idx="8">
                    <c:v>0.18242375184880991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[1]ZT9_ZT15!$AP$120:$AX$120</c:f>
              <c:numCache>
                <c:formatCode>General</c:formatCode>
                <c:ptCount val="9"/>
                <c:pt idx="0">
                  <c:v>1.8335203039391896</c:v>
                </c:pt>
                <c:pt idx="1">
                  <c:v>2.1923770908312115</c:v>
                </c:pt>
                <c:pt idx="2">
                  <c:v>1.33214619550305</c:v>
                </c:pt>
                <c:pt idx="3">
                  <c:v>2.4065825389176254</c:v>
                </c:pt>
                <c:pt idx="5">
                  <c:v>1.0344411456259197</c:v>
                </c:pt>
                <c:pt idx="6">
                  <c:v>1.34988732117136</c:v>
                </c:pt>
                <c:pt idx="7">
                  <c:v>1.0483130935052745</c:v>
                </c:pt>
                <c:pt idx="8">
                  <c:v>2.978198408022406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2F7-4D94-8DA6-6CF37041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1698159731067"/>
          <c:y val="0.17618953369428295"/>
          <c:w val="0.68273391716735032"/>
          <c:h val="0.7415886839150517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D78-44DB-A3B5-3CC08CC065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D78-44DB-A3B5-3CC08CC065E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D78-44DB-A3B5-3CC08CC065E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D78-44DB-A3B5-3CC08CC065EA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D78-44DB-A3B5-3CC08CC065E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D78-44DB-A3B5-3CC08CC065E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D78-44DB-A3B5-3CC08CC065E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D78-44DB-A3B5-3CC08CC065EA}"/>
              </c:ext>
            </c:extLst>
          </c:dPt>
          <c:errBars>
            <c:errBarType val="plus"/>
            <c:errValType val="cust"/>
            <c:noEndCap val="0"/>
            <c:plus>
              <c:numRef>
                <c:f>[1]ZT9_ZT15!$BB$121:$BJ$121</c:f>
                <c:numCache>
                  <c:formatCode>General</c:formatCode>
                  <c:ptCount val="9"/>
                  <c:pt idx="0">
                    <c:v>0.56489000381072352</c:v>
                  </c:pt>
                  <c:pt idx="1">
                    <c:v>0.37986199833901352</c:v>
                  </c:pt>
                  <c:pt idx="2">
                    <c:v>0.45043787381947009</c:v>
                  </c:pt>
                  <c:pt idx="3">
                    <c:v>0.92895194422348448</c:v>
                  </c:pt>
                  <c:pt idx="5">
                    <c:v>0.13769619399859959</c:v>
                  </c:pt>
                  <c:pt idx="6">
                    <c:v>0.14838065479108986</c:v>
                  </c:pt>
                  <c:pt idx="7">
                    <c:v>0.12278599377378738</c:v>
                  </c:pt>
                  <c:pt idx="8">
                    <c:v>0.12762202246146945</c:v>
                  </c:pt>
                </c:numCache>
              </c:numRef>
            </c:plus>
            <c:minus>
              <c:numRef>
                <c:f>[1]ZT9_ZT15!$BB$121:$BJ$121</c:f>
                <c:numCache>
                  <c:formatCode>General</c:formatCode>
                  <c:ptCount val="9"/>
                  <c:pt idx="0">
                    <c:v>0.56489000381072352</c:v>
                  </c:pt>
                  <c:pt idx="1">
                    <c:v>0.37986199833901352</c:v>
                  </c:pt>
                  <c:pt idx="2">
                    <c:v>0.45043787381947009</c:v>
                  </c:pt>
                  <c:pt idx="3">
                    <c:v>0.92895194422348448</c:v>
                  </c:pt>
                  <c:pt idx="5">
                    <c:v>0.13769619399859959</c:v>
                  </c:pt>
                  <c:pt idx="6">
                    <c:v>0.14838065479108986</c:v>
                  </c:pt>
                  <c:pt idx="7">
                    <c:v>0.12278599377378738</c:v>
                  </c:pt>
                  <c:pt idx="8">
                    <c:v>0.12762202246146945</c:v>
                  </c:pt>
                </c:numCache>
              </c:numRef>
            </c:minus>
          </c:errBars>
          <c:cat>
            <c:strRef>
              <c:f>[1]ZT9_ZT15!$D$34:$E$34</c:f>
              <c:strCache>
                <c:ptCount val="2"/>
                <c:pt idx="0">
                  <c:v> -</c:v>
                </c:pt>
                <c:pt idx="1">
                  <c:v>HC</c:v>
                </c:pt>
              </c:strCache>
            </c:strRef>
          </c:cat>
          <c:val>
            <c:numRef>
              <c:f>[1]ZT9_ZT15!$BB$120:$BJ$120</c:f>
              <c:numCache>
                <c:formatCode>General</c:formatCode>
                <c:ptCount val="9"/>
                <c:pt idx="0">
                  <c:v>2.0584296335794452</c:v>
                </c:pt>
                <c:pt idx="1">
                  <c:v>2.6340590519191367</c:v>
                </c:pt>
                <c:pt idx="2">
                  <c:v>1.9092838383349009</c:v>
                </c:pt>
                <c:pt idx="3">
                  <c:v>3.3997915309069509</c:v>
                </c:pt>
                <c:pt idx="5">
                  <c:v>1.0891192248991532</c:v>
                </c:pt>
                <c:pt idx="6">
                  <c:v>1.610632798982077</c:v>
                </c:pt>
                <c:pt idx="7">
                  <c:v>1.3667203363755804</c:v>
                </c:pt>
                <c:pt idx="8">
                  <c:v>2.3634159979681959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78-44DB-A3B5-3CC08CC0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4648192"/>
        <c:axId val="94649728"/>
      </c:barChart>
      <c:catAx>
        <c:axId val="94648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4649728"/>
        <c:crosses val="autoZero"/>
        <c:auto val="1"/>
        <c:lblAlgn val="ctr"/>
        <c:lblOffset val="100"/>
        <c:noMultiLvlLbl val="0"/>
      </c:catAx>
      <c:valAx>
        <c:axId val="94649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expression </a:t>
                </a:r>
              </a:p>
            </c:rich>
          </c:tx>
          <c:layout>
            <c:manualLayout>
              <c:xMode val="edge"/>
              <c:yMode val="edge"/>
              <c:x val="9.2787588253182868E-2"/>
              <c:y val="0.224452609597433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6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600" b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0</xdr:row>
      <xdr:rowOff>133352</xdr:rowOff>
    </xdr:from>
    <xdr:to>
      <xdr:col>5</xdr:col>
      <xdr:colOff>485775</xdr:colOff>
      <xdr:row>11</xdr:row>
      <xdr:rowOff>47626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119053</xdr:colOff>
      <xdr:row>1</xdr:row>
      <xdr:rowOff>152813</xdr:rowOff>
    </xdr:from>
    <xdr:to>
      <xdr:col>7</xdr:col>
      <xdr:colOff>0</xdr:colOff>
      <xdr:row>8</xdr:row>
      <xdr:rowOff>95251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42334</xdr:colOff>
      <xdr:row>2</xdr:row>
      <xdr:rowOff>21167</xdr:rowOff>
    </xdr:from>
    <xdr:to>
      <xdr:col>11</xdr:col>
      <xdr:colOff>444500</xdr:colOff>
      <xdr:row>8</xdr:row>
      <xdr:rowOff>9261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42334</xdr:colOff>
      <xdr:row>37</xdr:row>
      <xdr:rowOff>34774</xdr:rowOff>
    </xdr:from>
    <xdr:to>
      <xdr:col>11</xdr:col>
      <xdr:colOff>444500</xdr:colOff>
      <xdr:row>43</xdr:row>
      <xdr:rowOff>22868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unay/Documents/1_Recherche/12_Publications/121_Publications%20en%20pr&#233;paration/1214_Papier%20Anthony%20hK10/Figures/Data/Data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sues"/>
      <sheetName val="weight"/>
      <sheetName val="calorie"/>
      <sheetName val="klf10 HGF prim"/>
      <sheetName val="Klf10"/>
      <sheetName val="ZT9_ZT15"/>
      <sheetName val="KLF10_wb"/>
      <sheetName val="Pklr"/>
      <sheetName val="Bmal1"/>
      <sheetName val="Slc16a5"/>
      <sheetName val="Rev-erba"/>
      <sheetName val="Reva_male_fem"/>
      <sheetName val="Elovl6_male_fem"/>
      <sheetName val="manip fructose"/>
      <sheetName val="glycemia"/>
      <sheetName val="glycemiaZT6-18"/>
      <sheetName val="PCR_Acacb_Acss2"/>
      <sheetName val="Chip_Acacb_Acss2"/>
      <sheetName val="glucose up"/>
      <sheetName val="glucose prod"/>
      <sheetName val="glycogen"/>
      <sheetName val="glut4 transf"/>
      <sheetName val="Slc2a4"/>
      <sheetName val="RNASeqhepa"/>
      <sheetName val="TG"/>
      <sheetName val="insulin"/>
      <sheetName val="transa"/>
    </sheetNames>
    <sheetDataSet>
      <sheetData sheetId="0"/>
      <sheetData sheetId="1"/>
      <sheetData sheetId="2"/>
      <sheetData sheetId="3"/>
      <sheetData sheetId="4"/>
      <sheetData sheetId="5">
        <row r="34">
          <cell r="D34" t="str">
            <v xml:space="preserve"> -</v>
          </cell>
          <cell r="E34" t="str">
            <v>HC</v>
          </cell>
        </row>
        <row r="120">
          <cell r="AP120">
            <v>1.8335203039391896</v>
          </cell>
          <cell r="AQ120">
            <v>2.1923770908312115</v>
          </cell>
          <cell r="AR120">
            <v>1.33214619550305</v>
          </cell>
          <cell r="AS120">
            <v>2.4065825389176254</v>
          </cell>
          <cell r="AT120"/>
          <cell r="AU120">
            <v>1.0344411456259197</v>
          </cell>
          <cell r="AV120">
            <v>1.34988732117136</v>
          </cell>
          <cell r="AW120">
            <v>1.0483130935052745</v>
          </cell>
          <cell r="AX120">
            <v>2.978198408022406</v>
          </cell>
          <cell r="BB120">
            <v>2.0584296335794452</v>
          </cell>
          <cell r="BC120">
            <v>2.6340590519191367</v>
          </cell>
          <cell r="BD120">
            <v>1.9092838383349009</v>
          </cell>
          <cell r="BE120">
            <v>3.3997915309069509</v>
          </cell>
          <cell r="BG120">
            <v>1.0891192248991532</v>
          </cell>
          <cell r="BH120">
            <v>1.610632798982077</v>
          </cell>
          <cell r="BI120">
            <v>1.3667203363755804</v>
          </cell>
          <cell r="BJ120">
            <v>2.3634159979681959</v>
          </cell>
        </row>
        <row r="121">
          <cell r="AP121">
            <v>0.30613242737359758</v>
          </cell>
          <cell r="AQ121">
            <v>0.37351136354380177</v>
          </cell>
          <cell r="AR121">
            <v>0.18086550464688037</v>
          </cell>
          <cell r="AS121">
            <v>0.98005886932104702</v>
          </cell>
          <cell r="AT121"/>
          <cell r="AU121">
            <v>0.12551936580855438</v>
          </cell>
          <cell r="AV121">
            <v>9.3402399958802701E-2</v>
          </cell>
          <cell r="AW121">
            <v>0.1560457805671851</v>
          </cell>
          <cell r="AX121">
            <v>0.18242375184880991</v>
          </cell>
          <cell r="BB121">
            <v>0.56489000381072352</v>
          </cell>
          <cell r="BC121">
            <v>0.37986199833901352</v>
          </cell>
          <cell r="BD121">
            <v>0.45043787381947009</v>
          </cell>
          <cell r="BE121">
            <v>0.92895194422348448</v>
          </cell>
          <cell r="BG121">
            <v>0.13769619399859959</v>
          </cell>
          <cell r="BH121">
            <v>0.14838065479108986</v>
          </cell>
          <cell r="BI121">
            <v>0.12278599377378738</v>
          </cell>
          <cell r="BJ121">
            <v>0.12762202246146945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H8" sqref="H8"/>
    </sheetView>
  </sheetViews>
  <sheetFormatPr baseColWidth="10" defaultRowHeight="15" x14ac:dyDescent="0.25"/>
  <sheetData>
    <row r="1" spans="1:3" x14ac:dyDescent="0.25">
      <c r="A1" t="s">
        <v>43</v>
      </c>
    </row>
    <row r="2" spans="1:3" x14ac:dyDescent="0.25">
      <c r="A2">
        <v>-50</v>
      </c>
      <c r="B2">
        <v>1883</v>
      </c>
      <c r="C2" s="1">
        <f>B11*100/$B$12</f>
        <v>22.275708695774568</v>
      </c>
    </row>
    <row r="3" spans="1:3" x14ac:dyDescent="0.25">
      <c r="A3">
        <v>-45</v>
      </c>
      <c r="B3">
        <v>2071</v>
      </c>
      <c r="C3" s="1">
        <f>B10*100/$B$12</f>
        <v>14.967767361990823</v>
      </c>
    </row>
    <row r="4" spans="1:3" x14ac:dyDescent="0.25">
      <c r="A4">
        <v>-40</v>
      </c>
      <c r="B4">
        <v>2390</v>
      </c>
      <c r="C4" s="1">
        <f>B9*100/$B$12</f>
        <v>10.677589167581568</v>
      </c>
    </row>
    <row r="5" spans="1:3" x14ac:dyDescent="0.25">
      <c r="A5">
        <v>-35</v>
      </c>
      <c r="B5">
        <v>2601</v>
      </c>
      <c r="C5" s="1">
        <f>B8*100/$B$12</f>
        <v>9.8752920642963709</v>
      </c>
    </row>
    <row r="6" spans="1:3" x14ac:dyDescent="0.25">
      <c r="A6">
        <v>-30</v>
      </c>
      <c r="B6">
        <v>2911</v>
      </c>
      <c r="C6" s="1">
        <f>B7*100/$B$12</f>
        <v>8.8280832136925369</v>
      </c>
    </row>
    <row r="7" spans="1:3" x14ac:dyDescent="0.25">
      <c r="A7">
        <v>-25</v>
      </c>
      <c r="B7">
        <v>3136</v>
      </c>
      <c r="C7" s="1">
        <f>B6*100/$B$12</f>
        <v>8.1946907637305415</v>
      </c>
    </row>
    <row r="8" spans="1:3" x14ac:dyDescent="0.25">
      <c r="A8">
        <v>-20</v>
      </c>
      <c r="B8">
        <v>3508</v>
      </c>
      <c r="C8" s="1">
        <f>B5*100/$B$12</f>
        <v>7.3220167215606793</v>
      </c>
    </row>
    <row r="9" spans="1:3" x14ac:dyDescent="0.25">
      <c r="A9">
        <v>-15</v>
      </c>
      <c r="B9">
        <v>3793</v>
      </c>
      <c r="C9" s="1">
        <f>B4*100/$B$12</f>
        <v>6.7280353573740959</v>
      </c>
    </row>
    <row r="10" spans="1:3" x14ac:dyDescent="0.25">
      <c r="A10">
        <v>-10</v>
      </c>
      <c r="B10">
        <v>5317</v>
      </c>
      <c r="C10" s="1">
        <f>B3*100/$B$12</f>
        <v>5.8300256172057541</v>
      </c>
    </row>
    <row r="11" spans="1:3" x14ac:dyDescent="0.25">
      <c r="A11" t="s">
        <v>0</v>
      </c>
      <c r="B11">
        <v>7913</v>
      </c>
      <c r="C11" s="1">
        <f>B2*100/$B$12</f>
        <v>5.300791036793064</v>
      </c>
    </row>
    <row r="12" spans="1:3" x14ac:dyDescent="0.25">
      <c r="B12">
        <f>SUM(B2:B11)</f>
        <v>35523</v>
      </c>
      <c r="C12">
        <f>SUM(C2:C11)</f>
        <v>100</v>
      </c>
    </row>
  </sheetData>
  <sortState ref="A3:A12">
    <sortCondition descending="1" ref="A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I9" sqref="I9"/>
    </sheetView>
  </sheetViews>
  <sheetFormatPr baseColWidth="10" defaultRowHeight="12.75" x14ac:dyDescent="0.2"/>
  <cols>
    <col min="1" max="1" width="11.42578125" style="2"/>
    <col min="2" max="2" width="13" style="2" bestFit="1" customWidth="1"/>
    <col min="3" max="16384" width="11.42578125" style="2"/>
  </cols>
  <sheetData>
    <row r="1" spans="1:8" x14ac:dyDescent="0.2">
      <c r="A1" s="2" t="s">
        <v>42</v>
      </c>
    </row>
    <row r="2" spans="1:8" x14ac:dyDescent="0.2">
      <c r="B2" s="2" t="s">
        <v>3</v>
      </c>
      <c r="C2" s="2" t="s">
        <v>3</v>
      </c>
      <c r="D2" s="2" t="s">
        <v>4</v>
      </c>
      <c r="E2" s="2" t="s">
        <v>4</v>
      </c>
    </row>
    <row r="3" spans="1:8" x14ac:dyDescent="0.2">
      <c r="A3" s="2" t="s">
        <v>11</v>
      </c>
      <c r="B3" s="2" t="s">
        <v>8</v>
      </c>
      <c r="C3" s="28" t="s">
        <v>9</v>
      </c>
      <c r="D3" s="2" t="s">
        <v>8</v>
      </c>
      <c r="E3" s="28" t="s">
        <v>9</v>
      </c>
    </row>
    <row r="4" spans="1:8" x14ac:dyDescent="0.2">
      <c r="B4" s="32">
        <v>4.0000000000000001E-3</v>
      </c>
      <c r="C4" s="32">
        <v>1.7000000000000001E-2</v>
      </c>
      <c r="D4" s="32">
        <v>4.0000000000000002E-4</v>
      </c>
      <c r="E4" s="32">
        <v>6.2E-2</v>
      </c>
    </row>
    <row r="5" spans="1:8" x14ac:dyDescent="0.2">
      <c r="B5" s="32">
        <v>3.0000000000000001E-3</v>
      </c>
      <c r="C5" s="32">
        <v>2.5000000000000001E-2</v>
      </c>
      <c r="D5" s="32">
        <v>1E-3</v>
      </c>
      <c r="E5" s="32">
        <v>0.04</v>
      </c>
    </row>
    <row r="6" spans="1:8" x14ac:dyDescent="0.2">
      <c r="B6" s="32">
        <v>3.0000000000000001E-3</v>
      </c>
      <c r="C6" s="32">
        <v>2.1000000000000001E-2</v>
      </c>
      <c r="D6" s="32">
        <v>1E-3</v>
      </c>
      <c r="E6" s="32">
        <v>3.1E-2</v>
      </c>
    </row>
    <row r="7" spans="1:8" x14ac:dyDescent="0.2">
      <c r="B7" s="32">
        <v>8.0000000000000002E-3</v>
      </c>
      <c r="C7" s="32">
        <v>1.7999999999999999E-2</v>
      </c>
      <c r="D7" s="32">
        <v>3.9278752947593295E-4</v>
      </c>
      <c r="E7" s="32">
        <v>5.2999999999999999E-2</v>
      </c>
    </row>
    <row r="8" spans="1:8" x14ac:dyDescent="0.2">
      <c r="B8" s="33"/>
      <c r="C8" s="34"/>
      <c r="D8" s="34"/>
      <c r="E8" s="32">
        <v>4.3999999999999997E-2</v>
      </c>
    </row>
    <row r="9" spans="1:8" x14ac:dyDescent="0.2">
      <c r="B9" s="33"/>
      <c r="C9" s="34"/>
      <c r="D9" s="34"/>
      <c r="E9" s="32">
        <v>2.5000000000000001E-2</v>
      </c>
    </row>
    <row r="10" spans="1:8" x14ac:dyDescent="0.2">
      <c r="B10" s="35"/>
      <c r="C10" s="36"/>
      <c r="D10" s="36"/>
      <c r="E10" s="36"/>
    </row>
    <row r="11" spans="1:8" x14ac:dyDescent="0.2">
      <c r="A11" s="2" t="s">
        <v>1</v>
      </c>
      <c r="B11" s="32">
        <f>AVERAGE(B4:B10)</f>
        <v>4.5000000000000005E-3</v>
      </c>
      <c r="C11" s="32">
        <f>AVERAGE(C4:C10)</f>
        <v>2.0250000000000001E-2</v>
      </c>
      <c r="D11" s="32">
        <f>AVERAGE(D4:D10)</f>
        <v>6.9819688236898332E-4</v>
      </c>
      <c r="E11" s="32">
        <f>AVERAGE(E4:E10)</f>
        <v>4.2500000000000003E-2</v>
      </c>
      <c r="H11" s="28"/>
    </row>
    <row r="12" spans="1:8" x14ac:dyDescent="0.2">
      <c r="A12" s="2" t="s">
        <v>2</v>
      </c>
      <c r="B12" s="32">
        <f>STDEV(B4:B10)/SQRT(COUNTA(B4:B10))</f>
        <v>1.1902380714238076E-3</v>
      </c>
      <c r="C12" s="32">
        <f>STDEV(C4:C10)/SQRT(COUNTA(C4:C10))</f>
        <v>1.7969882210706525E-3</v>
      </c>
      <c r="D12" s="32">
        <f>STDEV(D4:D10)/SQRT(COUNTA(D4:D10))</f>
        <v>1.7425233071438281E-4</v>
      </c>
      <c r="E12" s="32">
        <f>STDEV(E4:E10)/SQRT(COUNTA(E4:E10))</f>
        <v>5.5901699437494769E-3</v>
      </c>
    </row>
    <row r="13" spans="1:8" x14ac:dyDescent="0.2">
      <c r="B13" s="32"/>
      <c r="C13" s="32"/>
      <c r="D13" s="32"/>
      <c r="E13" s="32"/>
    </row>
    <row r="14" spans="1:8" x14ac:dyDescent="0.2">
      <c r="A14" s="2" t="s">
        <v>1</v>
      </c>
      <c r="B14" s="32">
        <v>4.5000000000000005E-3</v>
      </c>
      <c r="C14" s="32">
        <v>6.9819688236898332E-4</v>
      </c>
      <c r="D14" s="32"/>
      <c r="E14" s="32"/>
      <c r="H14" s="28"/>
    </row>
    <row r="15" spans="1:8" x14ac:dyDescent="0.2">
      <c r="B15" s="32">
        <v>2.0250000000000001E-2</v>
      </c>
      <c r="C15" s="32">
        <v>4.2500000000000003E-2</v>
      </c>
      <c r="D15" s="32"/>
      <c r="E15" s="32"/>
    </row>
    <row r="16" spans="1:8" x14ac:dyDescent="0.2">
      <c r="A16" s="2" t="s">
        <v>2</v>
      </c>
      <c r="B16" s="32">
        <v>1.1902380714238076E-3</v>
      </c>
      <c r="C16" s="32">
        <v>1.74252330714383E-4</v>
      </c>
      <c r="D16" s="32"/>
      <c r="E16" s="32"/>
    </row>
    <row r="17" spans="2:5" x14ac:dyDescent="0.2">
      <c r="B17" s="32">
        <v>1.7969882210706525E-3</v>
      </c>
      <c r="C17" s="32">
        <v>5.5901699437494769E-3</v>
      </c>
      <c r="D17" s="32"/>
      <c r="E17" s="32"/>
    </row>
    <row r="18" spans="2:5" x14ac:dyDescent="0.2">
      <c r="B18" s="32" t="s">
        <v>3</v>
      </c>
      <c r="C18" s="32"/>
      <c r="D18" s="32" t="s">
        <v>4</v>
      </c>
      <c r="E18" s="29"/>
    </row>
    <row r="19" spans="2:5" x14ac:dyDescent="0.2">
      <c r="B19" s="37" t="s">
        <v>5</v>
      </c>
      <c r="C19" s="37" t="s">
        <v>6</v>
      </c>
      <c r="D19" s="38" t="s">
        <v>5</v>
      </c>
      <c r="E19" s="38" t="s">
        <v>6</v>
      </c>
    </row>
    <row r="20" spans="2:5" x14ac:dyDescent="0.2">
      <c r="B20" s="39">
        <v>1.7000000000000001E-2</v>
      </c>
      <c r="C20" s="38" t="s">
        <v>9</v>
      </c>
      <c r="D20" s="39">
        <v>6.2E-2</v>
      </c>
      <c r="E20" s="38" t="s">
        <v>9</v>
      </c>
    </row>
    <row r="21" spans="2:5" x14ac:dyDescent="0.2">
      <c r="B21" s="39">
        <v>2.5000000000000001E-2</v>
      </c>
      <c r="C21" s="38" t="s">
        <v>9</v>
      </c>
      <c r="D21" s="39">
        <v>0.04</v>
      </c>
      <c r="E21" s="38" t="s">
        <v>9</v>
      </c>
    </row>
    <row r="22" spans="2:5" x14ac:dyDescent="0.2">
      <c r="B22" s="39">
        <v>2.1000000000000001E-2</v>
      </c>
      <c r="C22" s="38" t="s">
        <v>9</v>
      </c>
      <c r="D22" s="39">
        <v>3.1E-2</v>
      </c>
      <c r="E22" s="38" t="s">
        <v>9</v>
      </c>
    </row>
    <row r="23" spans="2:5" x14ac:dyDescent="0.2">
      <c r="B23" s="39">
        <v>1.7999999999999999E-2</v>
      </c>
      <c r="C23" s="38" t="s">
        <v>9</v>
      </c>
      <c r="D23" s="39">
        <v>5.2999999999999999E-2</v>
      </c>
      <c r="E23" s="38" t="s">
        <v>9</v>
      </c>
    </row>
    <row r="24" spans="2:5" x14ac:dyDescent="0.2">
      <c r="B24" s="39">
        <v>4.0000000000000001E-3</v>
      </c>
      <c r="C24" s="38" t="s">
        <v>10</v>
      </c>
      <c r="D24" s="39">
        <v>4.3999999999999997E-2</v>
      </c>
      <c r="E24" s="38" t="s">
        <v>9</v>
      </c>
    </row>
    <row r="25" spans="2:5" x14ac:dyDescent="0.2">
      <c r="B25" s="39">
        <v>3.0000000000000001E-3</v>
      </c>
      <c r="C25" s="38" t="s">
        <v>10</v>
      </c>
      <c r="D25" s="39">
        <v>2.5000000000000001E-2</v>
      </c>
      <c r="E25" s="38" t="s">
        <v>9</v>
      </c>
    </row>
    <row r="26" spans="2:5" x14ac:dyDescent="0.2">
      <c r="B26" s="39">
        <v>3.0000000000000001E-3</v>
      </c>
      <c r="C26" s="38" t="s">
        <v>10</v>
      </c>
      <c r="D26" s="39">
        <v>4.0000000000000002E-4</v>
      </c>
      <c r="E26" s="38" t="s">
        <v>10</v>
      </c>
    </row>
    <row r="27" spans="2:5" x14ac:dyDescent="0.2">
      <c r="B27" s="39">
        <v>8.0000000000000002E-3</v>
      </c>
      <c r="C27" s="38" t="s">
        <v>10</v>
      </c>
      <c r="D27" s="39">
        <v>1E-3</v>
      </c>
      <c r="E27" s="38" t="s">
        <v>10</v>
      </c>
    </row>
    <row r="28" spans="2:5" x14ac:dyDescent="0.2">
      <c r="B28" s="32"/>
      <c r="C28" s="32"/>
      <c r="D28" s="39">
        <v>1E-3</v>
      </c>
      <c r="E28" s="38" t="s">
        <v>10</v>
      </c>
    </row>
    <row r="29" spans="2:5" x14ac:dyDescent="0.2">
      <c r="B29" s="32"/>
      <c r="C29" s="32"/>
      <c r="D29" s="39">
        <v>3.9278752947593295E-4</v>
      </c>
      <c r="E29" s="38" t="s">
        <v>10</v>
      </c>
    </row>
    <row r="30" spans="2:5" s="30" customFormat="1" x14ac:dyDescent="0.2">
      <c r="B30" s="40" t="s">
        <v>35</v>
      </c>
      <c r="C30" s="41"/>
      <c r="D30" s="40" t="s">
        <v>35</v>
      </c>
      <c r="E30" s="41"/>
    </row>
    <row r="31" spans="2:5" s="30" customFormat="1" x14ac:dyDescent="0.2">
      <c r="B31" s="43" t="s">
        <v>36</v>
      </c>
      <c r="C31" s="42"/>
      <c r="D31" s="43" t="s">
        <v>37</v>
      </c>
      <c r="E31" s="42"/>
    </row>
    <row r="38" spans="2:2" x14ac:dyDescent="0.2">
      <c r="B38" s="3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Normal="100" workbookViewId="0">
      <selection activeCell="F17" sqref="F17"/>
    </sheetView>
  </sheetViews>
  <sheetFormatPr baseColWidth="10" defaultRowHeight="12.75" x14ac:dyDescent="0.2"/>
  <cols>
    <col min="1" max="4" width="11.5703125" style="2" bestFit="1" customWidth="1"/>
    <col min="5" max="5" width="11.42578125" style="2"/>
    <col min="6" max="6" width="11.5703125" style="2" bestFit="1" customWidth="1"/>
    <col min="7" max="7" width="14.28515625" style="2" bestFit="1" customWidth="1"/>
    <col min="8" max="16" width="11.5703125" style="2" bestFit="1" customWidth="1"/>
    <col min="17" max="17" width="11.42578125" style="2"/>
    <col min="18" max="24" width="11.5703125" style="2" bestFit="1" customWidth="1"/>
    <col min="25" max="16384" width="11.42578125" style="2"/>
  </cols>
  <sheetData>
    <row r="1" spans="1:12" ht="14.25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x14ac:dyDescent="0.2">
      <c r="A2" s="4" t="s">
        <v>12</v>
      </c>
      <c r="B2" s="4"/>
      <c r="C2" s="4"/>
      <c r="D2" s="4"/>
      <c r="E2" s="4"/>
      <c r="F2" s="4" t="s">
        <v>13</v>
      </c>
      <c r="G2" s="4"/>
      <c r="H2" s="4"/>
      <c r="I2" s="4"/>
      <c r="J2" s="4"/>
      <c r="K2" s="4"/>
      <c r="L2" s="4"/>
    </row>
    <row r="3" spans="1:12" ht="14.25" x14ac:dyDescent="0.2">
      <c r="A3" s="4" t="s">
        <v>38</v>
      </c>
      <c r="B3" s="4" t="s">
        <v>39</v>
      </c>
      <c r="C3" s="4" t="s">
        <v>41</v>
      </c>
      <c r="D3" s="4" t="s">
        <v>40</v>
      </c>
      <c r="E3" s="3"/>
      <c r="F3" s="4" t="s">
        <v>38</v>
      </c>
      <c r="G3" s="4" t="s">
        <v>39</v>
      </c>
      <c r="H3" s="4" t="s">
        <v>41</v>
      </c>
      <c r="I3" s="4" t="s">
        <v>40</v>
      </c>
      <c r="J3" s="4"/>
      <c r="K3" s="4"/>
      <c r="L3" s="4"/>
    </row>
    <row r="4" spans="1:12" ht="14.25" x14ac:dyDescent="0.2">
      <c r="A4" s="7">
        <v>1.2911253214754068</v>
      </c>
      <c r="B4" s="7">
        <v>1.2049855543120587</v>
      </c>
      <c r="C4" s="7">
        <v>1.5174328310232117</v>
      </c>
      <c r="D4" s="7">
        <v>1.4293237785475117</v>
      </c>
      <c r="E4" s="7"/>
      <c r="F4" s="7">
        <v>1</v>
      </c>
      <c r="G4" s="7">
        <v>1.2289532521662654</v>
      </c>
      <c r="H4" s="8">
        <v>0.71826245387098009</v>
      </c>
      <c r="I4" s="10">
        <v>2.860966055004845</v>
      </c>
      <c r="J4" s="4"/>
      <c r="K4" s="4"/>
      <c r="L4" s="4"/>
    </row>
    <row r="5" spans="1:12" ht="14.25" x14ac:dyDescent="0.2">
      <c r="A5" s="7">
        <v>2.155605013105077</v>
      </c>
      <c r="B5" s="7">
        <v>1.6842020711555992</v>
      </c>
      <c r="C5" s="7">
        <v>1.6750244703057715</v>
      </c>
      <c r="D5" s="7">
        <v>4.3666976133805608</v>
      </c>
      <c r="E5" s="7"/>
      <c r="F5" s="7">
        <v>0.47263502375144473</v>
      </c>
      <c r="G5" s="7">
        <v>1.2360119338660029</v>
      </c>
      <c r="H5" s="8">
        <v>1.187869909003423</v>
      </c>
      <c r="I5" s="10">
        <v>3.1463078121094452</v>
      </c>
      <c r="J5" s="4"/>
      <c r="K5" s="4"/>
      <c r="L5" s="4"/>
    </row>
    <row r="6" spans="1:12" ht="14.25" x14ac:dyDescent="0.2">
      <c r="A6" s="7">
        <v>1.5404925340104085</v>
      </c>
      <c r="B6" s="7">
        <v>2.2610127279187933</v>
      </c>
      <c r="C6" s="7">
        <v>1.6295321565891285</v>
      </c>
      <c r="D6" s="7">
        <v>1.4237262248248037</v>
      </c>
      <c r="E6" s="7"/>
      <c r="F6" s="7">
        <v>1.1689815430734707</v>
      </c>
      <c r="G6" s="7">
        <v>1.5754454605720587</v>
      </c>
      <c r="H6" s="8">
        <v>0.87369897689203968</v>
      </c>
      <c r="I6" s="13">
        <v>3.3746856279476098</v>
      </c>
      <c r="J6" s="4"/>
      <c r="K6" s="4"/>
      <c r="L6" s="4"/>
    </row>
    <row r="7" spans="1:12" ht="14.25" x14ac:dyDescent="0.2">
      <c r="A7" s="7">
        <v>1.2968460399405155</v>
      </c>
      <c r="B7" s="7">
        <v>2.3889991977698273</v>
      </c>
      <c r="C7" s="7">
        <v>0.72813211791858257</v>
      </c>
      <c r="D7" s="7"/>
      <c r="E7" s="7"/>
      <c r="F7" s="7">
        <v>1.2904396758816907</v>
      </c>
      <c r="G7" s="7">
        <v>1.1354601939796909</v>
      </c>
      <c r="H7" s="8">
        <v>1.4134210342546554</v>
      </c>
      <c r="I7" s="13">
        <v>2.5308341370277248</v>
      </c>
      <c r="J7" s="4"/>
      <c r="K7" s="4"/>
      <c r="L7" s="4"/>
    </row>
    <row r="8" spans="1:12" ht="14.25" x14ac:dyDescent="0.2">
      <c r="A8" s="7">
        <v>2.8835326111645405</v>
      </c>
      <c r="B8" s="7">
        <v>3.4226859029997798</v>
      </c>
      <c r="C8" s="7">
        <v>1.110609401678555</v>
      </c>
      <c r="D8" s="7"/>
      <c r="E8" s="7"/>
      <c r="F8" s="7">
        <v>0.97753502926361369</v>
      </c>
      <c r="G8" s="7">
        <v>1.5735657652727824</v>
      </c>
      <c r="H8" s="7"/>
      <c r="I8" s="7"/>
      <c r="J8" s="4"/>
      <c r="K8" s="4"/>
      <c r="L8" s="4"/>
    </row>
    <row r="9" spans="1:12" ht="14.25" x14ac:dyDescent="0.2">
      <c r="A9" s="7"/>
      <c r="B9" s="7"/>
      <c r="C9" s="7"/>
      <c r="D9" s="7"/>
      <c r="E9" s="7"/>
      <c r="F9" s="7">
        <v>1.297055601785299</v>
      </c>
      <c r="G9" s="7"/>
      <c r="H9" s="7"/>
      <c r="I9" s="7"/>
      <c r="J9" s="4"/>
      <c r="K9" s="4"/>
      <c r="L9" s="4"/>
    </row>
    <row r="10" spans="1:12" ht="14.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 x14ac:dyDescent="0.2">
      <c r="A11" s="7">
        <f>AVERAGE(A4:A10)</f>
        <v>1.8335203039391896</v>
      </c>
      <c r="B11" s="7">
        <f>AVERAGE(B4:B10)</f>
        <v>2.1923770908312115</v>
      </c>
      <c r="C11" s="7">
        <f>AVERAGE(C4:C10)</f>
        <v>1.33214619550305</v>
      </c>
      <c r="D11" s="7">
        <f>AVERAGE(D4:D10)</f>
        <v>2.4065825389176254</v>
      </c>
      <c r="E11" s="7"/>
      <c r="F11" s="7">
        <f>AVERAGE(F4:F10)</f>
        <v>1.0344411456259197</v>
      </c>
      <c r="G11" s="7">
        <f>AVERAGE(G4:G10)</f>
        <v>1.34988732117136</v>
      </c>
      <c r="H11" s="7">
        <f>AVERAGE(H4:H10)</f>
        <v>1.0483130935052745</v>
      </c>
      <c r="I11" s="7">
        <f>AVERAGE(I4:I10)</f>
        <v>2.978198408022406</v>
      </c>
      <c r="J11" s="6"/>
      <c r="K11" s="6"/>
      <c r="L11" s="6"/>
    </row>
    <row r="12" spans="1:12" ht="14.25" x14ac:dyDescent="0.2">
      <c r="A12" s="7">
        <f>STDEV(A4:A10)/SQRT(COUNTA(A4:A10))</f>
        <v>0.30613242737359758</v>
      </c>
      <c r="B12" s="7">
        <f>STDEV(B4:B10)/SQRT(COUNTA(B4:B10))</f>
        <v>0.37351136354380177</v>
      </c>
      <c r="C12" s="7">
        <f>STDEV(C4:C10)/SQRT(COUNTA(C4:C10))</f>
        <v>0.18086550464688037</v>
      </c>
      <c r="D12" s="7">
        <f>STDEV(D4:D10)/SQRT(COUNTA(D4:D10))</f>
        <v>0.98005886932104702</v>
      </c>
      <c r="E12" s="7"/>
      <c r="F12" s="7">
        <f>STDEV(F4:F10)/SQRT(COUNTA(F4:F10))</f>
        <v>0.12551936580855438</v>
      </c>
      <c r="G12" s="7">
        <f>STDEV(G4:G10)/SQRT(COUNTA(G4:G10))</f>
        <v>9.3402399958802701E-2</v>
      </c>
      <c r="H12" s="7">
        <f>STDEV(H4:H10)/SQRT(COUNTA(H4:H10))</f>
        <v>0.1560457805671851</v>
      </c>
      <c r="I12" s="7">
        <f>STDEV(I4:I10)/SQRT(COUNTA(I4:I10))</f>
        <v>0.18242375184880991</v>
      </c>
      <c r="J12" s="6"/>
      <c r="K12" s="6"/>
      <c r="L12" s="6"/>
    </row>
    <row r="13" spans="1:12" ht="14.2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 x14ac:dyDescent="0.2">
      <c r="A14" s="4" t="s">
        <v>12</v>
      </c>
      <c r="B14" s="4"/>
      <c r="C14" s="4"/>
      <c r="D14" s="4"/>
      <c r="E14" s="4"/>
      <c r="F14" s="4"/>
      <c r="G14" s="16"/>
      <c r="H14" s="16" t="s">
        <v>13</v>
      </c>
      <c r="I14" s="16"/>
      <c r="J14" s="16"/>
      <c r="K14" s="16"/>
      <c r="L14" s="16"/>
    </row>
    <row r="15" spans="1:12" ht="14.25" x14ac:dyDescent="0.2">
      <c r="A15" s="5" t="s">
        <v>5</v>
      </c>
      <c r="B15" s="5" t="s">
        <v>6</v>
      </c>
      <c r="C15" s="5" t="s">
        <v>14</v>
      </c>
      <c r="D15" s="5"/>
      <c r="E15" s="4"/>
      <c r="F15" s="4"/>
      <c r="G15" s="16" t="s">
        <v>5</v>
      </c>
      <c r="H15" s="16" t="s">
        <v>6</v>
      </c>
      <c r="I15" s="16" t="s">
        <v>7</v>
      </c>
      <c r="J15" s="16"/>
      <c r="K15" s="16"/>
      <c r="L15" s="16"/>
    </row>
    <row r="16" spans="1:12" ht="14.25" x14ac:dyDescent="0.2">
      <c r="A16" s="20">
        <v>1.2911253214754068</v>
      </c>
      <c r="B16" s="4" t="s">
        <v>38</v>
      </c>
      <c r="C16" s="5"/>
      <c r="D16" s="4"/>
      <c r="E16" s="4"/>
      <c r="F16" s="4"/>
      <c r="G16" s="21">
        <v>1</v>
      </c>
      <c r="H16" s="4" t="s">
        <v>38</v>
      </c>
      <c r="I16" s="17"/>
      <c r="J16" s="4" t="s">
        <v>39</v>
      </c>
      <c r="K16" s="4" t="s">
        <v>38</v>
      </c>
      <c r="L16" s="4" t="s">
        <v>40</v>
      </c>
    </row>
    <row r="17" spans="1:12" ht="15" x14ac:dyDescent="0.2">
      <c r="A17" s="20">
        <v>2.155605013105077</v>
      </c>
      <c r="B17" s="4" t="s">
        <v>38</v>
      </c>
      <c r="C17" s="18"/>
      <c r="D17" s="4"/>
      <c r="E17" s="4"/>
      <c r="F17" s="18"/>
      <c r="G17" s="21">
        <v>0.47263502375144473</v>
      </c>
      <c r="H17" s="4" t="s">
        <v>38</v>
      </c>
      <c r="I17" s="4" t="s">
        <v>38</v>
      </c>
      <c r="J17" s="19">
        <v>0.14343700000000001</v>
      </c>
      <c r="K17" s="19"/>
      <c r="L17" s="19"/>
    </row>
    <row r="18" spans="1:12" ht="15" x14ac:dyDescent="0.2">
      <c r="A18" s="20">
        <v>1.5404925340104085</v>
      </c>
      <c r="B18" s="4" t="s">
        <v>38</v>
      </c>
      <c r="C18" s="18"/>
      <c r="D18" s="4"/>
      <c r="E18" s="4"/>
      <c r="F18" s="19"/>
      <c r="G18" s="21">
        <v>1.1689815430734707</v>
      </c>
      <c r="H18" s="4" t="s">
        <v>38</v>
      </c>
      <c r="I18" s="4" t="s">
        <v>40</v>
      </c>
      <c r="J18" s="19">
        <v>4.2469E-2</v>
      </c>
      <c r="K18" s="19">
        <v>3.4320000000000002E-3</v>
      </c>
      <c r="L18" s="19"/>
    </row>
    <row r="19" spans="1:12" ht="14.25" x14ac:dyDescent="0.2">
      <c r="A19" s="20">
        <v>1.2968460399405155</v>
      </c>
      <c r="B19" s="4" t="s">
        <v>38</v>
      </c>
      <c r="C19" s="5"/>
      <c r="D19" s="4"/>
      <c r="E19" s="4"/>
      <c r="F19" s="4"/>
      <c r="G19" s="22">
        <v>1.2904396758816907</v>
      </c>
      <c r="H19" s="4" t="s">
        <v>38</v>
      </c>
      <c r="I19" s="4" t="s">
        <v>41</v>
      </c>
      <c r="J19" s="19">
        <v>0.14343700000000001</v>
      </c>
      <c r="K19" s="19">
        <v>0.94785799999999998</v>
      </c>
      <c r="L19" s="19">
        <v>3.4320000000000002E-3</v>
      </c>
    </row>
    <row r="20" spans="1:12" ht="14.25" x14ac:dyDescent="0.2">
      <c r="A20" s="20">
        <v>2.8835326111645405</v>
      </c>
      <c r="B20" s="4" t="s">
        <v>38</v>
      </c>
      <c r="C20" s="5"/>
      <c r="D20" s="4"/>
      <c r="E20" s="4"/>
      <c r="F20" s="4"/>
      <c r="G20" s="22">
        <v>0.97753502926361369</v>
      </c>
      <c r="H20" s="4" t="s">
        <v>38</v>
      </c>
      <c r="I20" s="17"/>
      <c r="J20" s="17"/>
      <c r="K20" s="17"/>
      <c r="L20" s="17"/>
    </row>
    <row r="21" spans="1:12" ht="14.25" x14ac:dyDescent="0.2">
      <c r="A21" s="20">
        <v>1.2049855543120587</v>
      </c>
      <c r="B21" s="4" t="s">
        <v>39</v>
      </c>
      <c r="C21" s="5"/>
      <c r="D21" s="4"/>
      <c r="E21" s="4"/>
      <c r="F21" s="4"/>
      <c r="G21" s="22">
        <v>1.297055601785299</v>
      </c>
      <c r="H21" s="4" t="s">
        <v>38</v>
      </c>
      <c r="I21" s="16"/>
      <c r="J21" s="16"/>
      <c r="K21" s="16"/>
      <c r="L21" s="16"/>
    </row>
    <row r="22" spans="1:12" ht="14.25" x14ac:dyDescent="0.2">
      <c r="A22" s="20">
        <v>1.6842020711555992</v>
      </c>
      <c r="B22" s="4" t="s">
        <v>39</v>
      </c>
      <c r="C22" s="5"/>
      <c r="D22" s="4"/>
      <c r="E22" s="4"/>
      <c r="F22" s="4"/>
      <c r="G22" s="22">
        <v>1.2289532521662654</v>
      </c>
      <c r="H22" s="4" t="s">
        <v>39</v>
      </c>
      <c r="I22" s="16"/>
      <c r="J22" s="16"/>
      <c r="K22" s="16"/>
      <c r="L22" s="16"/>
    </row>
    <row r="23" spans="1:12" ht="14.25" x14ac:dyDescent="0.2">
      <c r="A23" s="20">
        <v>2.2610127279187933</v>
      </c>
      <c r="B23" s="4" t="s">
        <v>39</v>
      </c>
      <c r="C23" s="5"/>
      <c r="D23" s="4"/>
      <c r="E23" s="4"/>
      <c r="F23" s="4"/>
      <c r="G23" s="22">
        <v>1.2360119338660029</v>
      </c>
      <c r="H23" s="4" t="s">
        <v>39</v>
      </c>
      <c r="I23" s="16"/>
      <c r="J23" s="16"/>
      <c r="K23" s="16"/>
      <c r="L23" s="16"/>
    </row>
    <row r="24" spans="1:12" ht="14.25" x14ac:dyDescent="0.2">
      <c r="A24" s="20">
        <v>2.3889991977698273</v>
      </c>
      <c r="B24" s="4" t="s">
        <v>39</v>
      </c>
      <c r="C24" s="5"/>
      <c r="D24" s="4"/>
      <c r="E24" s="4"/>
      <c r="F24" s="4"/>
      <c r="G24" s="22">
        <v>1.5754454605720587</v>
      </c>
      <c r="H24" s="4" t="s">
        <v>39</v>
      </c>
      <c r="I24" s="16"/>
      <c r="J24" s="16"/>
      <c r="K24" s="16"/>
      <c r="L24" s="16"/>
    </row>
    <row r="25" spans="1:12" ht="14.25" x14ac:dyDescent="0.2">
      <c r="A25" s="20">
        <v>3.4226859029997798</v>
      </c>
      <c r="B25" s="4" t="s">
        <v>39</v>
      </c>
      <c r="C25" s="5"/>
      <c r="D25" s="4"/>
      <c r="E25" s="4"/>
      <c r="F25" s="4"/>
      <c r="G25" s="22">
        <v>1.1354601939796909</v>
      </c>
      <c r="H25" s="4" t="s">
        <v>39</v>
      </c>
      <c r="I25" s="16"/>
      <c r="J25" s="16"/>
      <c r="K25" s="16"/>
      <c r="L25" s="16"/>
    </row>
    <row r="26" spans="1:12" ht="14.25" x14ac:dyDescent="0.2">
      <c r="A26" s="20">
        <v>1.5174328310232117</v>
      </c>
      <c r="B26" s="4" t="s">
        <v>41</v>
      </c>
      <c r="C26" s="5"/>
      <c r="D26" s="4"/>
      <c r="E26" s="4"/>
      <c r="F26" s="4"/>
      <c r="G26" s="22">
        <v>1.5735657652727824</v>
      </c>
      <c r="H26" s="4" t="s">
        <v>39</v>
      </c>
      <c r="I26" s="16"/>
      <c r="J26" s="16"/>
      <c r="K26" s="16"/>
      <c r="L26" s="16"/>
    </row>
    <row r="27" spans="1:12" ht="14.25" x14ac:dyDescent="0.2">
      <c r="A27" s="20">
        <v>1.6750244703057715</v>
      </c>
      <c r="B27" s="4" t="s">
        <v>41</v>
      </c>
      <c r="C27" s="5"/>
      <c r="D27" s="4"/>
      <c r="E27" s="4"/>
      <c r="F27" s="4"/>
      <c r="G27" s="23">
        <v>0.71826245387098009</v>
      </c>
      <c r="H27" s="4" t="s">
        <v>41</v>
      </c>
      <c r="I27" s="16"/>
      <c r="J27" s="16"/>
      <c r="K27" s="16"/>
      <c r="L27" s="16"/>
    </row>
    <row r="28" spans="1:12" ht="14.25" x14ac:dyDescent="0.2">
      <c r="A28" s="20">
        <v>1.6295321565891285</v>
      </c>
      <c r="B28" s="4" t="s">
        <v>41</v>
      </c>
      <c r="C28" s="5"/>
      <c r="D28" s="4"/>
      <c r="E28" s="4"/>
      <c r="F28" s="4"/>
      <c r="G28" s="23">
        <v>1.187869909003423</v>
      </c>
      <c r="H28" s="4" t="s">
        <v>41</v>
      </c>
      <c r="I28" s="16"/>
      <c r="J28" s="16"/>
      <c r="K28" s="16"/>
      <c r="L28" s="16"/>
    </row>
    <row r="29" spans="1:12" ht="14.25" x14ac:dyDescent="0.2">
      <c r="A29" s="20">
        <v>0.72813211791858257</v>
      </c>
      <c r="B29" s="4" t="s">
        <v>41</v>
      </c>
      <c r="C29" s="5"/>
      <c r="D29" s="4"/>
      <c r="E29" s="4"/>
      <c r="F29" s="4"/>
      <c r="G29" s="23">
        <v>0.87369897689203968</v>
      </c>
      <c r="H29" s="4" t="s">
        <v>41</v>
      </c>
      <c r="I29" s="16"/>
      <c r="J29" s="16"/>
      <c r="K29" s="16"/>
      <c r="L29" s="16"/>
    </row>
    <row r="30" spans="1:12" ht="14.25" x14ac:dyDescent="0.2">
      <c r="A30" s="20">
        <v>1.110609401678555</v>
      </c>
      <c r="B30" s="4" t="s">
        <v>41</v>
      </c>
      <c r="C30" s="5"/>
      <c r="D30" s="4"/>
      <c r="E30" s="4"/>
      <c r="F30" s="4"/>
      <c r="G30" s="23">
        <v>1.4134210342546554</v>
      </c>
      <c r="H30" s="4" t="s">
        <v>41</v>
      </c>
      <c r="I30" s="16"/>
      <c r="J30" s="16"/>
      <c r="K30" s="16"/>
      <c r="L30" s="16"/>
    </row>
    <row r="31" spans="1:12" ht="14.25" x14ac:dyDescent="0.2">
      <c r="A31" s="20">
        <v>1.4293237785475117</v>
      </c>
      <c r="B31" s="4" t="s">
        <v>40</v>
      </c>
      <c r="C31" s="5"/>
      <c r="D31" s="4"/>
      <c r="E31" s="4"/>
      <c r="F31" s="4"/>
      <c r="G31" s="22">
        <v>2.860966055004845</v>
      </c>
      <c r="H31" s="4" t="s">
        <v>40</v>
      </c>
      <c r="I31" s="16"/>
      <c r="J31" s="16"/>
      <c r="K31" s="16"/>
      <c r="L31" s="16"/>
    </row>
    <row r="32" spans="1:12" ht="14.25" x14ac:dyDescent="0.2">
      <c r="A32" s="20">
        <v>4.3666976133805608</v>
      </c>
      <c r="B32" s="4" t="s">
        <v>40</v>
      </c>
      <c r="C32" s="5"/>
      <c r="D32" s="4"/>
      <c r="E32" s="4"/>
      <c r="F32" s="4"/>
      <c r="G32" s="22">
        <v>3.1463078121094452</v>
      </c>
      <c r="H32" s="4" t="s">
        <v>40</v>
      </c>
      <c r="I32" s="16"/>
      <c r="J32" s="16"/>
      <c r="K32" s="16"/>
      <c r="L32" s="16"/>
    </row>
    <row r="33" spans="1:12" ht="14.25" x14ac:dyDescent="0.2">
      <c r="A33" s="20">
        <v>1.4237262248248037</v>
      </c>
      <c r="B33" s="4" t="s">
        <v>40</v>
      </c>
      <c r="C33" s="5"/>
      <c r="D33" s="4"/>
      <c r="E33" s="4"/>
      <c r="F33" s="4"/>
      <c r="G33" s="13">
        <v>3.3746856279476098</v>
      </c>
      <c r="H33" s="4" t="s">
        <v>40</v>
      </c>
      <c r="I33" s="16"/>
      <c r="J33" s="16"/>
      <c r="K33" s="16"/>
      <c r="L33" s="16"/>
    </row>
    <row r="34" spans="1:12" ht="14.25" x14ac:dyDescent="0.2">
      <c r="A34" s="4"/>
      <c r="B34" s="4"/>
      <c r="C34" s="4"/>
      <c r="D34" s="4"/>
      <c r="E34" s="4"/>
      <c r="F34" s="4"/>
      <c r="G34" s="13">
        <v>2.5308341370277248</v>
      </c>
      <c r="H34" s="4" t="s">
        <v>40</v>
      </c>
      <c r="I34" s="16"/>
      <c r="J34" s="16"/>
      <c r="K34" s="16"/>
      <c r="L34" s="16"/>
    </row>
    <row r="35" spans="1:12" ht="14.25" x14ac:dyDescent="0.2">
      <c r="A35" s="4"/>
      <c r="B35" s="5"/>
      <c r="C35" s="4"/>
      <c r="D35" s="4"/>
      <c r="E35" s="4"/>
      <c r="F35" s="4"/>
      <c r="G35" s="7"/>
      <c r="H35" s="5"/>
      <c r="I35" s="4"/>
      <c r="J35" s="4"/>
      <c r="K35" s="4"/>
      <c r="L35" s="4"/>
    </row>
    <row r="36" spans="1:12" ht="14.25" x14ac:dyDescent="0.2">
      <c r="A36" s="5" t="s">
        <v>4</v>
      </c>
      <c r="G36" s="4"/>
      <c r="H36" s="4"/>
      <c r="I36" s="4"/>
      <c r="J36" s="4"/>
      <c r="K36" s="4"/>
      <c r="L36" s="4"/>
    </row>
    <row r="37" spans="1:12" ht="14.25" x14ac:dyDescent="0.2">
      <c r="A37" s="4" t="s">
        <v>12</v>
      </c>
      <c r="B37" s="4"/>
      <c r="C37" s="4"/>
      <c r="D37" s="4"/>
      <c r="E37" s="4"/>
      <c r="F37" s="4" t="s">
        <v>13</v>
      </c>
      <c r="G37" s="4"/>
      <c r="H37" s="4"/>
      <c r="I37" s="4"/>
      <c r="J37" s="4"/>
      <c r="K37" s="4"/>
      <c r="L37" s="4"/>
    </row>
    <row r="38" spans="1:12" ht="14.25" x14ac:dyDescent="0.2">
      <c r="A38" s="4" t="s">
        <v>38</v>
      </c>
      <c r="B38" s="4" t="s">
        <v>39</v>
      </c>
      <c r="C38" s="4" t="s">
        <v>41</v>
      </c>
      <c r="D38" s="4" t="s">
        <v>40</v>
      </c>
      <c r="E38" s="3"/>
      <c r="F38" s="4" t="s">
        <v>38</v>
      </c>
      <c r="G38" s="4" t="s">
        <v>39</v>
      </c>
      <c r="H38" s="4" t="s">
        <v>41</v>
      </c>
      <c r="I38" s="4" t="s">
        <v>40</v>
      </c>
      <c r="J38" s="4"/>
      <c r="K38" s="4"/>
      <c r="L38" s="4"/>
    </row>
    <row r="39" spans="1:12" ht="14.25" x14ac:dyDescent="0.2">
      <c r="A39" s="7">
        <v>3.02</v>
      </c>
      <c r="B39" s="7">
        <v>3.1416427741636035</v>
      </c>
      <c r="C39" s="7">
        <v>2.3771777495531614</v>
      </c>
      <c r="D39" s="7">
        <v>3.2663277978487248</v>
      </c>
      <c r="E39" s="4"/>
      <c r="F39" s="11">
        <v>1</v>
      </c>
      <c r="G39" s="7">
        <v>2.0697925255137859</v>
      </c>
      <c r="H39" s="7">
        <v>1.3067390493201774</v>
      </c>
      <c r="I39" s="7">
        <v>2.7072151362160266</v>
      </c>
      <c r="J39" s="4"/>
      <c r="K39" s="4"/>
      <c r="L39" s="4"/>
    </row>
    <row r="40" spans="1:12" ht="14.25" x14ac:dyDescent="0.2">
      <c r="A40" s="7">
        <v>1.340772585552036</v>
      </c>
      <c r="B40" s="7">
        <v>2.0377928839333688</v>
      </c>
      <c r="C40" s="7">
        <v>2.757219731332357</v>
      </c>
      <c r="D40" s="7">
        <v>5.0713585036069126</v>
      </c>
      <c r="E40" s="4"/>
      <c r="F40" s="12">
        <v>0.8458168048567889</v>
      </c>
      <c r="G40" s="7">
        <v>1.4067712650156794</v>
      </c>
      <c r="H40" s="7">
        <v>1.7960739174825697</v>
      </c>
      <c r="I40" s="7">
        <v>2.3542719662580214</v>
      </c>
      <c r="J40" s="4"/>
      <c r="K40" s="4"/>
      <c r="L40" s="4"/>
    </row>
    <row r="41" spans="1:12" ht="14.25" x14ac:dyDescent="0.2">
      <c r="A41" s="7">
        <v>3.7246123543521703</v>
      </c>
      <c r="B41" s="7">
        <v>1.5476370754946138</v>
      </c>
      <c r="C41" s="7">
        <v>2.5827589832869724</v>
      </c>
      <c r="D41" s="7">
        <v>1.8616882912652153</v>
      </c>
      <c r="E41" s="4"/>
      <c r="F41" s="12">
        <v>1.4156839057015334</v>
      </c>
      <c r="G41" s="7">
        <v>1.0067054622841023</v>
      </c>
      <c r="H41" s="13">
        <v>0.73915538536948144</v>
      </c>
      <c r="I41" s="7">
        <v>1.9627384912226116</v>
      </c>
      <c r="J41" s="4"/>
      <c r="K41" s="4"/>
      <c r="L41" s="4"/>
    </row>
    <row r="42" spans="1:12" ht="14.25" x14ac:dyDescent="0.2">
      <c r="A42" s="7">
        <v>0.68988021041737857</v>
      </c>
      <c r="B42" s="7">
        <v>3.7034738397751736</v>
      </c>
      <c r="C42" s="7">
        <v>1.5010312748064396</v>
      </c>
      <c r="D42" s="7"/>
      <c r="E42" s="4"/>
      <c r="F42" s="12">
        <v>1.7482621778233762</v>
      </c>
      <c r="G42" s="7">
        <v>1.7651465646300091</v>
      </c>
      <c r="H42" s="13">
        <v>1.5267361362403129</v>
      </c>
      <c r="I42" s="7">
        <v>1.9104421274789074</v>
      </c>
      <c r="J42" s="4"/>
      <c r="K42" s="4"/>
      <c r="L42" s="4"/>
    </row>
    <row r="43" spans="1:12" ht="14.25" x14ac:dyDescent="0.2">
      <c r="A43" s="7">
        <v>1.5168830175756425</v>
      </c>
      <c r="B43" s="7">
        <v>3.51941023738231</v>
      </c>
      <c r="C43" s="7">
        <v>0.32823145269557447</v>
      </c>
      <c r="D43" s="7"/>
      <c r="E43" s="4"/>
      <c r="F43" s="12">
        <v>1.0112274694568502</v>
      </c>
      <c r="G43" s="7">
        <v>1.6893293864161938</v>
      </c>
      <c r="H43" s="13">
        <v>1.3620591317611739</v>
      </c>
      <c r="I43" s="7">
        <v>2.3699675815355281</v>
      </c>
      <c r="J43" s="4"/>
      <c r="K43" s="4"/>
      <c r="L43" s="4"/>
    </row>
    <row r="44" spans="1:12" ht="14.25" x14ac:dyDescent="0.2">
      <c r="A44" s="7"/>
      <c r="B44" s="7">
        <v>1.8543975007657507</v>
      </c>
      <c r="C44" s="7"/>
      <c r="D44" s="7"/>
      <c r="E44" s="4"/>
      <c r="F44" s="14">
        <v>0.71067095693718663</v>
      </c>
      <c r="G44" s="7">
        <v>1.7260515900326914</v>
      </c>
      <c r="H44" s="13">
        <v>1.3168620880016566</v>
      </c>
      <c r="I44" s="7">
        <v>2.4342764907443146</v>
      </c>
      <c r="J44" s="4"/>
      <c r="K44" s="4"/>
      <c r="L44" s="4"/>
    </row>
    <row r="45" spans="1:12" ht="14.25" x14ac:dyDescent="0.2">
      <c r="A45" s="4"/>
      <c r="B45" s="4"/>
      <c r="C45" s="4"/>
      <c r="D45" s="4"/>
      <c r="E45" s="4"/>
      <c r="F45" s="15">
        <v>0.89217325951833792</v>
      </c>
      <c r="G45" s="7"/>
      <c r="H45" s="7">
        <v>1.5194166464536896</v>
      </c>
      <c r="I45" s="7">
        <v>2.8050001923219594</v>
      </c>
      <c r="J45" s="4"/>
      <c r="K45" s="4"/>
      <c r="L45" s="4"/>
    </row>
    <row r="46" spans="1:12" ht="14.2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 x14ac:dyDescent="0.2">
      <c r="A47" s="6">
        <f>AVERAGE(A39:A46)</f>
        <v>2.0584296335794452</v>
      </c>
      <c r="B47" s="6">
        <f>AVERAGE(B39:B46)</f>
        <v>2.6340590519191367</v>
      </c>
      <c r="C47" s="6">
        <f>AVERAGE(C39:C46)</f>
        <v>1.9092838383349009</v>
      </c>
      <c r="D47" s="6">
        <f>AVERAGE(D39:D46)</f>
        <v>3.3997915309069509</v>
      </c>
      <c r="E47" s="4"/>
      <c r="F47" s="6">
        <f>AVERAGE(F39:F46)</f>
        <v>1.0891192248991532</v>
      </c>
      <c r="G47" s="6">
        <f>AVERAGE(G39:G46)</f>
        <v>1.610632798982077</v>
      </c>
      <c r="H47" s="6">
        <f>AVERAGE(H39:H46)</f>
        <v>1.3667203363755804</v>
      </c>
      <c r="I47" s="6">
        <f>AVERAGE(I39:I46)</f>
        <v>2.3634159979681959</v>
      </c>
      <c r="J47" s="6"/>
      <c r="K47" s="6"/>
      <c r="L47" s="6"/>
    </row>
    <row r="48" spans="1:12" ht="14.25" x14ac:dyDescent="0.2">
      <c r="A48" s="6">
        <f>STDEV(A39:A46)/SQRT(COUNTA(A39:A46))</f>
        <v>0.56489000381072352</v>
      </c>
      <c r="B48" s="6">
        <f>STDEV(B39:B46)/SQRT(COUNTA(B39:B46))</f>
        <v>0.37986199833901352</v>
      </c>
      <c r="C48" s="6">
        <f>STDEV(C39:C46)/SQRT(COUNTA(C39:C46))</f>
        <v>0.45043787381947009</v>
      </c>
      <c r="D48" s="6">
        <f>STDEV(D39:D46)/SQRT(COUNTA(D39:D46))</f>
        <v>0.92895194422348448</v>
      </c>
      <c r="E48" s="4"/>
      <c r="F48" s="6">
        <f>STDEV(F39:F46)/SQRT(COUNTA(F39:F46))</f>
        <v>0.13769619399859959</v>
      </c>
      <c r="G48" s="6">
        <f>STDEV(G39:G46)/SQRT(COUNTA(G39:G46))</f>
        <v>0.14838065479108986</v>
      </c>
      <c r="H48" s="6">
        <f>STDEV(H39:H46)/SQRT(COUNTA(H39:H46))</f>
        <v>0.12278599377378738</v>
      </c>
      <c r="I48" s="6">
        <f>STDEV(I39:I46)/SQRT(COUNTA(I39:I46))</f>
        <v>0.12762202246146945</v>
      </c>
      <c r="J48" s="6"/>
      <c r="K48" s="6"/>
      <c r="L48" s="6"/>
    </row>
    <row r="49" spans="1:12" ht="14.2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 x14ac:dyDescent="0.2">
      <c r="A50" s="5" t="s">
        <v>12</v>
      </c>
      <c r="B50" s="5"/>
      <c r="C50" s="5"/>
      <c r="D50" s="5"/>
      <c r="E50" s="4"/>
      <c r="F50" s="4"/>
      <c r="G50" s="16"/>
      <c r="H50" s="16" t="s">
        <v>13</v>
      </c>
      <c r="I50" s="16"/>
      <c r="J50" s="16"/>
      <c r="K50" s="16"/>
      <c r="L50" s="16"/>
    </row>
    <row r="51" spans="1:12" ht="14.25" x14ac:dyDescent="0.2">
      <c r="A51" s="5" t="s">
        <v>5</v>
      </c>
      <c r="B51" s="5" t="s">
        <v>6</v>
      </c>
      <c r="C51" s="5" t="s">
        <v>15</v>
      </c>
      <c r="D51" s="5"/>
      <c r="E51" s="4"/>
      <c r="F51" s="4"/>
      <c r="G51" s="16" t="s">
        <v>5</v>
      </c>
      <c r="H51" s="16" t="s">
        <v>6</v>
      </c>
      <c r="I51" s="16" t="s">
        <v>16</v>
      </c>
      <c r="J51" s="16"/>
      <c r="K51" s="16"/>
      <c r="L51" s="16"/>
    </row>
    <row r="52" spans="1:12" ht="14.25" x14ac:dyDescent="0.2">
      <c r="A52" s="20">
        <v>3.02</v>
      </c>
      <c r="B52" s="4" t="s">
        <v>38</v>
      </c>
      <c r="C52" s="5"/>
      <c r="D52" s="5"/>
      <c r="E52" s="4"/>
      <c r="F52" s="4"/>
      <c r="G52" s="24">
        <v>1</v>
      </c>
      <c r="H52" s="4" t="s">
        <v>38</v>
      </c>
      <c r="I52" s="17"/>
      <c r="J52" s="4" t="s">
        <v>39</v>
      </c>
      <c r="K52" s="4" t="s">
        <v>38</v>
      </c>
      <c r="L52" s="4" t="s">
        <v>40</v>
      </c>
    </row>
    <row r="53" spans="1:12" ht="15" x14ac:dyDescent="0.2">
      <c r="A53" s="20">
        <v>1.340772585552036</v>
      </c>
      <c r="B53" s="4" t="s">
        <v>38</v>
      </c>
      <c r="C53" s="18"/>
      <c r="D53" s="5"/>
      <c r="E53" s="4"/>
      <c r="F53" s="18"/>
      <c r="G53" s="24">
        <v>0.8458168048567889</v>
      </c>
      <c r="H53" s="4" t="s">
        <v>38</v>
      </c>
      <c r="I53" s="4" t="s">
        <v>38</v>
      </c>
      <c r="J53" s="16">
        <v>1.5174999999999999E-2</v>
      </c>
      <c r="K53" s="19"/>
      <c r="L53" s="19"/>
    </row>
    <row r="54" spans="1:12" ht="15" x14ac:dyDescent="0.2">
      <c r="A54" s="20">
        <v>3.7246123543521703</v>
      </c>
      <c r="B54" s="4" t="s">
        <v>38</v>
      </c>
      <c r="C54" s="18"/>
      <c r="D54" s="5"/>
      <c r="E54" s="4"/>
      <c r="F54" s="19"/>
      <c r="G54" s="24">
        <v>1.4156839057015334</v>
      </c>
      <c r="H54" s="4" t="s">
        <v>38</v>
      </c>
      <c r="I54" s="4" t="s">
        <v>40</v>
      </c>
      <c r="J54" s="16">
        <v>6.1549999999999999E-3</v>
      </c>
      <c r="K54" s="19">
        <v>1.0000000000000001E-5</v>
      </c>
      <c r="L54" s="19"/>
    </row>
    <row r="55" spans="1:12" ht="14.25" x14ac:dyDescent="0.2">
      <c r="A55" s="20">
        <v>0.68988021041737857</v>
      </c>
      <c r="B55" s="4" t="s">
        <v>38</v>
      </c>
      <c r="C55" s="5"/>
      <c r="D55" s="5"/>
      <c r="E55" s="4"/>
      <c r="F55" s="19"/>
      <c r="G55" s="24">
        <v>1.7482621778233762</v>
      </c>
      <c r="H55" s="4" t="s">
        <v>38</v>
      </c>
      <c r="I55" s="4" t="s">
        <v>41</v>
      </c>
      <c r="J55" s="16">
        <v>0.17102800000000001</v>
      </c>
      <c r="K55" s="19">
        <v>0.17102800000000001</v>
      </c>
      <c r="L55" s="19">
        <v>1.6000000000000001E-4</v>
      </c>
    </row>
    <row r="56" spans="1:12" ht="14.25" x14ac:dyDescent="0.2">
      <c r="A56" s="20">
        <v>1.5168830175756425</v>
      </c>
      <c r="B56" s="4" t="s">
        <v>38</v>
      </c>
      <c r="C56" s="5"/>
      <c r="D56" s="5"/>
      <c r="E56" s="4"/>
      <c r="F56" s="19"/>
      <c r="G56" s="24">
        <v>1.0112274694568502</v>
      </c>
      <c r="H56" s="4" t="s">
        <v>38</v>
      </c>
      <c r="I56" s="17"/>
      <c r="J56" s="16"/>
      <c r="K56" s="17"/>
      <c r="L56" s="17"/>
    </row>
    <row r="57" spans="1:12" ht="14.25" x14ac:dyDescent="0.2">
      <c r="A57" s="20">
        <v>3.1416427741636035</v>
      </c>
      <c r="B57" s="4" t="s">
        <v>39</v>
      </c>
      <c r="C57" s="5"/>
      <c r="D57" s="5"/>
      <c r="E57" s="4"/>
      <c r="F57" s="4"/>
      <c r="G57" s="25">
        <v>0.71067095693718663</v>
      </c>
      <c r="H57" s="4" t="s">
        <v>38</v>
      </c>
      <c r="I57" s="16"/>
      <c r="J57" s="16"/>
      <c r="K57" s="16"/>
      <c r="L57" s="16"/>
    </row>
    <row r="58" spans="1:12" ht="14.25" x14ac:dyDescent="0.2">
      <c r="A58" s="20">
        <v>2.0377928839333688</v>
      </c>
      <c r="B58" s="4" t="s">
        <v>39</v>
      </c>
      <c r="C58" s="5"/>
      <c r="D58" s="5"/>
      <c r="E58" s="4"/>
      <c r="F58" s="4"/>
      <c r="G58" s="25">
        <v>0.89217325951833792</v>
      </c>
      <c r="H58" s="4" t="s">
        <v>38</v>
      </c>
      <c r="I58" s="16"/>
      <c r="J58" s="16"/>
      <c r="K58" s="16"/>
      <c r="L58" s="16"/>
    </row>
    <row r="59" spans="1:12" ht="14.25" x14ac:dyDescent="0.2">
      <c r="A59" s="20">
        <v>1.5476370754946138</v>
      </c>
      <c r="B59" s="4" t="s">
        <v>39</v>
      </c>
      <c r="C59" s="5"/>
      <c r="D59" s="5"/>
      <c r="E59" s="4"/>
      <c r="F59" s="4"/>
      <c r="G59" s="25">
        <v>2.0697925255137859</v>
      </c>
      <c r="H59" s="4" t="s">
        <v>39</v>
      </c>
      <c r="I59" s="16"/>
      <c r="J59" s="16"/>
      <c r="K59" s="16"/>
      <c r="L59" s="16"/>
    </row>
    <row r="60" spans="1:12" ht="14.25" x14ac:dyDescent="0.2">
      <c r="A60" s="20">
        <v>3.7034738397751736</v>
      </c>
      <c r="B60" s="4" t="s">
        <v>39</v>
      </c>
      <c r="C60" s="5"/>
      <c r="D60" s="5"/>
      <c r="E60" s="4"/>
      <c r="F60" s="4"/>
      <c r="G60" s="25">
        <v>1.4067712650156794</v>
      </c>
      <c r="H60" s="4" t="s">
        <v>39</v>
      </c>
      <c r="I60" s="16"/>
      <c r="J60" s="16"/>
      <c r="K60" s="16"/>
      <c r="L60" s="16"/>
    </row>
    <row r="61" spans="1:12" ht="14.25" x14ac:dyDescent="0.2">
      <c r="A61" s="20">
        <v>3.51941023738231</v>
      </c>
      <c r="B61" s="4" t="s">
        <v>39</v>
      </c>
      <c r="C61" s="5"/>
      <c r="D61" s="5"/>
      <c r="E61" s="4"/>
      <c r="F61" s="4"/>
      <c r="G61" s="25">
        <v>1.0067054622841023</v>
      </c>
      <c r="H61" s="4" t="s">
        <v>39</v>
      </c>
      <c r="I61" s="16"/>
      <c r="J61" s="16"/>
      <c r="K61" s="16"/>
      <c r="L61" s="16"/>
    </row>
    <row r="62" spans="1:12" ht="14.25" x14ac:dyDescent="0.2">
      <c r="A62" s="20">
        <v>1.8543975007657507</v>
      </c>
      <c r="B62" s="4" t="s">
        <v>39</v>
      </c>
      <c r="C62" s="5"/>
      <c r="D62" s="5"/>
      <c r="E62" s="4"/>
      <c r="F62" s="4"/>
      <c r="G62" s="25">
        <v>1.7651465646300091</v>
      </c>
      <c r="H62" s="4" t="s">
        <v>39</v>
      </c>
      <c r="I62" s="16"/>
      <c r="J62" s="16"/>
      <c r="K62" s="16"/>
      <c r="L62" s="16"/>
    </row>
    <row r="63" spans="1:12" ht="14.25" x14ac:dyDescent="0.2">
      <c r="A63" s="20">
        <v>2.3771777495531614</v>
      </c>
      <c r="B63" s="4" t="s">
        <v>41</v>
      </c>
      <c r="C63" s="5"/>
      <c r="D63" s="5"/>
      <c r="E63" s="4"/>
      <c r="F63" s="4"/>
      <c r="G63" s="25">
        <v>1.6893293864161938</v>
      </c>
      <c r="H63" s="4" t="s">
        <v>39</v>
      </c>
      <c r="I63" s="16"/>
      <c r="J63" s="16"/>
      <c r="K63" s="16"/>
      <c r="L63" s="16"/>
    </row>
    <row r="64" spans="1:12" ht="14.25" x14ac:dyDescent="0.2">
      <c r="A64" s="20">
        <v>2.757219731332357</v>
      </c>
      <c r="B64" s="4" t="s">
        <v>41</v>
      </c>
      <c r="C64" s="5"/>
      <c r="D64" s="5"/>
      <c r="E64" s="4"/>
      <c r="F64" s="4"/>
      <c r="G64" s="25">
        <v>1.7260515900326914</v>
      </c>
      <c r="H64" s="4" t="s">
        <v>39</v>
      </c>
      <c r="I64" s="16"/>
      <c r="J64" s="16"/>
      <c r="K64" s="16"/>
      <c r="L64" s="16"/>
    </row>
    <row r="65" spans="1:12" ht="14.25" x14ac:dyDescent="0.2">
      <c r="A65" s="20">
        <v>2.5827589832869724</v>
      </c>
      <c r="B65" s="4" t="s">
        <v>41</v>
      </c>
      <c r="C65" s="5"/>
      <c r="D65" s="5"/>
      <c r="E65" s="4"/>
      <c r="F65" s="4"/>
      <c r="G65" s="25">
        <v>1.3067390493201774</v>
      </c>
      <c r="H65" s="4" t="s">
        <v>41</v>
      </c>
      <c r="I65" s="16"/>
      <c r="J65" s="16"/>
      <c r="K65" s="16"/>
      <c r="L65" s="16"/>
    </row>
    <row r="66" spans="1:12" ht="14.25" x14ac:dyDescent="0.2">
      <c r="A66" s="20">
        <v>1.5010312748064396</v>
      </c>
      <c r="B66" s="4" t="s">
        <v>41</v>
      </c>
      <c r="C66" s="5"/>
      <c r="D66" s="5"/>
      <c r="E66" s="4"/>
      <c r="F66" s="4"/>
      <c r="G66" s="25">
        <v>1.7960739174825697</v>
      </c>
      <c r="H66" s="4" t="s">
        <v>41</v>
      </c>
      <c r="I66" s="16"/>
      <c r="J66" s="16"/>
      <c r="K66" s="16"/>
      <c r="L66" s="16"/>
    </row>
    <row r="67" spans="1:12" ht="14.25" x14ac:dyDescent="0.2">
      <c r="A67" s="20">
        <v>0.32823145269557447</v>
      </c>
      <c r="B67" s="4" t="s">
        <v>41</v>
      </c>
      <c r="C67" s="5"/>
      <c r="D67" s="5"/>
      <c r="E67" s="4"/>
      <c r="F67" s="4"/>
      <c r="G67" s="26">
        <v>0.73915538536948144</v>
      </c>
      <c r="H67" s="4" t="s">
        <v>41</v>
      </c>
      <c r="I67" s="16"/>
      <c r="J67" s="16"/>
      <c r="K67" s="16"/>
      <c r="L67" s="16"/>
    </row>
    <row r="68" spans="1:12" ht="14.25" x14ac:dyDescent="0.2">
      <c r="A68" s="20">
        <v>3.2663277978487248</v>
      </c>
      <c r="B68" s="4" t="s">
        <v>40</v>
      </c>
      <c r="C68" s="5"/>
      <c r="D68" s="5"/>
      <c r="E68" s="4"/>
      <c r="F68" s="4"/>
      <c r="G68" s="26">
        <v>1.5267361362403129</v>
      </c>
      <c r="H68" s="4" t="s">
        <v>41</v>
      </c>
      <c r="I68" s="16"/>
      <c r="J68" s="16"/>
      <c r="K68" s="16"/>
      <c r="L68" s="16"/>
    </row>
    <row r="69" spans="1:12" ht="14.25" x14ac:dyDescent="0.2">
      <c r="A69" s="20">
        <v>5.0713585036069126</v>
      </c>
      <c r="B69" s="4" t="s">
        <v>40</v>
      </c>
      <c r="C69" s="5"/>
      <c r="D69" s="5"/>
      <c r="E69" s="4"/>
      <c r="F69" s="4"/>
      <c r="G69" s="26">
        <v>1.3620591317611739</v>
      </c>
      <c r="H69" s="4" t="s">
        <v>41</v>
      </c>
      <c r="I69" s="16"/>
      <c r="J69" s="16"/>
      <c r="K69" s="16"/>
      <c r="L69" s="16"/>
    </row>
    <row r="70" spans="1:12" ht="14.25" x14ac:dyDescent="0.2">
      <c r="A70" s="20">
        <v>1.8616882912652153</v>
      </c>
      <c r="B70" s="4" t="s">
        <v>40</v>
      </c>
      <c r="C70" s="5"/>
      <c r="D70" s="5"/>
      <c r="E70" s="4"/>
      <c r="F70" s="4"/>
      <c r="G70" s="26">
        <v>1.3168620880016566</v>
      </c>
      <c r="H70" s="4" t="s">
        <v>41</v>
      </c>
      <c r="I70" s="16"/>
      <c r="J70" s="16"/>
      <c r="K70" s="16"/>
      <c r="L70" s="16"/>
    </row>
    <row r="71" spans="1:12" ht="14.25" x14ac:dyDescent="0.2">
      <c r="A71" s="4"/>
      <c r="B71" s="5"/>
      <c r="C71" s="4"/>
      <c r="D71" s="4"/>
      <c r="E71" s="4"/>
      <c r="F71" s="4"/>
      <c r="G71" s="25">
        <v>1.5194166464536896</v>
      </c>
      <c r="H71" s="4" t="s">
        <v>41</v>
      </c>
      <c r="I71" s="16"/>
      <c r="J71" s="16"/>
      <c r="K71" s="16"/>
      <c r="L71" s="16"/>
    </row>
    <row r="72" spans="1:12" ht="14.25" x14ac:dyDescent="0.2">
      <c r="A72" s="6"/>
      <c r="B72" s="5"/>
      <c r="C72" s="4"/>
      <c r="D72" s="4"/>
      <c r="E72" s="4"/>
      <c r="F72" s="4"/>
      <c r="G72" s="25">
        <v>2.7072151362160266</v>
      </c>
      <c r="H72" s="4" t="s">
        <v>40</v>
      </c>
      <c r="I72" s="16"/>
      <c r="J72" s="16"/>
      <c r="K72" s="16"/>
      <c r="L72" s="16"/>
    </row>
    <row r="73" spans="1:12" ht="14.25" x14ac:dyDescent="0.2">
      <c r="A73" s="6"/>
      <c r="B73" s="5"/>
      <c r="C73" s="4"/>
      <c r="D73" s="4"/>
      <c r="E73" s="4"/>
      <c r="F73" s="4"/>
      <c r="G73" s="25">
        <v>2.3542719662580214</v>
      </c>
      <c r="H73" s="4" t="s">
        <v>40</v>
      </c>
      <c r="I73" s="16"/>
      <c r="J73" s="16"/>
      <c r="K73" s="16"/>
      <c r="L73" s="16"/>
    </row>
    <row r="74" spans="1:12" ht="14.25" x14ac:dyDescent="0.2">
      <c r="A74" s="4"/>
      <c r="B74" s="4"/>
      <c r="C74" s="4"/>
      <c r="D74" s="4"/>
      <c r="E74" s="4"/>
      <c r="F74" s="4"/>
      <c r="G74" s="25">
        <v>1.9627384912226116</v>
      </c>
      <c r="H74" s="4" t="s">
        <v>40</v>
      </c>
      <c r="I74" s="16"/>
      <c r="J74" s="16"/>
      <c r="K74" s="16"/>
      <c r="L74" s="16"/>
    </row>
    <row r="75" spans="1:12" ht="14.25" x14ac:dyDescent="0.2">
      <c r="A75" s="4"/>
      <c r="B75" s="4"/>
      <c r="C75" s="4"/>
      <c r="D75" s="4"/>
      <c r="E75" s="4"/>
      <c r="F75" s="4"/>
      <c r="G75" s="25">
        <v>1.9104421274789074</v>
      </c>
      <c r="H75" s="4" t="s">
        <v>40</v>
      </c>
      <c r="I75" s="16"/>
      <c r="J75" s="16"/>
      <c r="K75" s="16"/>
      <c r="L75" s="16"/>
    </row>
    <row r="76" spans="1:12" ht="14.25" x14ac:dyDescent="0.2">
      <c r="A76" s="4"/>
      <c r="B76" s="4"/>
      <c r="C76" s="4"/>
      <c r="D76" s="4"/>
      <c r="E76" s="4"/>
      <c r="F76" s="4"/>
      <c r="G76" s="25">
        <v>2.3699675815355281</v>
      </c>
      <c r="H76" s="4" t="s">
        <v>40</v>
      </c>
      <c r="I76" s="16"/>
      <c r="J76" s="16"/>
      <c r="K76" s="16"/>
      <c r="L76" s="16"/>
    </row>
    <row r="77" spans="1:12" ht="14.25" x14ac:dyDescent="0.2">
      <c r="A77" s="4"/>
      <c r="B77" s="4"/>
      <c r="C77" s="4"/>
      <c r="D77" s="4"/>
      <c r="E77" s="4"/>
      <c r="F77" s="4"/>
      <c r="G77" s="25">
        <v>2.4342764907443146</v>
      </c>
      <c r="H77" s="4" t="s">
        <v>40</v>
      </c>
      <c r="I77" s="16"/>
      <c r="J77" s="16"/>
      <c r="K77" s="16"/>
      <c r="L77" s="16"/>
    </row>
    <row r="78" spans="1:12" ht="14.25" x14ac:dyDescent="0.2">
      <c r="A78" s="4"/>
      <c r="B78" s="4"/>
      <c r="C78" s="4"/>
      <c r="D78" s="4"/>
      <c r="E78" s="4"/>
      <c r="F78" s="4"/>
      <c r="G78" s="25">
        <v>2.8050001923219594</v>
      </c>
      <c r="H78" s="4" t="s">
        <v>40</v>
      </c>
      <c r="I78" s="16"/>
      <c r="J78" s="16"/>
      <c r="K78" s="16"/>
      <c r="L78" s="1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19" sqref="E19"/>
    </sheetView>
  </sheetViews>
  <sheetFormatPr baseColWidth="10" defaultRowHeight="15" x14ac:dyDescent="0.25"/>
  <cols>
    <col min="1" max="1" width="20" bestFit="1" customWidth="1"/>
  </cols>
  <sheetData>
    <row r="1" spans="1:9" x14ac:dyDescent="0.25">
      <c r="A1" t="s">
        <v>20</v>
      </c>
    </row>
    <row r="2" spans="1:9" x14ac:dyDescent="0.25">
      <c r="A2" t="s">
        <v>21</v>
      </c>
      <c r="B2">
        <v>0</v>
      </c>
      <c r="C2">
        <v>3</v>
      </c>
      <c r="D2">
        <v>6</v>
      </c>
      <c r="E2">
        <v>9</v>
      </c>
      <c r="F2">
        <v>12</v>
      </c>
      <c r="G2">
        <v>15</v>
      </c>
      <c r="H2">
        <v>18</v>
      </c>
      <c r="I2">
        <v>21</v>
      </c>
    </row>
    <row r="3" spans="1:9" x14ac:dyDescent="0.25">
      <c r="A3" t="s">
        <v>17</v>
      </c>
      <c r="B3" s="9">
        <v>13.745059170469318</v>
      </c>
      <c r="C3" s="9">
        <v>8.5179178173664898</v>
      </c>
      <c r="D3" s="9">
        <v>42.127609808437633</v>
      </c>
      <c r="E3" s="9">
        <v>22.864437455008805</v>
      </c>
      <c r="F3" s="9">
        <v>25.791417406950757</v>
      </c>
      <c r="G3" s="9">
        <v>9.4370024337593623</v>
      </c>
      <c r="H3" s="9">
        <v>24.288840730936368</v>
      </c>
      <c r="I3" s="9">
        <v>11.617511929263998</v>
      </c>
    </row>
    <row r="4" spans="1:9" x14ac:dyDescent="0.25">
      <c r="A4" t="s">
        <v>18</v>
      </c>
      <c r="B4" s="27">
        <v>5.2459192551897393</v>
      </c>
      <c r="C4" s="27">
        <v>10.687714661315445</v>
      </c>
      <c r="D4" s="27">
        <v>48.447444274621233</v>
      </c>
      <c r="E4" s="27">
        <v>35.320676976568294</v>
      </c>
      <c r="F4" s="27">
        <v>23.738387642393661</v>
      </c>
      <c r="G4" s="27">
        <v>6.9743233337797976</v>
      </c>
      <c r="H4" s="27">
        <v>20.937010443887345</v>
      </c>
      <c r="I4" s="27">
        <v>11.533678518621112</v>
      </c>
    </row>
    <row r="5" spans="1:9" x14ac:dyDescent="0.25">
      <c r="A5" t="s">
        <v>1</v>
      </c>
      <c r="B5" s="9">
        <f>AVERAGE(B3:B4)</f>
        <v>9.4954892128295292</v>
      </c>
      <c r="C5" s="9">
        <f t="shared" ref="C5:I5" si="0">AVERAGE(C3:C4)</f>
        <v>9.6028162393409673</v>
      </c>
      <c r="D5" s="9">
        <f t="shared" si="0"/>
        <v>45.28752704152943</v>
      </c>
      <c r="E5" s="9">
        <f t="shared" si="0"/>
        <v>29.092557215788549</v>
      </c>
      <c r="F5" s="9">
        <f t="shared" si="0"/>
        <v>24.764902524672209</v>
      </c>
      <c r="G5" s="9">
        <f t="shared" si="0"/>
        <v>8.2056628837695804</v>
      </c>
      <c r="H5" s="9">
        <f t="shared" si="0"/>
        <v>22.612925587411858</v>
      </c>
      <c r="I5" s="9">
        <f t="shared" si="0"/>
        <v>11.575595223942555</v>
      </c>
    </row>
    <row r="6" spans="1:9" x14ac:dyDescent="0.25">
      <c r="A6" t="s">
        <v>19</v>
      </c>
      <c r="B6" s="9">
        <f>STDEV(B3:B4)/SQRT(COUNTA(B3:B4))</f>
        <v>4.249569957639789</v>
      </c>
      <c r="C6" s="9">
        <f t="shared" ref="C6:I6" si="1">STDEV(C3:C4)/SQRT(COUNTA(C3:C4))</f>
        <v>1.0848984219744833</v>
      </c>
      <c r="D6" s="9">
        <f t="shared" si="1"/>
        <v>3.1599172330917997</v>
      </c>
      <c r="E6" s="9">
        <f t="shared" si="1"/>
        <v>6.2281197607797472</v>
      </c>
      <c r="F6" s="9">
        <f t="shared" si="1"/>
        <v>1.0265148822785477</v>
      </c>
      <c r="G6" s="9">
        <f t="shared" si="1"/>
        <v>1.231339549989781</v>
      </c>
      <c r="H6" s="9">
        <f t="shared" si="1"/>
        <v>1.675915143524511</v>
      </c>
      <c r="I6" s="9">
        <f t="shared" si="1"/>
        <v>4.1916705321442649E-2</v>
      </c>
    </row>
    <row r="8" spans="1:9" x14ac:dyDescent="0.25">
      <c r="A8" t="s">
        <v>22</v>
      </c>
    </row>
    <row r="9" spans="1:9" x14ac:dyDescent="0.25">
      <c r="A9" t="s">
        <v>23</v>
      </c>
    </row>
    <row r="11" spans="1:9" x14ac:dyDescent="0.25">
      <c r="A11" t="s">
        <v>24</v>
      </c>
    </row>
    <row r="12" spans="1:9" x14ac:dyDescent="0.25">
      <c r="A12" t="s">
        <v>25</v>
      </c>
    </row>
    <row r="13" spans="1:9" x14ac:dyDescent="0.25">
      <c r="A13" t="s">
        <v>26</v>
      </c>
    </row>
    <row r="14" spans="1:9" x14ac:dyDescent="0.25">
      <c r="A14" t="s">
        <v>27</v>
      </c>
    </row>
    <row r="15" spans="1:9" x14ac:dyDescent="0.25">
      <c r="A15" t="s">
        <v>28</v>
      </c>
      <c r="E15" t="s">
        <v>34</v>
      </c>
    </row>
    <row r="16" spans="1:9" x14ac:dyDescent="0.25">
      <c r="A16" t="s">
        <v>29</v>
      </c>
    </row>
    <row r="17" spans="1:1" x14ac:dyDescent="0.25">
      <c r="A17" t="s">
        <v>30</v>
      </c>
    </row>
    <row r="19" spans="1:1" x14ac:dyDescent="0.25">
      <c r="A19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Fig7B</vt:lpstr>
      <vt:lpstr>Fig7E</vt:lpstr>
      <vt:lpstr>Fig6F</vt:lpstr>
      <vt:lpstr>Fig7_sup1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delaunay</dc:creator>
  <cp:lastModifiedBy>delaunay</cp:lastModifiedBy>
  <dcterms:created xsi:type="dcterms:W3CDTF">2020-03-31T20:39:51Z</dcterms:created>
  <dcterms:modified xsi:type="dcterms:W3CDTF">2021-08-10T20:25:56Z</dcterms:modified>
</cp:coreProperties>
</file>