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W:\Marilena\ChATcre\figure plots\Source data\"/>
    </mc:Choice>
  </mc:AlternateContent>
  <bookViews>
    <workbookView xWindow="0" yWindow="0" windowWidth="19200" windowHeight="10995"/>
  </bookViews>
  <sheets>
    <sheet name="MS-ChAT (SI)" sheetId="1" r:id="rId1"/>
    <sheet name="MS-ChAT (EA)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6" i="1" l="1"/>
  <c r="B27" i="2"/>
  <c r="C93" i="2"/>
  <c r="B93" i="2"/>
  <c r="F93" i="2"/>
  <c r="E81" i="2"/>
  <c r="D81" i="2"/>
  <c r="G81" i="2"/>
  <c r="C81" i="2"/>
  <c r="B81" i="2"/>
  <c r="F81" i="2"/>
  <c r="E68" i="2"/>
  <c r="D68" i="2"/>
  <c r="G68" i="2"/>
  <c r="E61" i="2"/>
  <c r="D61" i="2"/>
  <c r="G61" i="2"/>
  <c r="C68" i="2"/>
  <c r="B68" i="2"/>
  <c r="F68" i="2"/>
  <c r="C61" i="2"/>
  <c r="B61" i="2"/>
  <c r="F61" i="2"/>
  <c r="C37" i="2"/>
  <c r="B37" i="2"/>
  <c r="F37" i="2"/>
  <c r="C47" i="2"/>
  <c r="B47" i="2"/>
  <c r="F47" i="2"/>
  <c r="C27" i="2"/>
  <c r="F27" i="2"/>
  <c r="C15" i="2"/>
  <c r="B15" i="2"/>
  <c r="F15" i="2"/>
  <c r="E93" i="2"/>
  <c r="D93" i="2"/>
  <c r="G93" i="2"/>
  <c r="E47" i="2"/>
  <c r="D47" i="2"/>
  <c r="G47" i="2"/>
  <c r="E37" i="2"/>
  <c r="D37" i="2"/>
  <c r="G37" i="2"/>
  <c r="E27" i="2"/>
  <c r="D27" i="2"/>
  <c r="G27" i="2"/>
  <c r="E15" i="2"/>
  <c r="D15" i="2"/>
  <c r="G15" i="2"/>
  <c r="E42" i="1"/>
  <c r="D42" i="1"/>
  <c r="G42" i="1"/>
  <c r="C10" i="1"/>
  <c r="B10" i="1"/>
  <c r="F10" i="1"/>
  <c r="D48" i="1"/>
  <c r="D55" i="1"/>
  <c r="D69" i="1"/>
  <c r="D10" i="1"/>
  <c r="D16" i="1"/>
  <c r="D25" i="1"/>
  <c r="D31" i="1"/>
  <c r="C48" i="1"/>
  <c r="B48" i="1"/>
  <c r="F48" i="1"/>
  <c r="C31" i="1"/>
  <c r="B31" i="1"/>
  <c r="F31" i="1"/>
  <c r="E48" i="1"/>
  <c r="E55" i="1"/>
  <c r="E69" i="1"/>
  <c r="G55" i="1"/>
  <c r="E31" i="1"/>
  <c r="G31" i="1"/>
  <c r="C69" i="1"/>
  <c r="B69" i="1"/>
  <c r="F69" i="1"/>
  <c r="C55" i="1"/>
  <c r="B55" i="1"/>
  <c r="F55" i="1"/>
  <c r="G69" i="1"/>
  <c r="C25" i="1"/>
  <c r="B25" i="1"/>
  <c r="F25" i="1"/>
  <c r="G48" i="1"/>
  <c r="E25" i="1"/>
  <c r="G25" i="1"/>
  <c r="C42" i="1"/>
  <c r="B42" i="1"/>
  <c r="F42" i="1"/>
  <c r="E16" i="1"/>
  <c r="G16" i="1"/>
  <c r="C16" i="1"/>
  <c r="F16" i="1"/>
</calcChain>
</file>

<file path=xl/sharedStrings.xml><?xml version="1.0" encoding="utf-8"?>
<sst xmlns="http://schemas.openxmlformats.org/spreadsheetml/2006/main" count="193" uniqueCount="130">
  <si>
    <t>tot nuclei#</t>
  </si>
  <si>
    <t xml:space="preserve"> tot Fos+</t>
  </si>
  <si>
    <t>tot chat+</t>
  </si>
  <si>
    <t>chat+Fos+</t>
  </si>
  <si>
    <t>% fos+</t>
  </si>
  <si>
    <t>sample</t>
  </si>
  <si>
    <t>naive set1_b1_1</t>
  </si>
  <si>
    <t>naive set1_b1_2</t>
  </si>
  <si>
    <t>naive set1_b1_3</t>
  </si>
  <si>
    <t>naive set1_b2_4</t>
  </si>
  <si>
    <t>naive set1_b2_3</t>
  </si>
  <si>
    <t>naive set1_b3_1</t>
  </si>
  <si>
    <t>naive set2_b1_1</t>
  </si>
  <si>
    <t>naive set2_b1_2</t>
  </si>
  <si>
    <t>naive set2_b2_3</t>
  </si>
  <si>
    <t>naive set2_b3_1</t>
  </si>
  <si>
    <t>tot</t>
  </si>
  <si>
    <t>%chat fos+</t>
  </si>
  <si>
    <t>naive set3_b1_1</t>
  </si>
  <si>
    <t>naive set3_b1_2</t>
  </si>
  <si>
    <t>naive set3_b1_3</t>
  </si>
  <si>
    <t>naive set3_b1_4</t>
  </si>
  <si>
    <t>naive set3_b2_1</t>
  </si>
  <si>
    <t>naive set3_b2_2</t>
  </si>
  <si>
    <t>naive set3_b2_3</t>
  </si>
  <si>
    <t>naive set4_b1_2</t>
  </si>
  <si>
    <t>naive set4_b2_1</t>
  </si>
  <si>
    <t>naive set4_b2_2</t>
  </si>
  <si>
    <t>naive set4_b1_1</t>
  </si>
  <si>
    <t>HCC</t>
  </si>
  <si>
    <t>Social interaction</t>
  </si>
  <si>
    <t>SI-set1_b1_1</t>
  </si>
  <si>
    <t>SI-set1</t>
  </si>
  <si>
    <t>SI-set1_b1_2</t>
  </si>
  <si>
    <t>SI-set1_b2_1</t>
  </si>
  <si>
    <t>SI-set1_b2_2 pic</t>
  </si>
  <si>
    <t>SI-set1_b2_3</t>
  </si>
  <si>
    <t>SI-set1_b2_4</t>
  </si>
  <si>
    <t>SI-set1_b2_5</t>
  </si>
  <si>
    <t>SI-set3_b1_1</t>
  </si>
  <si>
    <t>SI-set3_b1_2</t>
  </si>
  <si>
    <t>SI-set3_b1_3</t>
  </si>
  <si>
    <t>SI-set4_b1_1</t>
  </si>
  <si>
    <t>SI-set4_b2_3</t>
  </si>
  <si>
    <t>SI-set4_b2_2b1</t>
  </si>
  <si>
    <t>SI-set4_b2_4</t>
  </si>
  <si>
    <t>SI-set4_b3_1</t>
  </si>
  <si>
    <t>SI-set2_b1_1</t>
  </si>
  <si>
    <t>SI-set2_b1_2</t>
  </si>
  <si>
    <t>SI-set2_b1_3</t>
  </si>
  <si>
    <t>SI-set2_b2_2</t>
  </si>
  <si>
    <t>SI-set2_b2_3</t>
  </si>
  <si>
    <t>SI-set2_b2_4</t>
  </si>
  <si>
    <t>SI-set2_b3_1</t>
  </si>
  <si>
    <t>SI-set2_b3_2</t>
  </si>
  <si>
    <t>SI-set2_b4_1</t>
  </si>
  <si>
    <t>SI-set2_b4_2</t>
  </si>
  <si>
    <t>Average c-Fos counting</t>
  </si>
  <si>
    <t>SI fos+</t>
  </si>
  <si>
    <t>SI-fos+ Chat+</t>
  </si>
  <si>
    <t>HCC fos+</t>
  </si>
  <si>
    <t>HCC fos-Chat+</t>
  </si>
  <si>
    <t>20X objective</t>
  </si>
  <si>
    <t>File name</t>
  </si>
  <si>
    <t>EA-fos+</t>
  </si>
  <si>
    <t>EA-fos+-Chat+</t>
  </si>
  <si>
    <t>HCC-fos+</t>
  </si>
  <si>
    <t>HCC-fos+-Chat+</t>
  </si>
  <si>
    <t>naive set1_b1_4</t>
  </si>
  <si>
    <t>naive set1_b1_5</t>
  </si>
  <si>
    <t>naive set1_b2_6</t>
  </si>
  <si>
    <t>naive set1_b2_7</t>
  </si>
  <si>
    <t>naive set1_b2_8</t>
  </si>
  <si>
    <t>naive set1_b2_9</t>
  </si>
  <si>
    <t>naive set1_b2_10</t>
  </si>
  <si>
    <t>naive set1_b2_11</t>
  </si>
  <si>
    <t>naive set2_b1_3</t>
  </si>
  <si>
    <t>naive set2_b1_4</t>
  </si>
  <si>
    <t>naive set2_b1_5</t>
  </si>
  <si>
    <t>naive set2_b2_1</t>
  </si>
  <si>
    <t>naive set2_b2_2</t>
  </si>
  <si>
    <t>naive set2_b2_4</t>
  </si>
  <si>
    <t>naive set2_b2_5</t>
  </si>
  <si>
    <t>naive set3_b2_4</t>
  </si>
  <si>
    <t>naive set4_b1_3</t>
  </si>
  <si>
    <t>naive set4_b1_4</t>
  </si>
  <si>
    <t>naive set4_b1_5</t>
  </si>
  <si>
    <t>naive set4_b2_3</t>
  </si>
  <si>
    <t>Empty Arena</t>
  </si>
  <si>
    <t>EA set1_b1_1</t>
  </si>
  <si>
    <t>EA set1_b1_2</t>
  </si>
  <si>
    <t>EA set1_b1_3</t>
  </si>
  <si>
    <t>EA set1_b1_4</t>
  </si>
  <si>
    <t>EA set1_b1_5</t>
  </si>
  <si>
    <t>EA set1_b1_6</t>
  </si>
  <si>
    <t>EA set1_b1_7</t>
  </si>
  <si>
    <t>EA set1_b1_8</t>
  </si>
  <si>
    <t>EA set1_b1_9</t>
  </si>
  <si>
    <t>EA set1_b1_10</t>
  </si>
  <si>
    <t>EA set2_b1_2</t>
  </si>
  <si>
    <t>EA set2_b1_3</t>
  </si>
  <si>
    <t>EA set2_b1_4</t>
  </si>
  <si>
    <t>EA set2_b1_5</t>
  </si>
  <si>
    <t>EA set2_b2_1</t>
  </si>
  <si>
    <t>EA set4_b1_1</t>
  </si>
  <si>
    <t>EA set4_b1_2</t>
  </si>
  <si>
    <t>EA set4_b1_3</t>
  </si>
  <si>
    <t>EA set4_b1_4</t>
  </si>
  <si>
    <t>EA set4_b1_5</t>
  </si>
  <si>
    <t>EA set4_b2_1</t>
  </si>
  <si>
    <t>EA set4_b2_2</t>
  </si>
  <si>
    <t>EA set4_b2_3</t>
  </si>
  <si>
    <t>EA set4_b2_4</t>
  </si>
  <si>
    <t>EA set4_b2_5</t>
  </si>
  <si>
    <t>EA set4_b2_6</t>
  </si>
  <si>
    <t>EA set3_b1_1</t>
  </si>
  <si>
    <t>EA set3_b1_2</t>
  </si>
  <si>
    <t>EA set3_b1_3</t>
  </si>
  <si>
    <t>EA set3_b1_4</t>
  </si>
  <si>
    <t>EA set3_b1_5</t>
  </si>
  <si>
    <t>EA set3_b2_1</t>
  </si>
  <si>
    <t>EA set3_b2_2</t>
  </si>
  <si>
    <t>EA set3_b2_3</t>
  </si>
  <si>
    <t>EA set3_b2_4</t>
  </si>
  <si>
    <t>EA set3_b2_5</t>
  </si>
  <si>
    <t>40X objective</t>
  </si>
  <si>
    <t>Legend</t>
  </si>
  <si>
    <t>b= section</t>
  </si>
  <si>
    <t>set= animal</t>
  </si>
  <si>
    <t>_n=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</si>
</sst>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h\.mm"/>
    <numFmt numFmtId="171" formatCode="0.0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0" fontId="3" fillId="0" borderId="0" xfId="0" applyFont="1"/>
    <xf numFmtId="165" fontId="0" fillId="0" borderId="0" xfId="0" applyNumberFormat="1"/>
    <xf numFmtId="0" fontId="0" fillId="0" borderId="0" xfId="0" applyFill="1"/>
    <xf numFmtId="17" fontId="0" fillId="0" borderId="0" xfId="0" applyNumberFormat="1" applyFill="1"/>
    <xf numFmtId="164" fontId="0" fillId="0" borderId="0" xfId="0" applyNumberFormat="1" applyFill="1"/>
    <xf numFmtId="0" fontId="4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1" fontId="0" fillId="0" borderId="0" xfId="0" applyNumberFormat="1"/>
    <xf numFmtId="0" fontId="4" fillId="0" borderId="0" xfId="0" applyFont="1" applyAlignment="1">
      <alignment horizontal="center"/>
    </xf>
    <xf numFmtId="171" fontId="4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/>
    <xf numFmtId="2" fontId="0" fillId="0" borderId="0" xfId="0" applyNumberForma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71" fontId="4" fillId="2" borderId="0" xfId="0" applyNumberFormat="1" applyFont="1" applyFill="1" applyAlignment="1">
      <alignment horizontal="center"/>
    </xf>
    <xf numFmtId="0" fontId="5" fillId="0" borderId="0" xfId="0" applyFont="1" applyFill="1"/>
  </cellXfs>
  <cellStyles count="3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zoomScale="90" zoomScaleNormal="90" zoomScalePageLayoutView="125" workbookViewId="0">
      <selection activeCell="J10" sqref="J10"/>
    </sheetView>
  </sheetViews>
  <sheetFormatPr defaultColWidth="8.85546875" defaultRowHeight="15" x14ac:dyDescent="0.25"/>
  <cols>
    <col min="1" max="1" width="22.28515625" customWidth="1"/>
    <col min="2" max="2" width="17.5703125" customWidth="1"/>
    <col min="3" max="3" width="13.28515625" bestFit="1" customWidth="1"/>
    <col min="4" max="4" width="13" bestFit="1" customWidth="1"/>
    <col min="5" max="5" width="11.140625" customWidth="1"/>
    <col min="6" max="6" width="11.28515625" customWidth="1"/>
    <col min="7" max="7" width="13.42578125" customWidth="1"/>
    <col min="8" max="8" width="15.42578125" customWidth="1"/>
    <col min="9" max="9" width="13.7109375" customWidth="1"/>
    <col min="10" max="10" width="13.140625" customWidth="1"/>
    <col min="11" max="11" width="15.5703125" customWidth="1"/>
    <col min="13" max="13" width="7.42578125" customWidth="1"/>
  </cols>
  <sheetData>
    <row r="1" spans="1:14" x14ac:dyDescent="0.25">
      <c r="A1" t="s">
        <v>62</v>
      </c>
    </row>
    <row r="2" spans="1:14" x14ac:dyDescent="0.25">
      <c r="A2" t="s">
        <v>5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s="1" t="s">
        <v>17</v>
      </c>
      <c r="I2" s="30" t="s">
        <v>126</v>
      </c>
      <c r="J2" s="4"/>
      <c r="K2" s="4"/>
      <c r="L2" s="4"/>
      <c r="M2" s="4"/>
      <c r="N2" s="4"/>
    </row>
    <row r="3" spans="1:14" x14ac:dyDescent="0.25">
      <c r="A3" s="10" t="s">
        <v>29</v>
      </c>
      <c r="H3" s="5"/>
      <c r="I3" s="30" t="s">
        <v>128</v>
      </c>
      <c r="J3" s="4"/>
      <c r="K3" s="4"/>
      <c r="L3" s="4"/>
      <c r="M3" s="4"/>
      <c r="N3" s="4"/>
    </row>
    <row r="4" spans="1:14" x14ac:dyDescent="0.25">
      <c r="A4" t="s">
        <v>6</v>
      </c>
      <c r="B4">
        <v>820</v>
      </c>
      <c r="C4">
        <v>2</v>
      </c>
      <c r="D4">
        <v>2</v>
      </c>
      <c r="E4">
        <v>0</v>
      </c>
      <c r="H4" s="5"/>
      <c r="I4" s="30" t="s">
        <v>127</v>
      </c>
      <c r="J4" s="4"/>
      <c r="K4" s="4"/>
      <c r="L4" s="4"/>
      <c r="M4" s="4"/>
      <c r="N4" s="4"/>
    </row>
    <row r="5" spans="1:14" x14ac:dyDescent="0.25">
      <c r="A5" t="s">
        <v>7</v>
      </c>
      <c r="B5">
        <v>904</v>
      </c>
      <c r="C5">
        <v>4</v>
      </c>
      <c r="D5">
        <v>11</v>
      </c>
      <c r="E5">
        <v>0</v>
      </c>
      <c r="H5" s="5"/>
      <c r="I5" s="30" t="s">
        <v>129</v>
      </c>
      <c r="J5" s="4"/>
      <c r="K5" s="4"/>
      <c r="L5" s="4"/>
      <c r="M5" s="4"/>
      <c r="N5" s="4"/>
    </row>
    <row r="6" spans="1:14" x14ac:dyDescent="0.25">
      <c r="A6" t="s">
        <v>8</v>
      </c>
      <c r="B6">
        <v>1120</v>
      </c>
      <c r="C6">
        <v>3</v>
      </c>
      <c r="D6">
        <v>5</v>
      </c>
      <c r="E6">
        <v>0</v>
      </c>
      <c r="H6" s="5"/>
      <c r="I6" s="4"/>
      <c r="J6" s="4"/>
      <c r="K6" s="4"/>
      <c r="L6" s="4"/>
      <c r="M6" s="4"/>
      <c r="N6" s="4"/>
    </row>
    <row r="7" spans="1:14" x14ac:dyDescent="0.25">
      <c r="A7" t="s">
        <v>10</v>
      </c>
      <c r="B7">
        <v>1232</v>
      </c>
      <c r="C7">
        <v>10</v>
      </c>
      <c r="D7">
        <v>15</v>
      </c>
      <c r="E7">
        <v>0</v>
      </c>
      <c r="H7" s="5"/>
      <c r="I7" s="4"/>
      <c r="J7" s="4"/>
      <c r="K7" s="4"/>
      <c r="L7" s="4"/>
      <c r="M7" s="4"/>
      <c r="N7" s="4"/>
    </row>
    <row r="8" spans="1:14" x14ac:dyDescent="0.25">
      <c r="A8" t="s">
        <v>9</v>
      </c>
      <c r="B8">
        <v>1136</v>
      </c>
      <c r="C8">
        <v>9</v>
      </c>
      <c r="D8">
        <v>24</v>
      </c>
      <c r="E8">
        <v>0</v>
      </c>
      <c r="H8" s="5"/>
      <c r="I8" s="4"/>
      <c r="J8" s="4"/>
      <c r="K8" s="4"/>
      <c r="L8" s="4"/>
      <c r="M8" s="4"/>
      <c r="N8" s="4"/>
    </row>
    <row r="9" spans="1:14" x14ac:dyDescent="0.25">
      <c r="A9" t="s">
        <v>11</v>
      </c>
      <c r="B9">
        <v>1072</v>
      </c>
      <c r="C9">
        <v>8</v>
      </c>
      <c r="D9">
        <v>22</v>
      </c>
      <c r="E9">
        <v>0</v>
      </c>
      <c r="H9" s="5"/>
      <c r="I9" s="4"/>
      <c r="J9" s="4"/>
      <c r="K9" s="4"/>
      <c r="L9" s="4"/>
      <c r="M9" s="4"/>
      <c r="N9" s="4"/>
    </row>
    <row r="10" spans="1:14" x14ac:dyDescent="0.25">
      <c r="A10" t="s">
        <v>16</v>
      </c>
      <c r="B10" s="7">
        <f>SUM(B4:B9)</f>
        <v>6284</v>
      </c>
      <c r="C10" s="7">
        <f t="shared" ref="C10:D10" si="0">SUM(C4:C9)</f>
        <v>36</v>
      </c>
      <c r="D10" s="7">
        <f t="shared" si="0"/>
        <v>79</v>
      </c>
      <c r="E10" s="7"/>
      <c r="F10" s="7">
        <f>(100*C10/B10)</f>
        <v>0.57288351368555057</v>
      </c>
      <c r="G10" s="27">
        <v>0</v>
      </c>
      <c r="H10" s="5"/>
      <c r="I10" s="4"/>
      <c r="J10" s="4"/>
      <c r="K10" s="4"/>
      <c r="L10" s="4"/>
      <c r="M10" s="4"/>
      <c r="N10" s="4"/>
    </row>
    <row r="11" spans="1:14" x14ac:dyDescent="0.25">
      <c r="H11" s="4"/>
      <c r="I11" s="4"/>
      <c r="J11" s="4"/>
      <c r="K11" s="4"/>
      <c r="L11" s="4"/>
      <c r="M11" s="4"/>
      <c r="N11" s="4"/>
    </row>
    <row r="12" spans="1:14" x14ac:dyDescent="0.25">
      <c r="A12" t="s">
        <v>12</v>
      </c>
      <c r="B12">
        <v>600</v>
      </c>
      <c r="C12">
        <v>12</v>
      </c>
      <c r="D12">
        <v>1</v>
      </c>
      <c r="E12">
        <v>0</v>
      </c>
      <c r="H12" s="4"/>
      <c r="I12" s="4"/>
      <c r="J12" s="4"/>
      <c r="K12" s="4"/>
      <c r="L12" s="4"/>
      <c r="M12" s="4"/>
      <c r="N12" s="4"/>
    </row>
    <row r="13" spans="1:14" x14ac:dyDescent="0.25">
      <c r="A13" t="s">
        <v>13</v>
      </c>
      <c r="B13">
        <v>825</v>
      </c>
      <c r="C13">
        <v>10</v>
      </c>
      <c r="D13">
        <v>17</v>
      </c>
      <c r="E13">
        <v>0</v>
      </c>
      <c r="H13" s="4"/>
      <c r="I13" s="4"/>
      <c r="J13" s="4"/>
      <c r="K13" s="4"/>
      <c r="L13" s="4"/>
      <c r="M13" s="4"/>
      <c r="N13" s="4"/>
    </row>
    <row r="14" spans="1:14" x14ac:dyDescent="0.25">
      <c r="A14" t="s">
        <v>14</v>
      </c>
      <c r="B14">
        <v>650</v>
      </c>
      <c r="C14">
        <v>6</v>
      </c>
      <c r="D14">
        <v>25</v>
      </c>
      <c r="E14">
        <v>0</v>
      </c>
      <c r="H14" s="4"/>
      <c r="I14" s="4"/>
      <c r="J14" s="4"/>
      <c r="K14" s="4"/>
      <c r="L14" s="4"/>
      <c r="M14" s="4"/>
      <c r="N14" s="4"/>
    </row>
    <row r="15" spans="1:14" x14ac:dyDescent="0.25">
      <c r="A15" t="s">
        <v>15</v>
      </c>
      <c r="B15">
        <v>1400</v>
      </c>
      <c r="C15">
        <v>19</v>
      </c>
      <c r="D15">
        <v>11</v>
      </c>
      <c r="E15">
        <v>0</v>
      </c>
      <c r="H15" s="4"/>
      <c r="I15" s="4"/>
      <c r="J15" s="4"/>
      <c r="K15" s="4"/>
      <c r="L15" s="4"/>
      <c r="M15" s="4"/>
      <c r="N15" s="4"/>
    </row>
    <row r="16" spans="1:14" x14ac:dyDescent="0.25">
      <c r="A16" t="s">
        <v>16</v>
      </c>
      <c r="B16" s="7">
        <f>SUM(B12:B15)</f>
        <v>3475</v>
      </c>
      <c r="C16" s="7">
        <f t="shared" ref="C16:D16" si="1">SUM(C12:C15)</f>
        <v>47</v>
      </c>
      <c r="D16" s="7">
        <f t="shared" si="1"/>
        <v>54</v>
      </c>
      <c r="E16" s="7">
        <f t="shared" ref="E16" si="2">SUM(E12:E15)</f>
        <v>0</v>
      </c>
      <c r="F16" s="7">
        <f>(100*C16/B16)</f>
        <v>1.3525179856115108</v>
      </c>
      <c r="G16" s="27">
        <f>100*(E16/D16)</f>
        <v>0</v>
      </c>
      <c r="H16" s="4"/>
      <c r="I16" s="4"/>
      <c r="J16" s="4"/>
      <c r="K16" s="4"/>
      <c r="L16" s="4"/>
      <c r="M16" s="4"/>
      <c r="N16" s="4"/>
    </row>
    <row r="17" spans="1:14" x14ac:dyDescent="0.25">
      <c r="H17" s="4"/>
      <c r="I17" s="4"/>
      <c r="J17" s="4"/>
      <c r="K17" s="4"/>
      <c r="L17" s="4"/>
      <c r="M17" s="4"/>
      <c r="N17" s="4"/>
    </row>
    <row r="18" spans="1:14" x14ac:dyDescent="0.25">
      <c r="A18" t="s">
        <v>18</v>
      </c>
      <c r="B18">
        <v>1100</v>
      </c>
      <c r="C18">
        <v>2</v>
      </c>
      <c r="D18">
        <v>8</v>
      </c>
      <c r="E18">
        <v>0</v>
      </c>
      <c r="H18" s="4"/>
      <c r="I18" s="4"/>
      <c r="J18" s="4"/>
      <c r="K18" s="4"/>
      <c r="L18" s="4"/>
      <c r="M18" s="4"/>
      <c r="N18" s="4"/>
    </row>
    <row r="19" spans="1:14" x14ac:dyDescent="0.25">
      <c r="A19" t="s">
        <v>20</v>
      </c>
      <c r="B19">
        <v>890</v>
      </c>
      <c r="C19">
        <v>7</v>
      </c>
      <c r="D19">
        <v>9</v>
      </c>
      <c r="E19">
        <v>0</v>
      </c>
      <c r="H19" s="4"/>
      <c r="I19" s="4"/>
      <c r="J19" s="4"/>
      <c r="K19" s="4"/>
      <c r="L19" s="4"/>
      <c r="M19" s="4"/>
      <c r="N19" s="4"/>
    </row>
    <row r="20" spans="1:14" x14ac:dyDescent="0.25">
      <c r="A20" t="s">
        <v>19</v>
      </c>
      <c r="B20">
        <v>910</v>
      </c>
      <c r="C20">
        <v>5</v>
      </c>
      <c r="D20">
        <v>5</v>
      </c>
      <c r="E20">
        <v>1</v>
      </c>
      <c r="H20" s="4"/>
      <c r="I20" s="4"/>
      <c r="J20" s="4"/>
      <c r="K20" s="4"/>
      <c r="L20" s="4"/>
      <c r="M20" s="4"/>
      <c r="N20" s="4"/>
    </row>
    <row r="21" spans="1:14" x14ac:dyDescent="0.25">
      <c r="A21" t="s">
        <v>21</v>
      </c>
      <c r="B21">
        <v>1100</v>
      </c>
      <c r="C21">
        <v>3</v>
      </c>
      <c r="D21">
        <v>15</v>
      </c>
      <c r="E21">
        <v>0</v>
      </c>
      <c r="H21" s="4"/>
      <c r="I21" s="4"/>
      <c r="J21" s="4"/>
      <c r="K21" s="4"/>
      <c r="L21" s="4"/>
      <c r="M21" s="4"/>
      <c r="N21" s="4"/>
    </row>
    <row r="22" spans="1:14" x14ac:dyDescent="0.25">
      <c r="A22" t="s">
        <v>22</v>
      </c>
      <c r="B22">
        <v>740</v>
      </c>
      <c r="C22">
        <v>7</v>
      </c>
      <c r="D22">
        <v>12</v>
      </c>
      <c r="E22">
        <v>0</v>
      </c>
      <c r="H22" s="4"/>
      <c r="I22" s="4"/>
      <c r="J22" s="4"/>
      <c r="K22" s="4"/>
      <c r="L22" s="4"/>
      <c r="M22" s="4"/>
      <c r="N22" s="4"/>
    </row>
    <row r="23" spans="1:14" x14ac:dyDescent="0.25">
      <c r="A23" t="s">
        <v>23</v>
      </c>
      <c r="B23">
        <v>880</v>
      </c>
      <c r="C23">
        <v>10</v>
      </c>
      <c r="D23">
        <v>18</v>
      </c>
      <c r="E23">
        <v>0</v>
      </c>
      <c r="H23" s="4"/>
      <c r="I23" s="4"/>
      <c r="J23" s="4"/>
      <c r="K23" s="4"/>
      <c r="L23" s="4"/>
      <c r="M23" s="4"/>
      <c r="N23" s="4"/>
    </row>
    <row r="24" spans="1:14" x14ac:dyDescent="0.25">
      <c r="A24" t="s">
        <v>24</v>
      </c>
      <c r="B24">
        <v>1050</v>
      </c>
      <c r="C24">
        <v>7</v>
      </c>
      <c r="D24">
        <v>19</v>
      </c>
      <c r="E24">
        <v>0</v>
      </c>
      <c r="H24" s="4"/>
      <c r="I24" s="4"/>
      <c r="J24" s="4"/>
      <c r="K24" s="4"/>
      <c r="L24" s="4"/>
      <c r="M24" s="4"/>
      <c r="N24" s="4"/>
    </row>
    <row r="25" spans="1:14" x14ac:dyDescent="0.25">
      <c r="A25" t="s">
        <v>16</v>
      </c>
      <c r="B25" s="7">
        <f>SUM(B18:B24)</f>
        <v>6670</v>
      </c>
      <c r="C25" s="7">
        <f t="shared" ref="C25:D25" si="3">SUM(C18:C24)</f>
        <v>41</v>
      </c>
      <c r="D25" s="7">
        <f t="shared" si="3"/>
        <v>86</v>
      </c>
      <c r="E25" s="7">
        <f>SUM(E18:E24)</f>
        <v>1</v>
      </c>
      <c r="F25" s="7">
        <f>(100*C25/B25)</f>
        <v>0.61469265367316339</v>
      </c>
      <c r="G25" s="27">
        <f>100*(E25/D25)</f>
        <v>1.1627906976744187</v>
      </c>
      <c r="H25" s="4"/>
      <c r="I25" s="4"/>
      <c r="J25" s="4"/>
      <c r="K25" s="4"/>
      <c r="L25" s="4"/>
      <c r="M25" s="4"/>
      <c r="N25" s="4"/>
    </row>
    <row r="26" spans="1:14" x14ac:dyDescent="0.25">
      <c r="H26" s="4"/>
      <c r="I26" s="4"/>
      <c r="J26" s="4"/>
      <c r="K26" s="4"/>
      <c r="L26" s="4"/>
      <c r="M26" s="4"/>
      <c r="N26" s="4"/>
    </row>
    <row r="27" spans="1:14" x14ac:dyDescent="0.25">
      <c r="A27" t="s">
        <v>25</v>
      </c>
      <c r="B27">
        <v>1560</v>
      </c>
      <c r="C27">
        <v>1</v>
      </c>
      <c r="D27">
        <v>52</v>
      </c>
      <c r="E27">
        <v>0</v>
      </c>
      <c r="H27" s="4"/>
      <c r="I27" s="4"/>
      <c r="J27" s="4"/>
      <c r="K27" s="4"/>
      <c r="L27" s="4"/>
      <c r="M27" s="4"/>
      <c r="N27" s="4"/>
    </row>
    <row r="28" spans="1:14" x14ac:dyDescent="0.25">
      <c r="A28" t="s">
        <v>26</v>
      </c>
      <c r="B28">
        <v>725</v>
      </c>
      <c r="C28">
        <v>5</v>
      </c>
      <c r="D28">
        <v>18</v>
      </c>
      <c r="E28">
        <v>0</v>
      </c>
      <c r="H28" s="4"/>
      <c r="I28" s="4"/>
      <c r="J28" s="4"/>
      <c r="K28" s="4"/>
      <c r="L28" s="4"/>
      <c r="M28" s="4"/>
      <c r="N28" s="4"/>
    </row>
    <row r="29" spans="1:14" x14ac:dyDescent="0.25">
      <c r="A29" t="s">
        <v>27</v>
      </c>
      <c r="B29">
        <v>1125</v>
      </c>
      <c r="C29">
        <v>4</v>
      </c>
      <c r="D29">
        <v>36</v>
      </c>
      <c r="E29">
        <v>0</v>
      </c>
      <c r="H29" s="4"/>
      <c r="I29" s="4"/>
      <c r="J29" s="4"/>
      <c r="K29" s="4"/>
      <c r="L29" s="4"/>
      <c r="M29" s="4"/>
      <c r="N29" s="4"/>
    </row>
    <row r="30" spans="1:14" x14ac:dyDescent="0.25">
      <c r="A30" t="s">
        <v>28</v>
      </c>
      <c r="B30">
        <v>875</v>
      </c>
      <c r="C30">
        <v>4</v>
      </c>
      <c r="D30">
        <v>18</v>
      </c>
      <c r="E30">
        <v>0</v>
      </c>
      <c r="H30" s="4"/>
      <c r="I30" s="4"/>
      <c r="J30" s="4"/>
      <c r="K30" s="4"/>
      <c r="L30" s="4"/>
      <c r="M30" s="4"/>
      <c r="N30" s="4"/>
    </row>
    <row r="31" spans="1:14" x14ac:dyDescent="0.25">
      <c r="A31" t="s">
        <v>16</v>
      </c>
      <c r="B31" s="7">
        <f>SUM(B27:B30)</f>
        <v>4285</v>
      </c>
      <c r="C31" s="7">
        <f t="shared" ref="C31:E31" si="4">SUM(C27:C30)</f>
        <v>14</v>
      </c>
      <c r="D31" s="7">
        <f t="shared" si="4"/>
        <v>124</v>
      </c>
      <c r="E31" s="7">
        <f t="shared" si="4"/>
        <v>0</v>
      </c>
      <c r="F31" s="7">
        <f>(100*C31/B31)</f>
        <v>0.3267211201866978</v>
      </c>
      <c r="G31" s="27">
        <f>100*(E31/D31)</f>
        <v>0</v>
      </c>
      <c r="H31" s="4"/>
      <c r="I31" s="4"/>
      <c r="J31" s="4"/>
      <c r="K31" s="4"/>
      <c r="L31" s="4"/>
      <c r="M31" s="4"/>
      <c r="N31" s="4"/>
    </row>
    <row r="32" spans="1:14" x14ac:dyDescent="0.25">
      <c r="G32" s="4"/>
      <c r="H32" s="4"/>
      <c r="I32" s="4"/>
      <c r="J32" s="4"/>
      <c r="K32" s="4"/>
      <c r="L32" s="4"/>
      <c r="M32" s="4"/>
      <c r="N32" s="4"/>
    </row>
    <row r="33" spans="1:14" x14ac:dyDescent="0.25">
      <c r="A33" s="10" t="s">
        <v>30</v>
      </c>
      <c r="H33" s="4"/>
      <c r="I33" s="4"/>
      <c r="J33" s="4"/>
      <c r="K33" s="4"/>
      <c r="L33" s="4"/>
      <c r="M33" s="4"/>
      <c r="N33" s="4"/>
    </row>
    <row r="34" spans="1:14" x14ac:dyDescent="0.25">
      <c r="A34" t="s">
        <v>32</v>
      </c>
      <c r="B34" t="s">
        <v>0</v>
      </c>
      <c r="C34" t="s">
        <v>1</v>
      </c>
      <c r="D34" t="s">
        <v>2</v>
      </c>
      <c r="E34" t="s">
        <v>3</v>
      </c>
      <c r="F34" t="s">
        <v>4</v>
      </c>
      <c r="G34" s="1" t="s">
        <v>17</v>
      </c>
      <c r="H34" s="4"/>
      <c r="I34" s="4"/>
      <c r="J34" s="4"/>
      <c r="K34" s="4"/>
      <c r="L34" s="4"/>
      <c r="M34" s="4"/>
      <c r="N34" s="4"/>
    </row>
    <row r="35" spans="1:14" x14ac:dyDescent="0.25">
      <c r="A35" t="s">
        <v>31</v>
      </c>
      <c r="B35">
        <v>1020</v>
      </c>
      <c r="C35">
        <v>50</v>
      </c>
      <c r="D35">
        <v>11</v>
      </c>
      <c r="E35">
        <v>2</v>
      </c>
      <c r="H35" s="4"/>
      <c r="I35" s="4"/>
      <c r="J35" s="4"/>
      <c r="K35" s="4"/>
      <c r="L35" s="4"/>
      <c r="M35" s="4"/>
      <c r="N35" s="4"/>
    </row>
    <row r="36" spans="1:14" x14ac:dyDescent="0.25">
      <c r="A36" t="s">
        <v>33</v>
      </c>
      <c r="B36">
        <v>1090</v>
      </c>
      <c r="C36">
        <v>76</v>
      </c>
      <c r="D36">
        <v>8</v>
      </c>
      <c r="E36">
        <v>3</v>
      </c>
      <c r="H36" s="4"/>
      <c r="I36" s="4"/>
      <c r="J36" s="4"/>
      <c r="K36" s="4"/>
      <c r="L36" s="4"/>
      <c r="M36" s="4"/>
      <c r="N36" s="4"/>
    </row>
    <row r="37" spans="1:14" x14ac:dyDescent="0.25">
      <c r="A37" t="s">
        <v>34</v>
      </c>
      <c r="B37">
        <v>750</v>
      </c>
      <c r="C37">
        <v>47</v>
      </c>
      <c r="D37">
        <v>1</v>
      </c>
      <c r="E37">
        <v>3</v>
      </c>
      <c r="H37" s="4"/>
      <c r="I37" s="4"/>
      <c r="J37" s="4"/>
      <c r="K37" s="4"/>
      <c r="L37" s="4"/>
      <c r="M37" s="4"/>
      <c r="N37" s="4"/>
    </row>
    <row r="38" spans="1:14" x14ac:dyDescent="0.25">
      <c r="A38" t="s">
        <v>35</v>
      </c>
      <c r="B38">
        <v>876</v>
      </c>
      <c r="C38">
        <v>65</v>
      </c>
      <c r="D38">
        <v>15</v>
      </c>
      <c r="E38">
        <v>4</v>
      </c>
      <c r="H38" s="4"/>
      <c r="I38" s="4"/>
      <c r="J38" s="4"/>
      <c r="K38" s="4"/>
      <c r="L38" s="4"/>
      <c r="M38" s="4"/>
      <c r="N38" s="4"/>
    </row>
    <row r="39" spans="1:14" x14ac:dyDescent="0.25">
      <c r="A39" t="s">
        <v>36</v>
      </c>
      <c r="B39">
        <v>1020</v>
      </c>
      <c r="C39">
        <v>98</v>
      </c>
      <c r="D39">
        <v>17</v>
      </c>
      <c r="E39">
        <v>3</v>
      </c>
      <c r="H39" s="4"/>
      <c r="I39" s="4"/>
      <c r="J39" s="4"/>
      <c r="K39" s="4"/>
      <c r="L39" s="4"/>
      <c r="M39" s="4"/>
      <c r="N39" s="4"/>
    </row>
    <row r="40" spans="1:14" x14ac:dyDescent="0.25">
      <c r="A40" t="s">
        <v>37</v>
      </c>
      <c r="B40">
        <v>1240</v>
      </c>
      <c r="C40">
        <v>75</v>
      </c>
      <c r="D40">
        <v>8</v>
      </c>
      <c r="E40">
        <v>0</v>
      </c>
      <c r="H40" s="4"/>
      <c r="I40" s="4"/>
      <c r="J40" s="4"/>
      <c r="K40" s="4"/>
      <c r="L40" s="4"/>
      <c r="M40" s="4"/>
      <c r="N40" s="4"/>
    </row>
    <row r="41" spans="1:14" x14ac:dyDescent="0.25">
      <c r="A41" t="s">
        <v>38</v>
      </c>
      <c r="B41">
        <v>920</v>
      </c>
      <c r="C41">
        <v>56</v>
      </c>
      <c r="D41">
        <v>10</v>
      </c>
      <c r="E41">
        <v>2</v>
      </c>
      <c r="H41" s="4"/>
      <c r="I41" s="5"/>
      <c r="J41" s="4"/>
      <c r="K41" s="4"/>
      <c r="L41" s="4"/>
      <c r="M41" s="4"/>
      <c r="N41" s="4"/>
    </row>
    <row r="42" spans="1:14" x14ac:dyDescent="0.25">
      <c r="A42" t="s">
        <v>16</v>
      </c>
      <c r="B42" s="7">
        <f t="shared" ref="B42:E42" si="5">SUM(B35:B41)</f>
        <v>6916</v>
      </c>
      <c r="C42" s="7">
        <f t="shared" si="5"/>
        <v>467</v>
      </c>
      <c r="D42" s="7">
        <f t="shared" si="5"/>
        <v>70</v>
      </c>
      <c r="E42" s="7">
        <f t="shared" si="5"/>
        <v>17</v>
      </c>
      <c r="F42" s="7">
        <f>(100*C42/B42)</f>
        <v>6.7524580682475417</v>
      </c>
      <c r="G42" s="27">
        <f>100*(E42/D42)</f>
        <v>24.285714285714285</v>
      </c>
      <c r="H42" s="4"/>
      <c r="I42" s="5"/>
      <c r="J42" s="4"/>
      <c r="K42" s="4"/>
      <c r="L42" s="4"/>
      <c r="M42" s="4"/>
      <c r="N42" s="4"/>
    </row>
    <row r="43" spans="1:14" x14ac:dyDescent="0.25">
      <c r="H43" s="4"/>
      <c r="I43" s="5"/>
      <c r="J43" s="6"/>
      <c r="K43" s="4"/>
      <c r="L43" s="4"/>
      <c r="M43" s="4"/>
      <c r="N43" s="4"/>
    </row>
    <row r="44" spans="1:14" x14ac:dyDescent="0.25">
      <c r="A44" t="s">
        <v>39</v>
      </c>
      <c r="B44">
        <v>1175</v>
      </c>
      <c r="C44">
        <v>110</v>
      </c>
      <c r="D44">
        <v>14</v>
      </c>
      <c r="E44">
        <v>2</v>
      </c>
      <c r="H44" s="4"/>
      <c r="I44" s="5"/>
      <c r="J44" s="4"/>
      <c r="K44" s="4"/>
      <c r="L44" s="4"/>
      <c r="M44" s="4"/>
      <c r="N44" s="4"/>
    </row>
    <row r="45" spans="1:14" x14ac:dyDescent="0.25">
      <c r="A45" t="s">
        <v>40</v>
      </c>
      <c r="B45">
        <v>1225</v>
      </c>
      <c r="C45">
        <v>148</v>
      </c>
      <c r="D45">
        <v>23</v>
      </c>
      <c r="E45">
        <v>3</v>
      </c>
      <c r="H45" s="4"/>
      <c r="I45" s="5"/>
      <c r="J45" s="4"/>
      <c r="K45" s="4"/>
      <c r="L45" s="4"/>
      <c r="M45" s="4"/>
      <c r="N45" s="4"/>
    </row>
    <row r="46" spans="1:14" x14ac:dyDescent="0.25">
      <c r="A46" t="s">
        <v>41</v>
      </c>
      <c r="B46">
        <v>1200</v>
      </c>
      <c r="C46">
        <v>67</v>
      </c>
      <c r="D46">
        <v>34</v>
      </c>
      <c r="E46">
        <v>3</v>
      </c>
      <c r="H46" s="4"/>
      <c r="I46" s="5"/>
      <c r="J46" s="4"/>
      <c r="K46" s="4"/>
      <c r="L46" s="4"/>
      <c r="M46" s="4"/>
      <c r="N46" s="4"/>
    </row>
    <row r="47" spans="1:14" x14ac:dyDescent="0.25">
      <c r="B47">
        <v>1475</v>
      </c>
      <c r="C47">
        <v>94</v>
      </c>
      <c r="D47">
        <v>12</v>
      </c>
      <c r="E47">
        <v>0</v>
      </c>
      <c r="H47" s="4"/>
      <c r="I47" s="5"/>
      <c r="J47" s="4"/>
      <c r="K47" s="4"/>
      <c r="L47" s="4"/>
      <c r="M47" s="4"/>
      <c r="N47" s="4"/>
    </row>
    <row r="48" spans="1:14" x14ac:dyDescent="0.25">
      <c r="A48" t="s">
        <v>16</v>
      </c>
      <c r="B48" s="7">
        <f>SUM(B44:B47)</f>
        <v>5075</v>
      </c>
      <c r="C48" s="7">
        <f t="shared" ref="C48:E48" si="6">SUM(C44:C47)</f>
        <v>419</v>
      </c>
      <c r="D48" s="7">
        <f t="shared" si="6"/>
        <v>83</v>
      </c>
      <c r="E48" s="7">
        <f t="shared" si="6"/>
        <v>8</v>
      </c>
      <c r="F48" s="7">
        <f>(100*C48/B48)</f>
        <v>8.2561576354679804</v>
      </c>
      <c r="G48" s="27">
        <f>100*(E48/D48)</f>
        <v>9.6385542168674707</v>
      </c>
      <c r="H48" s="4"/>
      <c r="I48" s="5"/>
      <c r="J48" s="4"/>
      <c r="K48" s="4"/>
      <c r="L48" s="4"/>
      <c r="M48" s="4"/>
      <c r="N48" s="4"/>
    </row>
    <row r="49" spans="1:14" x14ac:dyDescent="0.25">
      <c r="H49" s="4"/>
      <c r="I49" s="4"/>
      <c r="J49" s="4"/>
      <c r="K49" s="4"/>
      <c r="L49" s="4"/>
      <c r="M49" s="4"/>
      <c r="N49" s="4"/>
    </row>
    <row r="50" spans="1:14" x14ac:dyDescent="0.25">
      <c r="A50" t="s">
        <v>42</v>
      </c>
      <c r="B50">
        <v>800</v>
      </c>
      <c r="C50">
        <v>46</v>
      </c>
      <c r="D50">
        <v>15</v>
      </c>
      <c r="E50">
        <v>3</v>
      </c>
      <c r="H50" s="4"/>
      <c r="I50" s="4"/>
      <c r="J50" s="4"/>
      <c r="K50" s="4"/>
      <c r="L50" s="4"/>
      <c r="M50" s="4"/>
      <c r="N50" s="4"/>
    </row>
    <row r="51" spans="1:14" x14ac:dyDescent="0.25">
      <c r="A51" t="s">
        <v>43</v>
      </c>
      <c r="B51">
        <v>875</v>
      </c>
      <c r="C51">
        <v>28</v>
      </c>
      <c r="D51">
        <v>7</v>
      </c>
      <c r="E51">
        <v>0</v>
      </c>
      <c r="H51" s="4"/>
      <c r="I51" s="4"/>
      <c r="J51" s="4"/>
      <c r="K51" s="4"/>
      <c r="L51" s="4"/>
      <c r="M51" s="4"/>
      <c r="N51" s="4"/>
    </row>
    <row r="52" spans="1:14" x14ac:dyDescent="0.25">
      <c r="A52" t="s">
        <v>44</v>
      </c>
      <c r="B52">
        <v>900</v>
      </c>
      <c r="C52">
        <v>47</v>
      </c>
      <c r="D52">
        <v>4</v>
      </c>
      <c r="E52">
        <v>1</v>
      </c>
      <c r="H52" s="4"/>
      <c r="I52" s="4"/>
      <c r="J52" s="4"/>
      <c r="K52" s="4"/>
      <c r="L52" s="4"/>
      <c r="M52" s="4"/>
      <c r="N52" s="4"/>
    </row>
    <row r="53" spans="1:14" x14ac:dyDescent="0.25">
      <c r="A53" t="s">
        <v>45</v>
      </c>
      <c r="B53">
        <v>975</v>
      </c>
      <c r="C53">
        <v>66</v>
      </c>
      <c r="D53">
        <v>7</v>
      </c>
      <c r="E53">
        <v>1</v>
      </c>
      <c r="H53" s="4"/>
      <c r="I53" s="4"/>
      <c r="J53" s="4"/>
      <c r="K53" s="4"/>
      <c r="L53" s="4"/>
      <c r="M53" s="4"/>
      <c r="N53" s="4"/>
    </row>
    <row r="54" spans="1:14" x14ac:dyDescent="0.25">
      <c r="A54" t="s">
        <v>46</v>
      </c>
      <c r="B54">
        <v>1012</v>
      </c>
      <c r="C54">
        <v>54</v>
      </c>
      <c r="D54">
        <v>11</v>
      </c>
      <c r="E54">
        <v>1</v>
      </c>
      <c r="H54" s="4"/>
      <c r="I54" s="4"/>
      <c r="J54" s="4"/>
      <c r="K54" s="4"/>
      <c r="L54" s="4"/>
      <c r="M54" s="4"/>
      <c r="N54" s="4"/>
    </row>
    <row r="55" spans="1:14" x14ac:dyDescent="0.25">
      <c r="A55" t="s">
        <v>16</v>
      </c>
      <c r="B55" s="7">
        <f>SUM(B50:B54)</f>
        <v>4562</v>
      </c>
      <c r="C55" s="7">
        <f t="shared" ref="C55:E55" si="7">SUM(C50:C54)</f>
        <v>241</v>
      </c>
      <c r="D55" s="7">
        <f t="shared" si="7"/>
        <v>44</v>
      </c>
      <c r="E55" s="7">
        <f t="shared" si="7"/>
        <v>6</v>
      </c>
      <c r="F55" s="7">
        <f>(100*C55/B55)</f>
        <v>5.2827707145988603</v>
      </c>
      <c r="G55" s="27">
        <f>100*(E55/D55)</f>
        <v>13.636363636363635</v>
      </c>
      <c r="H55" s="4"/>
      <c r="I55" s="4"/>
      <c r="J55" s="4"/>
      <c r="K55" s="4"/>
      <c r="L55" s="4"/>
      <c r="M55" s="4"/>
      <c r="N55" s="4"/>
    </row>
    <row r="56" spans="1:14" x14ac:dyDescent="0.25">
      <c r="D56" s="9"/>
      <c r="H56" s="4"/>
      <c r="I56" s="4"/>
      <c r="J56" s="4"/>
      <c r="K56" s="4"/>
      <c r="L56" s="4"/>
      <c r="M56" s="4"/>
      <c r="N56" s="4"/>
    </row>
    <row r="57" spans="1:14" x14ac:dyDescent="0.25">
      <c r="H57" s="4"/>
      <c r="I57" s="4"/>
      <c r="J57" s="4"/>
      <c r="K57" s="4"/>
      <c r="L57" s="4"/>
      <c r="M57" s="4"/>
      <c r="N57" s="4"/>
    </row>
    <row r="58" spans="1:14" x14ac:dyDescent="0.25">
      <c r="B58" t="s">
        <v>0</v>
      </c>
      <c r="C58" t="s">
        <v>1</v>
      </c>
      <c r="D58" t="s">
        <v>2</v>
      </c>
      <c r="E58" t="s">
        <v>3</v>
      </c>
      <c r="F58" t="s">
        <v>4</v>
      </c>
      <c r="G58" s="1" t="s">
        <v>17</v>
      </c>
      <c r="H58" s="4"/>
      <c r="I58" s="4"/>
      <c r="J58" s="4"/>
      <c r="K58" s="4"/>
      <c r="L58" s="4"/>
      <c r="M58" s="4"/>
      <c r="N58" s="4"/>
    </row>
    <row r="59" spans="1:14" x14ac:dyDescent="0.25">
      <c r="A59" t="s">
        <v>47</v>
      </c>
      <c r="B59">
        <v>1200</v>
      </c>
      <c r="C59">
        <v>32</v>
      </c>
      <c r="D59">
        <v>7</v>
      </c>
      <c r="E59">
        <v>4</v>
      </c>
      <c r="H59" s="4"/>
      <c r="I59" s="4"/>
      <c r="J59" s="4"/>
      <c r="K59" s="4"/>
      <c r="L59" s="4"/>
      <c r="M59" s="4"/>
      <c r="N59" s="4"/>
    </row>
    <row r="60" spans="1:14" x14ac:dyDescent="0.25">
      <c r="A60" t="s">
        <v>48</v>
      </c>
      <c r="B60">
        <v>1080</v>
      </c>
      <c r="C60">
        <v>48</v>
      </c>
      <c r="D60">
        <v>5</v>
      </c>
      <c r="E60">
        <v>2</v>
      </c>
      <c r="H60" s="4"/>
      <c r="I60" s="4"/>
      <c r="J60" s="4"/>
      <c r="K60" s="4"/>
      <c r="L60" s="4"/>
      <c r="M60" s="4"/>
      <c r="N60" s="4"/>
    </row>
    <row r="61" spans="1:14" x14ac:dyDescent="0.25">
      <c r="A61" t="s">
        <v>49</v>
      </c>
      <c r="B61">
        <v>1240</v>
      </c>
      <c r="C61">
        <v>117</v>
      </c>
      <c r="D61">
        <v>4</v>
      </c>
      <c r="E61">
        <v>0</v>
      </c>
      <c r="H61" s="4"/>
      <c r="I61" s="4"/>
      <c r="J61" s="4"/>
      <c r="K61" s="4"/>
      <c r="L61" s="4"/>
      <c r="M61" s="4"/>
      <c r="N61" s="4"/>
    </row>
    <row r="62" spans="1:14" x14ac:dyDescent="0.25">
      <c r="A62" t="s">
        <v>50</v>
      </c>
      <c r="B62">
        <v>900</v>
      </c>
      <c r="C62">
        <v>83</v>
      </c>
      <c r="D62">
        <v>9</v>
      </c>
      <c r="E62">
        <v>1</v>
      </c>
      <c r="H62" s="4"/>
      <c r="I62" s="4"/>
      <c r="J62" s="4"/>
      <c r="K62" s="4"/>
      <c r="L62" s="4"/>
      <c r="M62" s="4"/>
      <c r="N62" s="4"/>
    </row>
    <row r="63" spans="1:14" x14ac:dyDescent="0.25">
      <c r="A63" t="s">
        <v>51</v>
      </c>
      <c r="B63">
        <v>1160</v>
      </c>
      <c r="C63">
        <v>120</v>
      </c>
      <c r="D63">
        <v>15</v>
      </c>
      <c r="E63">
        <v>1</v>
      </c>
      <c r="H63" s="4"/>
      <c r="I63" s="4"/>
      <c r="J63" s="4"/>
      <c r="K63" s="4"/>
      <c r="L63" s="4"/>
      <c r="M63" s="4"/>
      <c r="N63" s="4"/>
    </row>
    <row r="64" spans="1:14" x14ac:dyDescent="0.25">
      <c r="A64" t="s">
        <v>52</v>
      </c>
      <c r="B64">
        <v>980</v>
      </c>
      <c r="C64">
        <v>47</v>
      </c>
      <c r="D64">
        <v>16</v>
      </c>
      <c r="E64">
        <v>1</v>
      </c>
      <c r="H64" s="4"/>
      <c r="I64" s="4"/>
      <c r="J64" s="4"/>
      <c r="K64" s="4"/>
      <c r="L64" s="4"/>
      <c r="M64" s="4"/>
      <c r="N64" s="4"/>
    </row>
    <row r="65" spans="1:15" x14ac:dyDescent="0.25">
      <c r="A65" t="s">
        <v>53</v>
      </c>
      <c r="B65">
        <v>880</v>
      </c>
      <c r="C65">
        <v>29</v>
      </c>
      <c r="D65">
        <v>12</v>
      </c>
      <c r="E65">
        <v>7</v>
      </c>
      <c r="H65" s="4"/>
      <c r="I65" s="4"/>
      <c r="J65" s="4"/>
      <c r="K65" s="4"/>
      <c r="L65" s="4"/>
      <c r="M65" s="4"/>
      <c r="N65" s="4"/>
    </row>
    <row r="66" spans="1:15" x14ac:dyDescent="0.25">
      <c r="A66" t="s">
        <v>54</v>
      </c>
      <c r="B66">
        <v>1000</v>
      </c>
      <c r="C66">
        <v>92</v>
      </c>
      <c r="D66">
        <v>7</v>
      </c>
      <c r="E66">
        <v>2</v>
      </c>
      <c r="H66" s="4"/>
      <c r="I66" s="4"/>
      <c r="J66" s="4"/>
      <c r="K66" s="4"/>
      <c r="L66" s="4"/>
      <c r="M66" s="4"/>
      <c r="N66" s="4"/>
    </row>
    <row r="67" spans="1:15" x14ac:dyDescent="0.25">
      <c r="A67" t="s">
        <v>55</v>
      </c>
      <c r="B67">
        <v>840</v>
      </c>
      <c r="C67">
        <v>78</v>
      </c>
      <c r="D67">
        <v>8</v>
      </c>
      <c r="E67">
        <v>4</v>
      </c>
      <c r="H67" s="4"/>
      <c r="I67" s="4"/>
      <c r="J67" s="4"/>
      <c r="K67" s="4"/>
      <c r="L67" s="4"/>
      <c r="M67" s="4"/>
      <c r="N67" s="4"/>
    </row>
    <row r="68" spans="1:15" x14ac:dyDescent="0.25">
      <c r="A68" t="s">
        <v>56</v>
      </c>
      <c r="B68">
        <v>940</v>
      </c>
      <c r="C68">
        <v>72</v>
      </c>
      <c r="D68">
        <v>11</v>
      </c>
      <c r="E68">
        <v>2</v>
      </c>
      <c r="H68" s="4"/>
      <c r="I68" s="5"/>
      <c r="J68" s="4"/>
      <c r="K68" s="4"/>
      <c r="L68" s="4"/>
      <c r="M68" s="4"/>
      <c r="N68" s="4"/>
    </row>
    <row r="69" spans="1:15" x14ac:dyDescent="0.25">
      <c r="A69" t="s">
        <v>16</v>
      </c>
      <c r="B69" s="7">
        <f>SUM(B59:B68)</f>
        <v>10220</v>
      </c>
      <c r="C69" s="7">
        <f>SUM(C59:C68)</f>
        <v>718</v>
      </c>
      <c r="D69" s="7">
        <f t="shared" ref="D69" si="8">SUM(D59:D68)</f>
        <v>94</v>
      </c>
      <c r="E69" s="7">
        <f t="shared" ref="E69" si="9">SUM(E59:E68)</f>
        <v>24</v>
      </c>
      <c r="F69" s="7">
        <f>(100*C69/B69)</f>
        <v>7.0254403131115462</v>
      </c>
      <c r="G69" s="27">
        <f>100*(E69/D69)</f>
        <v>25.531914893617021</v>
      </c>
      <c r="H69" s="4"/>
      <c r="I69" s="5"/>
      <c r="J69" s="4"/>
      <c r="K69" s="4"/>
      <c r="L69" s="4"/>
      <c r="M69" s="4"/>
      <c r="N69" s="4"/>
    </row>
    <row r="70" spans="1:15" x14ac:dyDescent="0.25">
      <c r="E70" s="8"/>
      <c r="I70" s="4"/>
      <c r="J70" s="5"/>
      <c r="K70" s="4"/>
      <c r="L70" s="4"/>
      <c r="M70" s="4"/>
      <c r="N70" s="4"/>
      <c r="O70" s="4"/>
    </row>
    <row r="71" spans="1:15" x14ac:dyDescent="0.25">
      <c r="I71" s="4"/>
      <c r="J71" s="5"/>
      <c r="K71" s="4"/>
      <c r="L71" s="4"/>
      <c r="M71" s="4"/>
      <c r="N71" s="4"/>
      <c r="O71" s="4"/>
    </row>
    <row r="72" spans="1:15" x14ac:dyDescent="0.25">
      <c r="A72" t="s">
        <v>57</v>
      </c>
      <c r="I72" s="4"/>
      <c r="J72" s="4"/>
      <c r="K72" s="4"/>
      <c r="L72" s="4"/>
      <c r="M72" s="4"/>
      <c r="N72" s="4"/>
      <c r="O72" s="4"/>
    </row>
    <row r="73" spans="1:15" x14ac:dyDescent="0.25">
      <c r="A73" s="12" t="s">
        <v>60</v>
      </c>
      <c r="B73" s="12" t="s">
        <v>61</v>
      </c>
      <c r="C73" s="12" t="s">
        <v>58</v>
      </c>
      <c r="D73" s="12" t="s">
        <v>59</v>
      </c>
      <c r="I73" s="4"/>
      <c r="J73" s="4"/>
      <c r="K73" s="4"/>
      <c r="L73" s="4"/>
      <c r="M73" s="4"/>
      <c r="N73" s="4"/>
      <c r="O73" s="4"/>
    </row>
    <row r="74" spans="1:15" x14ac:dyDescent="0.25">
      <c r="A74" s="11">
        <v>0.57288351400000004</v>
      </c>
      <c r="B74" s="11">
        <v>0</v>
      </c>
      <c r="C74" s="11">
        <v>6.7524580680000001</v>
      </c>
      <c r="D74" s="11">
        <v>24.3</v>
      </c>
      <c r="E74" s="3"/>
    </row>
    <row r="75" spans="1:15" x14ac:dyDescent="0.25">
      <c r="A75" s="11">
        <v>1.3525179860000001</v>
      </c>
      <c r="B75" s="11">
        <v>0</v>
      </c>
      <c r="C75" s="11">
        <v>8.2561576349999992</v>
      </c>
      <c r="D75" s="11">
        <v>9.6</v>
      </c>
    </row>
    <row r="76" spans="1:15" x14ac:dyDescent="0.25">
      <c r="A76" s="11">
        <v>0.61469265399999995</v>
      </c>
      <c r="B76" s="11">
        <v>1.163</v>
      </c>
      <c r="C76" s="11">
        <v>5.2827707149999998</v>
      </c>
      <c r="D76" s="11">
        <v>13.63</v>
      </c>
    </row>
    <row r="77" spans="1:15" x14ac:dyDescent="0.25">
      <c r="A77" s="11">
        <v>0.32672111999999998</v>
      </c>
      <c r="B77" s="11">
        <v>0</v>
      </c>
      <c r="C77" s="11">
        <v>7.0254403129999998</v>
      </c>
      <c r="D77" s="11">
        <v>25.5</v>
      </c>
    </row>
    <row r="90" spans="5:5" x14ac:dyDescent="0.25">
      <c r="E90" s="3"/>
    </row>
    <row r="91" spans="5:5" x14ac:dyDescent="0.25">
      <c r="E91" s="3"/>
    </row>
    <row r="92" spans="5:5" x14ac:dyDescent="0.25">
      <c r="E92" s="3"/>
    </row>
    <row r="93" spans="5:5" x14ac:dyDescent="0.25">
      <c r="E93" s="3"/>
    </row>
    <row r="94" spans="5:5" x14ac:dyDescent="0.25">
      <c r="E94" s="3"/>
    </row>
    <row r="95" spans="5:5" x14ac:dyDescent="0.25">
      <c r="E95" s="3"/>
    </row>
    <row r="124" spans="5:5" x14ac:dyDescent="0.25">
      <c r="E124" s="3"/>
    </row>
    <row r="125" spans="5:5" x14ac:dyDescent="0.25">
      <c r="E125" s="3"/>
    </row>
    <row r="126" spans="5:5" x14ac:dyDescent="0.25">
      <c r="E126" s="3"/>
    </row>
    <row r="127" spans="5:5" x14ac:dyDescent="0.25">
      <c r="E127" s="3"/>
    </row>
    <row r="128" spans="5:5" x14ac:dyDescent="0.25">
      <c r="E128" s="3"/>
    </row>
    <row r="129" spans="5:5" x14ac:dyDescent="0.25">
      <c r="E129" s="3"/>
    </row>
    <row r="130" spans="5:5" x14ac:dyDescent="0.25">
      <c r="E130" s="3"/>
    </row>
    <row r="131" spans="5:5" x14ac:dyDescent="0.25">
      <c r="E131" s="3"/>
    </row>
    <row r="132" spans="5:5" x14ac:dyDescent="0.25">
      <c r="E132" s="3"/>
    </row>
  </sheetData>
  <pageMargins left="0.7" right="0.7" top="0.75" bottom="0.75" header="0.3" footer="0.3"/>
  <pageSetup paperSize="9" scale="95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90" zoomScaleNormal="90" workbookViewId="0">
      <selection activeCell="K8" sqref="K8"/>
    </sheetView>
  </sheetViews>
  <sheetFormatPr defaultColWidth="8.85546875" defaultRowHeight="15" x14ac:dyDescent="0.25"/>
  <cols>
    <col min="1" max="1" width="21.85546875" bestFit="1" customWidth="1"/>
    <col min="2" max="2" width="14.7109375" bestFit="1" customWidth="1"/>
    <col min="3" max="3" width="12" style="18" bestFit="1" customWidth="1"/>
    <col min="4" max="4" width="16.7109375" style="18" customWidth="1"/>
    <col min="5" max="5" width="11.85546875" bestFit="1" customWidth="1"/>
    <col min="6" max="6" width="16.85546875" bestFit="1" customWidth="1"/>
    <col min="7" max="7" width="12" bestFit="1" customWidth="1"/>
    <col min="9" max="9" width="11.140625" bestFit="1" customWidth="1"/>
    <col min="10" max="10" width="14.42578125" bestFit="1" customWidth="1"/>
  </cols>
  <sheetData>
    <row r="1" spans="1:9" s="4" customFormat="1" x14ac:dyDescent="0.25">
      <c r="A1" t="s">
        <v>125</v>
      </c>
      <c r="C1" s="26"/>
      <c r="D1" s="26"/>
    </row>
    <row r="2" spans="1:9" s="4" customFormat="1" x14ac:dyDescent="0.25">
      <c r="A2" s="10" t="s">
        <v>29</v>
      </c>
      <c r="C2" s="26"/>
      <c r="D2" s="26"/>
    </row>
    <row r="3" spans="1:9" x14ac:dyDescent="0.25">
      <c r="A3" t="s">
        <v>5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s="1" t="s">
        <v>17</v>
      </c>
      <c r="I3" s="30" t="s">
        <v>126</v>
      </c>
    </row>
    <row r="4" spans="1:9" x14ac:dyDescent="0.25">
      <c r="A4" t="s">
        <v>6</v>
      </c>
      <c r="B4" s="14">
        <v>201</v>
      </c>
      <c r="C4" s="19">
        <v>1</v>
      </c>
      <c r="D4" s="19">
        <v>7</v>
      </c>
      <c r="E4" s="14">
        <v>0</v>
      </c>
      <c r="F4" s="15"/>
      <c r="G4" s="15"/>
      <c r="I4" s="30" t="s">
        <v>128</v>
      </c>
    </row>
    <row r="5" spans="1:9" x14ac:dyDescent="0.25">
      <c r="A5" t="s">
        <v>7</v>
      </c>
      <c r="B5" s="14">
        <v>288</v>
      </c>
      <c r="C5" s="19">
        <v>1</v>
      </c>
      <c r="D5" s="19">
        <v>13</v>
      </c>
      <c r="E5" s="14">
        <v>0</v>
      </c>
      <c r="F5" s="15"/>
      <c r="G5" s="15"/>
      <c r="I5" s="30" t="s">
        <v>127</v>
      </c>
    </row>
    <row r="6" spans="1:9" x14ac:dyDescent="0.25">
      <c r="A6" t="s">
        <v>8</v>
      </c>
      <c r="B6" s="14">
        <v>260</v>
      </c>
      <c r="C6" s="19">
        <v>3</v>
      </c>
      <c r="D6" s="19">
        <v>10</v>
      </c>
      <c r="E6" s="14">
        <v>0</v>
      </c>
      <c r="F6" s="15"/>
      <c r="G6" s="15"/>
      <c r="I6" s="30" t="s">
        <v>129</v>
      </c>
    </row>
    <row r="7" spans="1:9" x14ac:dyDescent="0.25">
      <c r="A7" t="s">
        <v>68</v>
      </c>
      <c r="B7" s="14">
        <v>242</v>
      </c>
      <c r="C7" s="19">
        <v>0</v>
      </c>
      <c r="D7" s="19">
        <v>10</v>
      </c>
      <c r="E7" s="14">
        <v>0</v>
      </c>
      <c r="F7" s="15"/>
      <c r="G7" s="15"/>
    </row>
    <row r="8" spans="1:9" x14ac:dyDescent="0.25">
      <c r="A8" t="s">
        <v>69</v>
      </c>
      <c r="B8" s="14">
        <v>253</v>
      </c>
      <c r="C8" s="19">
        <v>0</v>
      </c>
      <c r="D8" s="19">
        <v>16</v>
      </c>
      <c r="E8" s="14">
        <v>0</v>
      </c>
      <c r="F8" s="15"/>
      <c r="G8" s="15"/>
    </row>
    <row r="9" spans="1:9" x14ac:dyDescent="0.25">
      <c r="A9" t="s">
        <v>70</v>
      </c>
      <c r="B9" s="14">
        <v>211</v>
      </c>
      <c r="C9" s="19">
        <v>0</v>
      </c>
      <c r="D9" s="19">
        <v>12</v>
      </c>
      <c r="E9" s="14">
        <v>0</v>
      </c>
      <c r="F9" s="15"/>
      <c r="G9" s="15"/>
    </row>
    <row r="10" spans="1:9" x14ac:dyDescent="0.25">
      <c r="A10" t="s">
        <v>71</v>
      </c>
      <c r="B10" s="14">
        <v>162</v>
      </c>
      <c r="C10" s="19">
        <v>0</v>
      </c>
      <c r="D10" s="19">
        <v>7</v>
      </c>
      <c r="E10" s="14">
        <v>0</v>
      </c>
      <c r="F10" s="15"/>
      <c r="G10" s="15"/>
    </row>
    <row r="11" spans="1:9" x14ac:dyDescent="0.25">
      <c r="A11" t="s">
        <v>72</v>
      </c>
      <c r="B11" s="14">
        <v>246</v>
      </c>
      <c r="C11" s="19">
        <v>2</v>
      </c>
      <c r="D11" s="19">
        <v>8</v>
      </c>
      <c r="E11" s="14">
        <v>0</v>
      </c>
      <c r="F11" s="15"/>
      <c r="G11" s="15"/>
    </row>
    <row r="12" spans="1:9" x14ac:dyDescent="0.25">
      <c r="A12" t="s">
        <v>73</v>
      </c>
      <c r="B12" s="14">
        <v>167</v>
      </c>
      <c r="C12" s="19">
        <v>0</v>
      </c>
      <c r="D12" s="19">
        <v>8</v>
      </c>
      <c r="E12" s="14">
        <v>0</v>
      </c>
      <c r="F12" s="15"/>
      <c r="G12" s="15"/>
    </row>
    <row r="13" spans="1:9" x14ac:dyDescent="0.25">
      <c r="A13" t="s">
        <v>74</v>
      </c>
      <c r="B13" s="14">
        <v>234</v>
      </c>
      <c r="C13" s="19">
        <v>3</v>
      </c>
      <c r="D13" s="19">
        <v>11</v>
      </c>
      <c r="E13" s="14">
        <v>0</v>
      </c>
      <c r="F13" s="15"/>
      <c r="G13" s="15"/>
    </row>
    <row r="14" spans="1:9" x14ac:dyDescent="0.25">
      <c r="A14" t="s">
        <v>75</v>
      </c>
      <c r="B14" s="14">
        <v>406</v>
      </c>
      <c r="C14" s="19">
        <v>2</v>
      </c>
      <c r="D14" s="19">
        <v>18</v>
      </c>
      <c r="E14" s="14">
        <v>0</v>
      </c>
      <c r="F14" s="15"/>
      <c r="G14" s="15"/>
    </row>
    <row r="15" spans="1:9" x14ac:dyDescent="0.25">
      <c r="A15" t="s">
        <v>16</v>
      </c>
      <c r="B15" s="16">
        <f>SUM(B4:B14)</f>
        <v>2670</v>
      </c>
      <c r="C15" s="20">
        <f t="shared" ref="C15:D15" si="0">SUM(C4:C14)</f>
        <v>12</v>
      </c>
      <c r="D15" s="20">
        <f t="shared" si="0"/>
        <v>120</v>
      </c>
      <c r="E15" s="16">
        <f>SUM(E4:E14)</f>
        <v>0</v>
      </c>
      <c r="F15" s="16">
        <f>C15/B15*100</f>
        <v>0.44943820224719105</v>
      </c>
      <c r="G15" s="28">
        <f>E15/D15</f>
        <v>0</v>
      </c>
    </row>
    <row r="17" spans="1:9" x14ac:dyDescent="0.25">
      <c r="A17" t="s">
        <v>12</v>
      </c>
      <c r="B17" s="14">
        <v>310</v>
      </c>
      <c r="C17" s="19">
        <v>0</v>
      </c>
      <c r="D17" s="19">
        <v>9</v>
      </c>
      <c r="E17" s="14">
        <v>0</v>
      </c>
      <c r="F17" s="15"/>
      <c r="G17" s="15"/>
    </row>
    <row r="18" spans="1:9" x14ac:dyDescent="0.25">
      <c r="A18" t="s">
        <v>13</v>
      </c>
      <c r="B18" s="14">
        <v>292</v>
      </c>
      <c r="C18" s="19">
        <v>1</v>
      </c>
      <c r="D18" s="19">
        <v>17</v>
      </c>
      <c r="E18" s="14">
        <v>0</v>
      </c>
      <c r="F18" s="15"/>
      <c r="G18" s="15"/>
      <c r="I18" s="2"/>
    </row>
    <row r="19" spans="1:9" x14ac:dyDescent="0.25">
      <c r="A19" t="s">
        <v>76</v>
      </c>
      <c r="B19" s="14">
        <v>230</v>
      </c>
      <c r="C19" s="19">
        <v>0</v>
      </c>
      <c r="D19" s="19">
        <v>12</v>
      </c>
      <c r="E19" s="14">
        <v>0</v>
      </c>
      <c r="F19" s="15"/>
      <c r="G19" s="15"/>
    </row>
    <row r="20" spans="1:9" x14ac:dyDescent="0.25">
      <c r="A20" t="s">
        <v>77</v>
      </c>
      <c r="B20" s="14">
        <v>285</v>
      </c>
      <c r="C20" s="19">
        <v>0</v>
      </c>
      <c r="D20" s="19">
        <v>12</v>
      </c>
      <c r="E20" s="14">
        <v>0</v>
      </c>
      <c r="F20" s="15"/>
      <c r="G20" s="15"/>
    </row>
    <row r="21" spans="1:9" x14ac:dyDescent="0.25">
      <c r="A21" t="s">
        <v>78</v>
      </c>
      <c r="B21" s="14">
        <v>283</v>
      </c>
      <c r="C21" s="19">
        <v>0</v>
      </c>
      <c r="D21" s="19">
        <v>15</v>
      </c>
      <c r="E21" s="14">
        <v>0</v>
      </c>
      <c r="F21" s="15"/>
      <c r="G21" s="15"/>
    </row>
    <row r="22" spans="1:9" x14ac:dyDescent="0.25">
      <c r="A22" t="s">
        <v>79</v>
      </c>
      <c r="B22" s="14">
        <v>259</v>
      </c>
      <c r="C22" s="19">
        <v>5</v>
      </c>
      <c r="D22" s="19">
        <v>11</v>
      </c>
      <c r="E22" s="14">
        <v>0</v>
      </c>
      <c r="F22" s="15"/>
      <c r="G22" s="15"/>
    </row>
    <row r="23" spans="1:9" x14ac:dyDescent="0.25">
      <c r="A23" t="s">
        <v>80</v>
      </c>
      <c r="B23" s="14">
        <v>257</v>
      </c>
      <c r="C23" s="19">
        <v>2</v>
      </c>
      <c r="D23" s="19">
        <v>10</v>
      </c>
      <c r="E23" s="14">
        <v>0</v>
      </c>
      <c r="F23" s="15"/>
      <c r="G23" s="15"/>
    </row>
    <row r="24" spans="1:9" x14ac:dyDescent="0.25">
      <c r="A24" t="s">
        <v>14</v>
      </c>
      <c r="B24" s="14">
        <v>267</v>
      </c>
      <c r="C24" s="19">
        <v>0</v>
      </c>
      <c r="D24" s="19">
        <v>13</v>
      </c>
      <c r="E24" s="14">
        <v>0</v>
      </c>
      <c r="F24" s="15"/>
      <c r="G24" s="15"/>
    </row>
    <row r="25" spans="1:9" x14ac:dyDescent="0.25">
      <c r="A25" t="s">
        <v>81</v>
      </c>
      <c r="B25" s="14">
        <v>312</v>
      </c>
      <c r="C25" s="19">
        <v>3</v>
      </c>
      <c r="D25" s="19">
        <v>12</v>
      </c>
      <c r="E25" s="14">
        <v>0</v>
      </c>
      <c r="F25" s="15"/>
      <c r="G25" s="15"/>
    </row>
    <row r="26" spans="1:9" x14ac:dyDescent="0.25">
      <c r="A26" t="s">
        <v>82</v>
      </c>
      <c r="B26" s="14">
        <v>308</v>
      </c>
      <c r="C26" s="19">
        <v>0</v>
      </c>
      <c r="D26" s="19">
        <v>5</v>
      </c>
      <c r="E26" s="14">
        <v>0</v>
      </c>
      <c r="F26" s="15"/>
      <c r="G26" s="15"/>
    </row>
    <row r="27" spans="1:9" x14ac:dyDescent="0.25">
      <c r="A27" t="s">
        <v>16</v>
      </c>
      <c r="B27" s="16">
        <f>SUM(B17:B26)</f>
        <v>2803</v>
      </c>
      <c r="C27" s="20">
        <f t="shared" ref="C27:D27" si="1">SUM(C17:C26)</f>
        <v>11</v>
      </c>
      <c r="D27" s="20">
        <f t="shared" si="1"/>
        <v>116</v>
      </c>
      <c r="E27" s="16">
        <f>SUM(E17:E26)</f>
        <v>0</v>
      </c>
      <c r="F27" s="17">
        <f>C27/B27*100</f>
        <v>0.39243667499108098</v>
      </c>
      <c r="G27" s="29">
        <f>E27/D27</f>
        <v>0</v>
      </c>
    </row>
    <row r="29" spans="1:9" x14ac:dyDescent="0.25">
      <c r="A29" t="s">
        <v>22</v>
      </c>
      <c r="B29" s="14">
        <v>43</v>
      </c>
      <c r="C29" s="19">
        <v>0</v>
      </c>
      <c r="D29" s="19">
        <v>4</v>
      </c>
      <c r="E29" s="14">
        <v>0</v>
      </c>
      <c r="F29" s="15"/>
      <c r="G29" s="15"/>
    </row>
    <row r="30" spans="1:9" x14ac:dyDescent="0.25">
      <c r="A30" t="s">
        <v>23</v>
      </c>
      <c r="B30" s="14">
        <v>232</v>
      </c>
      <c r="C30" s="19">
        <v>0</v>
      </c>
      <c r="D30" s="19">
        <v>8</v>
      </c>
      <c r="E30" s="14">
        <v>0</v>
      </c>
      <c r="F30" s="15"/>
      <c r="G30" s="15"/>
    </row>
    <row r="31" spans="1:9" x14ac:dyDescent="0.25">
      <c r="A31" t="s">
        <v>24</v>
      </c>
      <c r="B31" s="14">
        <v>215</v>
      </c>
      <c r="C31" s="19">
        <v>0</v>
      </c>
      <c r="D31" s="19">
        <v>4</v>
      </c>
      <c r="E31" s="14">
        <v>0</v>
      </c>
      <c r="F31" s="15"/>
      <c r="G31" s="15"/>
    </row>
    <row r="32" spans="1:9" x14ac:dyDescent="0.25">
      <c r="A32" t="s">
        <v>83</v>
      </c>
      <c r="B32" s="14">
        <v>202</v>
      </c>
      <c r="C32" s="19">
        <v>0</v>
      </c>
      <c r="D32" s="19">
        <v>9</v>
      </c>
      <c r="E32" s="14">
        <v>0</v>
      </c>
      <c r="F32" s="15"/>
      <c r="G32" s="15"/>
    </row>
    <row r="33" spans="1:7" x14ac:dyDescent="0.25">
      <c r="A33" t="s">
        <v>18</v>
      </c>
      <c r="B33" s="14">
        <v>168</v>
      </c>
      <c r="C33" s="19">
        <v>1</v>
      </c>
      <c r="D33" s="19">
        <v>3</v>
      </c>
      <c r="E33" s="14">
        <v>0</v>
      </c>
      <c r="F33" s="15"/>
      <c r="G33" s="15"/>
    </row>
    <row r="34" spans="1:7" x14ac:dyDescent="0.25">
      <c r="A34" t="s">
        <v>19</v>
      </c>
      <c r="B34" s="14">
        <v>161</v>
      </c>
      <c r="C34" s="19">
        <v>0</v>
      </c>
      <c r="D34" s="19">
        <v>3</v>
      </c>
      <c r="E34" s="14">
        <v>0</v>
      </c>
      <c r="F34" s="15"/>
      <c r="G34" s="15"/>
    </row>
    <row r="35" spans="1:7" x14ac:dyDescent="0.25">
      <c r="A35" t="s">
        <v>20</v>
      </c>
      <c r="B35" s="14">
        <v>175</v>
      </c>
      <c r="C35" s="19">
        <v>0</v>
      </c>
      <c r="D35" s="19">
        <v>3</v>
      </c>
      <c r="E35" s="14">
        <v>0</v>
      </c>
      <c r="F35" s="15"/>
      <c r="G35" s="15"/>
    </row>
    <row r="36" spans="1:7" s="4" customFormat="1" x14ac:dyDescent="0.25">
      <c r="A36" t="s">
        <v>21</v>
      </c>
      <c r="B36" s="23">
        <v>121</v>
      </c>
      <c r="C36" s="24">
        <v>1</v>
      </c>
      <c r="D36" s="24">
        <v>0</v>
      </c>
      <c r="E36" s="23">
        <v>0</v>
      </c>
      <c r="F36" s="25"/>
      <c r="G36" s="25"/>
    </row>
    <row r="37" spans="1:7" x14ac:dyDescent="0.25">
      <c r="A37" s="4" t="s">
        <v>16</v>
      </c>
      <c r="B37" s="16">
        <f>SUM(B29:B36)</f>
        <v>1317</v>
      </c>
      <c r="C37" s="20">
        <f>SUM(C29:C36)</f>
        <v>2</v>
      </c>
      <c r="D37" s="20">
        <f>SUM(D29:D36)</f>
        <v>34</v>
      </c>
      <c r="E37" s="16">
        <f>SUM(E29:E36)</f>
        <v>0</v>
      </c>
      <c r="F37" s="16">
        <f>C37/B37*100</f>
        <v>0.15186028853454822</v>
      </c>
      <c r="G37" s="29">
        <f>E37/D37</f>
        <v>0</v>
      </c>
    </row>
    <row r="38" spans="1:7" x14ac:dyDescent="0.25">
      <c r="B38" s="14"/>
      <c r="C38" s="19"/>
      <c r="D38" s="19"/>
      <c r="E38" s="14"/>
      <c r="F38" s="15"/>
    </row>
    <row r="39" spans="1:7" x14ac:dyDescent="0.25">
      <c r="A39" t="s">
        <v>28</v>
      </c>
      <c r="B39" s="14">
        <v>194</v>
      </c>
      <c r="C39" s="19">
        <v>0</v>
      </c>
      <c r="D39" s="19">
        <v>7</v>
      </c>
      <c r="E39" s="14">
        <v>0</v>
      </c>
      <c r="F39" s="15"/>
      <c r="G39" s="15"/>
    </row>
    <row r="40" spans="1:7" x14ac:dyDescent="0.25">
      <c r="A40" t="s">
        <v>25</v>
      </c>
      <c r="B40" s="14">
        <v>199</v>
      </c>
      <c r="C40" s="19">
        <v>0</v>
      </c>
      <c r="D40" s="19">
        <v>6</v>
      </c>
      <c r="E40" s="14">
        <v>0</v>
      </c>
      <c r="F40" s="15"/>
      <c r="G40" s="15"/>
    </row>
    <row r="41" spans="1:7" x14ac:dyDescent="0.25">
      <c r="A41" t="s">
        <v>84</v>
      </c>
      <c r="B41" s="14">
        <v>195</v>
      </c>
      <c r="C41" s="19">
        <v>0</v>
      </c>
      <c r="D41" s="19">
        <v>12</v>
      </c>
      <c r="E41" s="14">
        <v>0</v>
      </c>
      <c r="F41" s="15"/>
      <c r="G41" s="15"/>
    </row>
    <row r="42" spans="1:7" x14ac:dyDescent="0.25">
      <c r="A42" t="s">
        <v>85</v>
      </c>
      <c r="B42" s="14">
        <v>148</v>
      </c>
      <c r="C42" s="19">
        <v>1</v>
      </c>
      <c r="D42" s="19">
        <v>8</v>
      </c>
      <c r="E42" s="14">
        <v>0</v>
      </c>
      <c r="F42" s="15"/>
      <c r="G42" s="15"/>
    </row>
    <row r="43" spans="1:7" x14ac:dyDescent="0.25">
      <c r="A43" t="s">
        <v>86</v>
      </c>
      <c r="B43" s="14">
        <v>151</v>
      </c>
      <c r="C43" s="19">
        <v>0</v>
      </c>
      <c r="D43" s="19">
        <v>15</v>
      </c>
      <c r="E43" s="14">
        <v>0</v>
      </c>
      <c r="F43" s="15"/>
      <c r="G43" s="15"/>
    </row>
    <row r="44" spans="1:7" x14ac:dyDescent="0.25">
      <c r="A44" t="s">
        <v>26</v>
      </c>
      <c r="B44" s="14">
        <v>238</v>
      </c>
      <c r="C44" s="19">
        <v>0</v>
      </c>
      <c r="D44" s="19">
        <v>15</v>
      </c>
      <c r="E44" s="14">
        <v>0</v>
      </c>
      <c r="F44" s="15"/>
      <c r="G44" s="15"/>
    </row>
    <row r="45" spans="1:7" x14ac:dyDescent="0.25">
      <c r="A45" t="s">
        <v>27</v>
      </c>
      <c r="B45" s="14">
        <v>219</v>
      </c>
      <c r="C45" s="19">
        <v>0</v>
      </c>
      <c r="D45" s="19">
        <v>19</v>
      </c>
      <c r="E45" s="14">
        <v>0</v>
      </c>
      <c r="F45" s="15"/>
      <c r="G45" s="15"/>
    </row>
    <row r="46" spans="1:7" x14ac:dyDescent="0.25">
      <c r="A46" t="s">
        <v>87</v>
      </c>
      <c r="B46" s="14">
        <v>217</v>
      </c>
      <c r="C46" s="19">
        <v>0</v>
      </c>
      <c r="D46" s="19">
        <v>8</v>
      </c>
      <c r="E46" s="14">
        <v>0</v>
      </c>
      <c r="F46" s="15"/>
      <c r="G46" s="15"/>
    </row>
    <row r="47" spans="1:7" x14ac:dyDescent="0.25">
      <c r="A47" t="s">
        <v>16</v>
      </c>
      <c r="B47" s="16">
        <f>SUM(B39:B46)</f>
        <v>1561</v>
      </c>
      <c r="C47" s="20">
        <f>SUM(C39:C46)</f>
        <v>1</v>
      </c>
      <c r="D47" s="20">
        <f>SUM(D39:D46)</f>
        <v>90</v>
      </c>
      <c r="E47" s="16">
        <f>SUM(E39:E46)</f>
        <v>0</v>
      </c>
      <c r="F47" s="17">
        <f>C47/B47*100</f>
        <v>6.4061499039077513E-2</v>
      </c>
      <c r="G47" s="29">
        <f>E47/D47</f>
        <v>0</v>
      </c>
    </row>
    <row r="49" spans="1:7" x14ac:dyDescent="0.25">
      <c r="A49" s="10" t="s">
        <v>88</v>
      </c>
      <c r="B49" s="4"/>
      <c r="C49" s="26"/>
      <c r="D49" s="26"/>
      <c r="E49" s="4"/>
      <c r="F49" s="4"/>
      <c r="G49" s="4"/>
    </row>
    <row r="50" spans="1:7" x14ac:dyDescent="0.25">
      <c r="A50" s="13" t="s">
        <v>63</v>
      </c>
      <c r="B50" t="s">
        <v>0</v>
      </c>
      <c r="C50" t="s">
        <v>1</v>
      </c>
      <c r="D50" t="s">
        <v>2</v>
      </c>
      <c r="E50" t="s">
        <v>3</v>
      </c>
      <c r="F50" t="s">
        <v>4</v>
      </c>
      <c r="G50" s="1" t="s">
        <v>17</v>
      </c>
    </row>
    <row r="51" spans="1:7" x14ac:dyDescent="0.25">
      <c r="A51" t="s">
        <v>89</v>
      </c>
      <c r="B51" s="14">
        <v>213</v>
      </c>
      <c r="C51" s="19">
        <v>5</v>
      </c>
      <c r="D51" s="19">
        <v>5</v>
      </c>
      <c r="E51" s="14">
        <v>0</v>
      </c>
      <c r="F51" s="15"/>
      <c r="G51" s="15"/>
    </row>
    <row r="52" spans="1:7" x14ac:dyDescent="0.25">
      <c r="A52" t="s">
        <v>90</v>
      </c>
      <c r="B52" s="14">
        <v>317</v>
      </c>
      <c r="C52" s="19">
        <v>20</v>
      </c>
      <c r="D52" s="19">
        <v>9</v>
      </c>
      <c r="E52" s="14">
        <v>0</v>
      </c>
      <c r="F52" s="15"/>
      <c r="G52" s="15"/>
    </row>
    <row r="53" spans="1:7" x14ac:dyDescent="0.25">
      <c r="A53" t="s">
        <v>91</v>
      </c>
      <c r="B53" s="14">
        <v>251</v>
      </c>
      <c r="C53" s="19">
        <v>22</v>
      </c>
      <c r="D53" s="19">
        <v>10</v>
      </c>
      <c r="E53" s="14">
        <v>1</v>
      </c>
      <c r="F53" s="15"/>
      <c r="G53" s="15"/>
    </row>
    <row r="54" spans="1:7" x14ac:dyDescent="0.25">
      <c r="A54" t="s">
        <v>92</v>
      </c>
      <c r="B54" s="14">
        <v>190</v>
      </c>
      <c r="C54" s="19">
        <v>13</v>
      </c>
      <c r="D54" s="19">
        <v>9</v>
      </c>
      <c r="E54" s="14">
        <v>0</v>
      </c>
      <c r="F54" s="15"/>
      <c r="G54" s="15"/>
    </row>
    <row r="55" spans="1:7" x14ac:dyDescent="0.25">
      <c r="A55" t="s">
        <v>93</v>
      </c>
      <c r="B55" s="14">
        <v>215</v>
      </c>
      <c r="C55" s="19">
        <v>7</v>
      </c>
      <c r="D55" s="19">
        <v>9</v>
      </c>
      <c r="E55" s="14">
        <v>0</v>
      </c>
      <c r="F55" s="15"/>
      <c r="G55" s="15"/>
    </row>
    <row r="56" spans="1:7" x14ac:dyDescent="0.25">
      <c r="A56" t="s">
        <v>94</v>
      </c>
      <c r="B56" s="14">
        <v>100</v>
      </c>
      <c r="C56" s="19">
        <v>2</v>
      </c>
      <c r="D56" s="19">
        <v>8</v>
      </c>
      <c r="E56" s="14">
        <v>0</v>
      </c>
      <c r="F56" s="15"/>
      <c r="G56" s="15"/>
    </row>
    <row r="57" spans="1:7" x14ac:dyDescent="0.25">
      <c r="A57" t="s">
        <v>95</v>
      </c>
      <c r="B57" s="14">
        <v>194</v>
      </c>
      <c r="C57" s="19">
        <v>5</v>
      </c>
      <c r="D57" s="19">
        <v>8</v>
      </c>
      <c r="E57" s="14">
        <v>0</v>
      </c>
      <c r="F57" s="15"/>
      <c r="G57" s="15"/>
    </row>
    <row r="58" spans="1:7" x14ac:dyDescent="0.25">
      <c r="A58" t="s">
        <v>96</v>
      </c>
      <c r="B58" s="14">
        <v>258</v>
      </c>
      <c r="C58" s="19">
        <v>10</v>
      </c>
      <c r="D58" s="19">
        <v>9</v>
      </c>
      <c r="E58" s="14">
        <v>0</v>
      </c>
      <c r="F58" s="15"/>
      <c r="G58" s="15"/>
    </row>
    <row r="59" spans="1:7" x14ac:dyDescent="0.25">
      <c r="A59" t="s">
        <v>97</v>
      </c>
      <c r="B59" s="14">
        <v>229</v>
      </c>
      <c r="C59" s="19">
        <v>6</v>
      </c>
      <c r="D59" s="19">
        <v>8</v>
      </c>
      <c r="E59" s="14">
        <v>0</v>
      </c>
      <c r="F59" s="15"/>
      <c r="G59" s="15"/>
    </row>
    <row r="60" spans="1:7" x14ac:dyDescent="0.25">
      <c r="A60" t="s">
        <v>98</v>
      </c>
      <c r="B60" s="14">
        <v>287</v>
      </c>
      <c r="C60" s="19">
        <v>13</v>
      </c>
      <c r="D60" s="19">
        <v>11</v>
      </c>
      <c r="E60" s="14">
        <v>0</v>
      </c>
      <c r="F60" s="15"/>
      <c r="G60" s="15"/>
    </row>
    <row r="61" spans="1:7" x14ac:dyDescent="0.25">
      <c r="A61" t="s">
        <v>16</v>
      </c>
      <c r="B61" s="16">
        <f>SUM(B51:B60)</f>
        <v>2254</v>
      </c>
      <c r="C61" s="20">
        <f t="shared" ref="C61:D61" si="2">SUM(C51:C60)</f>
        <v>103</v>
      </c>
      <c r="D61" s="20">
        <f t="shared" si="2"/>
        <v>86</v>
      </c>
      <c r="E61" s="16">
        <f>SUM(E51:E60)</f>
        <v>1</v>
      </c>
      <c r="F61" s="17">
        <f>C61/B61*100</f>
        <v>4.5696539485359358</v>
      </c>
      <c r="G61" s="29">
        <f>E61/D61*100</f>
        <v>1.1627906976744187</v>
      </c>
    </row>
    <row r="63" spans="1:7" x14ac:dyDescent="0.25">
      <c r="A63" t="s">
        <v>99</v>
      </c>
      <c r="B63" s="14">
        <v>256</v>
      </c>
      <c r="C63" s="19">
        <v>5</v>
      </c>
      <c r="D63" s="19">
        <v>6</v>
      </c>
      <c r="E63" s="14">
        <v>0</v>
      </c>
      <c r="F63" s="15"/>
      <c r="G63" s="15"/>
    </row>
    <row r="64" spans="1:7" x14ac:dyDescent="0.25">
      <c r="A64" t="s">
        <v>100</v>
      </c>
      <c r="B64" s="14">
        <v>320</v>
      </c>
      <c r="C64" s="19">
        <v>4</v>
      </c>
      <c r="D64" s="19">
        <v>4</v>
      </c>
      <c r="E64" s="14">
        <v>0</v>
      </c>
      <c r="F64" s="15"/>
      <c r="G64" s="15"/>
    </row>
    <row r="65" spans="1:7" x14ac:dyDescent="0.25">
      <c r="A65" t="s">
        <v>101</v>
      </c>
      <c r="B65" s="14">
        <v>365</v>
      </c>
      <c r="C65" s="19">
        <v>0</v>
      </c>
      <c r="D65" s="19">
        <v>14</v>
      </c>
      <c r="E65" s="14">
        <v>0</v>
      </c>
      <c r="F65" s="15"/>
      <c r="G65" s="15"/>
    </row>
    <row r="66" spans="1:7" x14ac:dyDescent="0.25">
      <c r="A66" t="s">
        <v>102</v>
      </c>
      <c r="B66" s="14">
        <v>231</v>
      </c>
      <c r="C66" s="19">
        <v>1</v>
      </c>
      <c r="D66" s="19">
        <v>14</v>
      </c>
      <c r="E66" s="14">
        <v>0</v>
      </c>
      <c r="F66" s="15"/>
      <c r="G66" s="15"/>
    </row>
    <row r="67" spans="1:7" x14ac:dyDescent="0.25">
      <c r="A67" t="s">
        <v>103</v>
      </c>
      <c r="B67" s="14">
        <v>242</v>
      </c>
      <c r="C67" s="19">
        <v>3</v>
      </c>
      <c r="D67" s="19">
        <v>13</v>
      </c>
      <c r="E67" s="14">
        <v>0</v>
      </c>
      <c r="F67" s="15"/>
      <c r="G67" s="15"/>
    </row>
    <row r="68" spans="1:7" x14ac:dyDescent="0.25">
      <c r="A68" t="s">
        <v>16</v>
      </c>
      <c r="B68" s="16">
        <f>SUM(B63:B67)</f>
        <v>1414</v>
      </c>
      <c r="C68" s="20">
        <f t="shared" ref="C68:D68" si="3">SUM(C63:C67)</f>
        <v>13</v>
      </c>
      <c r="D68" s="20">
        <f t="shared" si="3"/>
        <v>51</v>
      </c>
      <c r="E68" s="16">
        <f>SUM(E63:E67)</f>
        <v>0</v>
      </c>
      <c r="F68" s="17">
        <f>C68/B68*100</f>
        <v>0.91937765205091937</v>
      </c>
      <c r="G68" s="29">
        <f>E68/D68*100</f>
        <v>0</v>
      </c>
    </row>
    <row r="70" spans="1:7" x14ac:dyDescent="0.25">
      <c r="A70" t="s">
        <v>104</v>
      </c>
      <c r="B70" s="14">
        <v>235</v>
      </c>
      <c r="C70" s="19">
        <v>8</v>
      </c>
      <c r="D70" s="19">
        <v>13</v>
      </c>
      <c r="E70" s="14">
        <v>0</v>
      </c>
      <c r="F70" s="15"/>
      <c r="G70" s="15"/>
    </row>
    <row r="71" spans="1:7" x14ac:dyDescent="0.25">
      <c r="A71" t="s">
        <v>105</v>
      </c>
      <c r="B71" s="14">
        <v>241</v>
      </c>
      <c r="C71" s="19">
        <v>10</v>
      </c>
      <c r="D71" s="19">
        <v>13</v>
      </c>
      <c r="E71" s="14">
        <v>0</v>
      </c>
      <c r="F71" s="15"/>
      <c r="G71" s="15"/>
    </row>
    <row r="72" spans="1:7" x14ac:dyDescent="0.25">
      <c r="A72" t="s">
        <v>106</v>
      </c>
      <c r="B72" s="14">
        <v>269</v>
      </c>
      <c r="C72" s="19">
        <v>9</v>
      </c>
      <c r="D72" s="19">
        <v>11</v>
      </c>
      <c r="E72" s="14">
        <v>0</v>
      </c>
      <c r="F72" s="15"/>
      <c r="G72" s="15"/>
    </row>
    <row r="73" spans="1:7" x14ac:dyDescent="0.25">
      <c r="A73" t="s">
        <v>107</v>
      </c>
      <c r="B73" s="14">
        <v>299</v>
      </c>
      <c r="C73" s="19">
        <v>4</v>
      </c>
      <c r="D73" s="19">
        <v>14</v>
      </c>
      <c r="E73" s="14">
        <v>0</v>
      </c>
      <c r="F73" s="15"/>
      <c r="G73" s="15"/>
    </row>
    <row r="74" spans="1:7" x14ac:dyDescent="0.25">
      <c r="A74" t="s">
        <v>108</v>
      </c>
      <c r="B74" s="14">
        <v>270</v>
      </c>
      <c r="C74" s="19">
        <v>0</v>
      </c>
      <c r="D74" s="19">
        <v>10</v>
      </c>
      <c r="E74" s="14">
        <v>0</v>
      </c>
      <c r="F74" s="15"/>
      <c r="G74" s="15"/>
    </row>
    <row r="75" spans="1:7" x14ac:dyDescent="0.25">
      <c r="A75" t="s">
        <v>109</v>
      </c>
      <c r="B75" s="14">
        <v>201</v>
      </c>
      <c r="C75" s="19">
        <v>4</v>
      </c>
      <c r="D75" s="19">
        <v>5</v>
      </c>
      <c r="E75" s="14">
        <v>0</v>
      </c>
      <c r="F75" s="15"/>
      <c r="G75" s="15"/>
    </row>
    <row r="76" spans="1:7" x14ac:dyDescent="0.25">
      <c r="A76" t="s">
        <v>110</v>
      </c>
      <c r="B76" s="14">
        <v>203</v>
      </c>
      <c r="C76" s="19">
        <v>6</v>
      </c>
      <c r="D76" s="19">
        <v>3</v>
      </c>
      <c r="E76" s="14">
        <v>0</v>
      </c>
      <c r="F76" s="15"/>
      <c r="G76" s="15"/>
    </row>
    <row r="77" spans="1:7" x14ac:dyDescent="0.25">
      <c r="A77" t="s">
        <v>111</v>
      </c>
      <c r="B77" s="14">
        <v>249</v>
      </c>
      <c r="C77" s="19">
        <v>1</v>
      </c>
      <c r="D77" s="19">
        <v>12</v>
      </c>
      <c r="E77" s="14">
        <v>0</v>
      </c>
      <c r="F77" s="15"/>
      <c r="G77" s="15"/>
    </row>
    <row r="78" spans="1:7" x14ac:dyDescent="0.25">
      <c r="A78" t="s">
        <v>112</v>
      </c>
      <c r="B78" s="14">
        <v>268</v>
      </c>
      <c r="C78" s="19">
        <v>9</v>
      </c>
      <c r="D78" s="19">
        <v>13</v>
      </c>
      <c r="E78" s="14">
        <v>0</v>
      </c>
      <c r="F78" s="15"/>
      <c r="G78" s="15"/>
    </row>
    <row r="79" spans="1:7" x14ac:dyDescent="0.25">
      <c r="A79" t="s">
        <v>113</v>
      </c>
      <c r="B79" s="14">
        <v>323</v>
      </c>
      <c r="C79" s="19">
        <v>11</v>
      </c>
      <c r="D79" s="19">
        <v>14</v>
      </c>
      <c r="E79" s="14">
        <v>0</v>
      </c>
      <c r="F79" s="15"/>
      <c r="G79" s="15"/>
    </row>
    <row r="80" spans="1:7" x14ac:dyDescent="0.25">
      <c r="A80" t="s">
        <v>114</v>
      </c>
      <c r="B80" s="14">
        <v>218</v>
      </c>
      <c r="C80" s="19">
        <v>15</v>
      </c>
      <c r="D80" s="19">
        <v>11</v>
      </c>
      <c r="E80" s="14">
        <v>0</v>
      </c>
      <c r="F80" s="15"/>
      <c r="G80" s="15"/>
    </row>
    <row r="81" spans="1:7" x14ac:dyDescent="0.25">
      <c r="A81" t="s">
        <v>16</v>
      </c>
      <c r="B81" s="16">
        <f>SUM(B70:B80)</f>
        <v>2776</v>
      </c>
      <c r="C81" s="20">
        <f t="shared" ref="C81:E81" si="4">SUM(C70:C80)</f>
        <v>77</v>
      </c>
      <c r="D81" s="20">
        <f t="shared" si="4"/>
        <v>119</v>
      </c>
      <c r="E81" s="16">
        <f t="shared" si="4"/>
        <v>0</v>
      </c>
      <c r="F81" s="17">
        <f>C81/B81*100</f>
        <v>2.7737752161383287</v>
      </c>
      <c r="G81" s="29">
        <f>E81/D81*100</f>
        <v>0</v>
      </c>
    </row>
    <row r="82" spans="1:7" x14ac:dyDescent="0.25">
      <c r="B82" s="16"/>
      <c r="C82" s="20"/>
      <c r="D82" s="20"/>
      <c r="E82" s="16"/>
      <c r="F82" s="16"/>
    </row>
    <row r="83" spans="1:7" x14ac:dyDescent="0.25">
      <c r="A83" t="s">
        <v>115</v>
      </c>
      <c r="B83" s="14">
        <v>175</v>
      </c>
      <c r="C83" s="19">
        <v>1</v>
      </c>
      <c r="D83" s="19">
        <v>9</v>
      </c>
      <c r="E83" s="14">
        <v>0</v>
      </c>
      <c r="F83" s="15"/>
      <c r="G83" s="15"/>
    </row>
    <row r="84" spans="1:7" x14ac:dyDescent="0.25">
      <c r="A84" t="s">
        <v>116</v>
      </c>
      <c r="B84" s="14">
        <v>160</v>
      </c>
      <c r="C84" s="19">
        <v>4</v>
      </c>
      <c r="D84" s="19">
        <v>16</v>
      </c>
      <c r="E84" s="14">
        <v>0</v>
      </c>
      <c r="F84" s="15"/>
      <c r="G84" s="15"/>
    </row>
    <row r="85" spans="1:7" x14ac:dyDescent="0.25">
      <c r="A85" t="s">
        <v>117</v>
      </c>
      <c r="B85" s="14">
        <v>168</v>
      </c>
      <c r="C85" s="19">
        <v>5</v>
      </c>
      <c r="D85" s="19">
        <v>9</v>
      </c>
      <c r="E85" s="14">
        <v>0</v>
      </c>
      <c r="F85" s="15"/>
      <c r="G85" s="15"/>
    </row>
    <row r="86" spans="1:7" x14ac:dyDescent="0.25">
      <c r="A86" t="s">
        <v>118</v>
      </c>
      <c r="B86" s="14">
        <v>157</v>
      </c>
      <c r="C86" s="19">
        <v>13</v>
      </c>
      <c r="D86" s="19">
        <v>6</v>
      </c>
      <c r="E86" s="14">
        <v>0</v>
      </c>
      <c r="F86" s="15"/>
      <c r="G86" s="15"/>
    </row>
    <row r="87" spans="1:7" x14ac:dyDescent="0.25">
      <c r="A87" t="s">
        <v>119</v>
      </c>
      <c r="B87" s="14">
        <v>172</v>
      </c>
      <c r="C87" s="19">
        <v>8</v>
      </c>
      <c r="D87" s="19">
        <v>10</v>
      </c>
      <c r="E87" s="14">
        <v>0</v>
      </c>
      <c r="F87" s="15"/>
      <c r="G87" s="15"/>
    </row>
    <row r="88" spans="1:7" x14ac:dyDescent="0.25">
      <c r="A88" t="s">
        <v>120</v>
      </c>
      <c r="B88" s="14">
        <v>174</v>
      </c>
      <c r="C88" s="19">
        <v>5</v>
      </c>
      <c r="D88" s="19">
        <v>8</v>
      </c>
      <c r="E88" s="14">
        <v>0</v>
      </c>
      <c r="F88" s="15"/>
      <c r="G88" s="15"/>
    </row>
    <row r="89" spans="1:7" x14ac:dyDescent="0.25">
      <c r="A89" t="s">
        <v>121</v>
      </c>
      <c r="B89" s="14">
        <v>164</v>
      </c>
      <c r="C89" s="19">
        <v>10</v>
      </c>
      <c r="D89" s="19">
        <v>6</v>
      </c>
      <c r="E89" s="14">
        <v>0</v>
      </c>
      <c r="F89" s="15"/>
      <c r="G89" s="15"/>
    </row>
    <row r="90" spans="1:7" x14ac:dyDescent="0.25">
      <c r="A90" t="s">
        <v>122</v>
      </c>
      <c r="B90" s="14">
        <v>199</v>
      </c>
      <c r="C90" s="19">
        <v>1</v>
      </c>
      <c r="D90" s="19">
        <v>5</v>
      </c>
      <c r="E90" s="14">
        <v>0</v>
      </c>
      <c r="F90" s="15"/>
      <c r="G90" s="15"/>
    </row>
    <row r="91" spans="1:7" x14ac:dyDescent="0.25">
      <c r="A91" t="s">
        <v>123</v>
      </c>
      <c r="B91" s="14">
        <v>224</v>
      </c>
      <c r="C91" s="19">
        <v>0</v>
      </c>
      <c r="D91" s="19">
        <v>16</v>
      </c>
      <c r="E91" s="14">
        <v>0</v>
      </c>
      <c r="F91" s="15"/>
      <c r="G91" s="15"/>
    </row>
    <row r="92" spans="1:7" x14ac:dyDescent="0.25">
      <c r="A92" t="s">
        <v>124</v>
      </c>
      <c r="B92" s="14">
        <v>182</v>
      </c>
      <c r="C92" s="19">
        <v>0</v>
      </c>
      <c r="D92" s="19">
        <v>6</v>
      </c>
      <c r="E92" s="14">
        <v>0</v>
      </c>
      <c r="F92" s="15"/>
      <c r="G92" s="15"/>
    </row>
    <row r="93" spans="1:7" x14ac:dyDescent="0.25">
      <c r="A93" t="s">
        <v>16</v>
      </c>
      <c r="B93" s="16">
        <f>SUM(B83:B92)</f>
        <v>1775</v>
      </c>
      <c r="C93" s="20">
        <f t="shared" ref="C93:E93" si="5">SUM(C83:C92)</f>
        <v>47</v>
      </c>
      <c r="D93" s="20">
        <f t="shared" si="5"/>
        <v>91</v>
      </c>
      <c r="E93" s="16">
        <f t="shared" si="5"/>
        <v>0</v>
      </c>
      <c r="F93" s="17">
        <f>C93/B93*100</f>
        <v>2.647887323943662</v>
      </c>
      <c r="G93" s="29">
        <f t="shared" ref="G93" si="6">E93/D93</f>
        <v>0</v>
      </c>
    </row>
    <row r="97" spans="1:4" x14ac:dyDescent="0.25">
      <c r="A97" t="s">
        <v>57</v>
      </c>
    </row>
    <row r="98" spans="1:4" x14ac:dyDescent="0.25">
      <c r="A98" s="12" t="s">
        <v>66</v>
      </c>
      <c r="B98" s="12" t="s">
        <v>67</v>
      </c>
      <c r="C98" s="21" t="s">
        <v>64</v>
      </c>
      <c r="D98" s="21" t="s">
        <v>65</v>
      </c>
    </row>
    <row r="99" spans="1:4" x14ac:dyDescent="0.25">
      <c r="A99" s="11">
        <v>0.44943820200000001</v>
      </c>
      <c r="B99" s="11">
        <v>0</v>
      </c>
      <c r="C99" s="22">
        <v>4.5696539490000001</v>
      </c>
      <c r="D99" s="22">
        <v>0</v>
      </c>
    </row>
    <row r="100" spans="1:4" x14ac:dyDescent="0.25">
      <c r="A100" s="11">
        <v>0.39243667500000001</v>
      </c>
      <c r="B100" s="11">
        <v>0</v>
      </c>
      <c r="C100" s="22">
        <v>0.91937765199999999</v>
      </c>
      <c r="D100" s="22">
        <v>0</v>
      </c>
    </row>
    <row r="101" spans="1:4" x14ac:dyDescent="0.25">
      <c r="A101" s="11">
        <v>0.15186028900000001</v>
      </c>
      <c r="B101" s="11">
        <v>0</v>
      </c>
      <c r="C101" s="22">
        <v>2.7737752160000002</v>
      </c>
      <c r="D101" s="22">
        <v>0</v>
      </c>
    </row>
    <row r="102" spans="1:4" x14ac:dyDescent="0.25">
      <c r="A102" s="11">
        <v>6.4061498999999994E-2</v>
      </c>
      <c r="B102" s="11">
        <v>0</v>
      </c>
      <c r="C102" s="22">
        <v>2.647887324</v>
      </c>
      <c r="D102" s="22">
        <v>0</v>
      </c>
    </row>
    <row r="105" spans="1:4" x14ac:dyDescent="0.25">
      <c r="B105" s="1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MS-ChAT (SI)</vt:lpstr>
      <vt:lpstr>MS-ChAT (EA)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 Giorgi</dc:creator>
  <cp:lastModifiedBy>Marilena</cp:lastModifiedBy>
  <dcterms:created xsi:type="dcterms:W3CDTF">2020-07-09T15:52:33Z</dcterms:created>
  <dcterms:modified xsi:type="dcterms:W3CDTF">2021-07-29T13:41:41Z</dcterms:modified>
</cp:coreProperties>
</file>