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urice/MRE/2. Manuscripts &amp; Elphick PDFs/Manuscripts/2019-2021/ArCCK paper/0. elife - 3rd &amp; final submission folder/SK-CCK FINAL VERSION FOR ELIFE/"/>
    </mc:Choice>
  </mc:AlternateContent>
  <xr:revisionPtr revIDLastSave="0" documentId="13_ncr:1_{D707C685-7E4F-A548-A7B0-436500318697}" xr6:coauthVersionLast="47" xr6:coauthVersionMax="47" xr10:uidLastSave="{00000000-0000-0000-0000-000000000000}"/>
  <bookViews>
    <workbookView xWindow="0" yWindow="580" windowWidth="25600" windowHeight="14500" xr2:uid="{00000000-000D-0000-FFFF-FFFF00000000}"/>
  </bookViews>
  <sheets>
    <sheet name="pcDNA3.1empty+peptides" sheetId="5" r:id="rId1"/>
    <sheet name="ArSK-CCKR+ArSK-CCK1" sheetId="1" r:id="rId2"/>
    <sheet name="ArSK-CCKR+ArSK-CCK2" sheetId="2" r:id="rId3"/>
    <sheet name="ArSK-CCKR+ArSK-CCK2ns" sheetId="3" r:id="rId4"/>
    <sheet name="ArSK-CCKR+S2,ArGXFamide" sheetId="4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5" i="2" l="1"/>
  <c r="R36" i="5"/>
  <c r="R37" i="5"/>
  <c r="R38" i="5"/>
  <c r="R39" i="5"/>
  <c r="R40" i="5"/>
  <c r="R41" i="5"/>
  <c r="R42" i="5"/>
  <c r="R43" i="5"/>
  <c r="R44" i="5"/>
  <c r="R45" i="5"/>
  <c r="K36" i="5"/>
  <c r="K37" i="5"/>
  <c r="K38" i="5"/>
  <c r="K39" i="5"/>
  <c r="K40" i="5"/>
  <c r="K41" i="5"/>
  <c r="K42" i="5"/>
  <c r="K43" i="5"/>
  <c r="K44" i="5"/>
  <c r="K45" i="5"/>
  <c r="E36" i="5"/>
  <c r="E37" i="5"/>
  <c r="E38" i="5"/>
  <c r="E39" i="5"/>
  <c r="E40" i="5"/>
  <c r="E41" i="5"/>
  <c r="E42" i="5"/>
  <c r="E43" i="5"/>
  <c r="E44" i="5"/>
  <c r="E45" i="5"/>
  <c r="R35" i="5"/>
  <c r="K35" i="5"/>
  <c r="E35" i="5"/>
  <c r="R20" i="5"/>
  <c r="R21" i="5"/>
  <c r="R22" i="5"/>
  <c r="R23" i="5"/>
  <c r="R24" i="5"/>
  <c r="R25" i="5"/>
  <c r="R26" i="5"/>
  <c r="R27" i="5"/>
  <c r="R28" i="5"/>
  <c r="R29" i="5"/>
  <c r="R19" i="5"/>
  <c r="K20" i="5"/>
  <c r="K21" i="5"/>
  <c r="K22" i="5"/>
  <c r="K23" i="5"/>
  <c r="K24" i="5"/>
  <c r="K25" i="5"/>
  <c r="K26" i="5"/>
  <c r="K27" i="5"/>
  <c r="K28" i="5"/>
  <c r="K29" i="5"/>
  <c r="K19" i="5"/>
  <c r="E20" i="5"/>
  <c r="E21" i="5"/>
  <c r="E22" i="5"/>
  <c r="E23" i="5"/>
  <c r="E24" i="5"/>
  <c r="E25" i="5"/>
  <c r="E26" i="5"/>
  <c r="E27" i="5"/>
  <c r="E28" i="5"/>
  <c r="E29" i="5"/>
  <c r="E19" i="5"/>
  <c r="R4" i="5"/>
  <c r="R5" i="5"/>
  <c r="R6" i="5"/>
  <c r="R7" i="5"/>
  <c r="R8" i="5"/>
  <c r="R9" i="5"/>
  <c r="R10" i="5"/>
  <c r="R11" i="5"/>
  <c r="R12" i="5"/>
  <c r="R13" i="5"/>
  <c r="R3" i="5"/>
  <c r="K4" i="5"/>
  <c r="K5" i="5"/>
  <c r="K6" i="5"/>
  <c r="K7" i="5"/>
  <c r="K8" i="5"/>
  <c r="K9" i="5"/>
  <c r="K10" i="5"/>
  <c r="K11" i="5"/>
  <c r="K12" i="5"/>
  <c r="K13" i="5"/>
  <c r="K3" i="5"/>
  <c r="E4" i="5"/>
  <c r="E5" i="5"/>
  <c r="E6" i="5"/>
  <c r="E7" i="5"/>
  <c r="E8" i="5"/>
  <c r="E9" i="5"/>
  <c r="E10" i="5"/>
  <c r="E11" i="5"/>
  <c r="E12" i="5"/>
  <c r="E13" i="5"/>
  <c r="E3" i="5"/>
  <c r="Z4" i="3"/>
  <c r="Z6" i="3"/>
  <c r="Z5" i="3"/>
  <c r="Z7" i="3"/>
  <c r="Z8" i="3"/>
  <c r="Z9" i="3"/>
  <c r="Z10" i="3"/>
  <c r="Z11" i="3"/>
  <c r="Z12" i="3"/>
  <c r="Z13" i="3"/>
  <c r="Z3" i="3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3" i="2"/>
  <c r="BH11" i="2"/>
  <c r="BH10" i="2"/>
  <c r="BH9" i="2"/>
  <c r="BH8" i="2"/>
  <c r="BH7" i="2"/>
  <c r="BH6" i="2"/>
  <c r="BH5" i="2"/>
  <c r="BH4" i="2"/>
  <c r="BH3" i="2"/>
  <c r="BA11" i="2"/>
  <c r="BA10" i="2"/>
  <c r="BA9" i="2"/>
  <c r="BA8" i="2"/>
  <c r="BA7" i="2"/>
  <c r="BA6" i="2"/>
  <c r="BA5" i="2"/>
  <c r="BA4" i="2"/>
  <c r="BA3" i="2"/>
  <c r="AT11" i="2"/>
  <c r="AT10" i="2"/>
  <c r="AT9" i="2"/>
  <c r="AT8" i="2"/>
  <c r="AT7" i="2"/>
  <c r="AT6" i="2"/>
  <c r="AT5" i="2"/>
  <c r="AT4" i="2"/>
  <c r="AT3" i="2"/>
  <c r="U5" i="2"/>
  <c r="U6" i="2"/>
  <c r="U7" i="2"/>
  <c r="U8" i="2"/>
  <c r="U9" i="2"/>
  <c r="U10" i="2"/>
  <c r="U11" i="2"/>
  <c r="U4" i="2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3" i="1"/>
  <c r="U4" i="1"/>
  <c r="U5" i="1"/>
  <c r="U6" i="1"/>
  <c r="U7" i="1"/>
  <c r="U8" i="1"/>
  <c r="U9" i="1"/>
  <c r="U10" i="1"/>
  <c r="U11" i="1"/>
  <c r="U12" i="1"/>
  <c r="U13" i="1"/>
  <c r="U3" i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3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3" i="3"/>
  <c r="K29" i="4"/>
  <c r="K30" i="4"/>
  <c r="K31" i="4"/>
  <c r="K32" i="4"/>
  <c r="K33" i="4"/>
  <c r="K34" i="4"/>
  <c r="K35" i="4"/>
  <c r="K36" i="4"/>
  <c r="K37" i="4"/>
  <c r="Q30" i="4"/>
  <c r="Q31" i="4"/>
  <c r="Q32" i="4"/>
  <c r="Q33" i="4"/>
  <c r="Q34" i="4"/>
  <c r="Q35" i="4"/>
  <c r="Q36" i="4"/>
  <c r="Q37" i="4"/>
  <c r="Q29" i="4"/>
  <c r="E30" i="4"/>
  <c r="E31" i="4"/>
  <c r="E32" i="4"/>
  <c r="E33" i="4"/>
  <c r="E34" i="4"/>
  <c r="E35" i="4"/>
  <c r="E36" i="4"/>
  <c r="E37" i="4"/>
  <c r="E29" i="4"/>
  <c r="Q21" i="4"/>
  <c r="Q17" i="4"/>
  <c r="Q18" i="4"/>
  <c r="Q19" i="4"/>
  <c r="Q20" i="4"/>
  <c r="Q22" i="4"/>
  <c r="Q23" i="4"/>
  <c r="Q24" i="4"/>
  <c r="Q16" i="4"/>
  <c r="E17" i="4"/>
  <c r="E18" i="4"/>
  <c r="E19" i="4"/>
  <c r="E20" i="4"/>
  <c r="E21" i="4"/>
  <c r="E22" i="4"/>
  <c r="E23" i="4"/>
  <c r="E24" i="4"/>
  <c r="E16" i="4"/>
  <c r="K17" i="4"/>
  <c r="K18" i="4"/>
  <c r="K19" i="4"/>
  <c r="K20" i="4"/>
  <c r="K21" i="4"/>
  <c r="K22" i="4"/>
  <c r="K23" i="4"/>
  <c r="K24" i="4"/>
  <c r="K16" i="4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Q4" i="4"/>
  <c r="Q5" i="4"/>
  <c r="Q6" i="4"/>
  <c r="Q7" i="4"/>
  <c r="Q8" i="4"/>
  <c r="Q9" i="4"/>
  <c r="Q10" i="4"/>
  <c r="Q11" i="4"/>
  <c r="Q3" i="4"/>
  <c r="K4" i="4"/>
  <c r="K5" i="4"/>
  <c r="K6" i="4"/>
  <c r="K7" i="4"/>
  <c r="K8" i="4"/>
  <c r="K9" i="4"/>
  <c r="K10" i="4"/>
  <c r="K11" i="4"/>
  <c r="K3" i="4"/>
  <c r="E4" i="4"/>
  <c r="E5" i="4"/>
  <c r="E6" i="4"/>
  <c r="E7" i="4"/>
  <c r="E8" i="4"/>
  <c r="E9" i="4"/>
  <c r="E10" i="4"/>
  <c r="E11" i="4"/>
  <c r="E3" i="4"/>
  <c r="AC4" i="1"/>
  <c r="AC5" i="1"/>
  <c r="AC6" i="1"/>
  <c r="AC7" i="1"/>
  <c r="AC8" i="1"/>
  <c r="AC9" i="1"/>
  <c r="AC10" i="1"/>
  <c r="AC11" i="1"/>
  <c r="AC12" i="1"/>
  <c r="AC13" i="1"/>
  <c r="AC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9" i="1"/>
  <c r="M18" i="1"/>
  <c r="M20" i="1"/>
  <c r="M21" i="1"/>
  <c r="M22" i="1"/>
  <c r="M23" i="1"/>
  <c r="M24" i="1"/>
  <c r="M25" i="1"/>
  <c r="M3" i="1"/>
</calcChain>
</file>

<file path=xl/sharedStrings.xml><?xml version="1.0" encoding="utf-8"?>
<sst xmlns="http://schemas.openxmlformats.org/spreadsheetml/2006/main" count="211" uniqueCount="44">
  <si>
    <t>Average</t>
  </si>
  <si>
    <t>1st replicate</t>
  </si>
  <si>
    <t>3st replicate</t>
  </si>
  <si>
    <t>2nd replicate</t>
  </si>
  <si>
    <t>Normalized</t>
  </si>
  <si>
    <t>BSA (NEGATIVE)</t>
  </si>
  <si>
    <t>BSA(NEG)</t>
  </si>
  <si>
    <t>BSA (NEGative_ used to normalize to 0%).</t>
  </si>
  <si>
    <t xml:space="preserve">BSA (negative) </t>
  </si>
  <si>
    <t>BSA (negative)</t>
  </si>
  <si>
    <t xml:space="preserve">BSA(negative) </t>
  </si>
  <si>
    <t>BSA(NEGATIVE)</t>
  </si>
  <si>
    <t>BSA negative</t>
  </si>
  <si>
    <t>3rd replicate</t>
  </si>
  <si>
    <t xml:space="preserve">BSA negative </t>
  </si>
  <si>
    <t>BSA(negative)</t>
  </si>
  <si>
    <t>ATP 1e-5 (POS)</t>
  </si>
  <si>
    <t xml:space="preserve">These are are partial dose-response data as they were used as positive controls for experiments testing ArGxF2amide and S2 as ligands. </t>
  </si>
  <si>
    <t>pcDNA3.1(+)+ArSK/CCK1 (1st replicate)</t>
  </si>
  <si>
    <t>pcDNA3.1(+)+ArSK/CCK2 (1st replicate)</t>
  </si>
  <si>
    <t>pcDNA3.1(+)+ArSK/CCK2ns (1st replicate)</t>
  </si>
  <si>
    <t>pcDNA3.1(+)+ArSK/CCK1 (2nd replicate)</t>
  </si>
  <si>
    <t>pcDNA3.1(+)+ArSK/CCK2 (2nd replicate)</t>
  </si>
  <si>
    <t>pcDNA3.1(+)+ArSK/CCK2ns (2nd replicate)</t>
  </si>
  <si>
    <t>pcDNA3.1(+)+ArSK/CCK1 (3rd replicate)</t>
  </si>
  <si>
    <t>pcDNA3.1(+)+ArSK/CCK2 (3rd replicate)</t>
  </si>
  <si>
    <t>ArSK/CCKR+ArSK/CCK1 (1st assay)</t>
  </si>
  <si>
    <t>ArSK/CCKR+ArSK/CCK1 (2nd assay)</t>
  </si>
  <si>
    <t>ArSK/CCKR+ArSK/CCK1 (3rd assay - intermediate concentrations)</t>
  </si>
  <si>
    <t>ArSK/CCKR+ArSK/CCK1 4th assay - no intermediate concentrations</t>
  </si>
  <si>
    <t>ArSK/CCKR+ArSK/CCK1 (5th assay)</t>
  </si>
  <si>
    <t>ArSK/CCKR+ArSK/CCK2 (1st assay - AB)</t>
  </si>
  <si>
    <t xml:space="preserve">ArSK/CCKR+ArSK/CCK2 (2nd assay - AB) </t>
  </si>
  <si>
    <t xml:space="preserve">ArSK/CCKR+ArSK/CCK2 (3rd assay - AB) </t>
  </si>
  <si>
    <t>ArSK/CCKR+ArSK/CCK2 (1st assay - LYG)</t>
  </si>
  <si>
    <t>ArSK/CCKR+ArSK/CCK2 (2nd assay -  LYG)</t>
  </si>
  <si>
    <t>ArSK/CCKR+ArSK/CCK2</t>
  </si>
  <si>
    <t>ArSK/CCKR+ArSK/CCK2ns (1st assay)</t>
  </si>
  <si>
    <t>ArSK/CCKR+ArSK/CCK2ns (2nd assay)</t>
  </si>
  <si>
    <t>ArSK/CCKR+ArSK/CCK2ns (3rd assay)</t>
  </si>
  <si>
    <t>ArSK/CCKR+ArSK/CCK2ns (4th assay - without intermediate concentrations)</t>
  </si>
  <si>
    <t>ArSK/CCKR+ArGxFa2</t>
  </si>
  <si>
    <t>ArSK/CCKR+S2</t>
  </si>
  <si>
    <t>pcDNA3.1(+)+ArSK/CCK2ns (3rd replicate)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</si>
</sst>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/>
    <xf numFmtId="0" fontId="0" fillId="5" borderId="0" xfId="0" applyFill="1"/>
    <xf numFmtId="0" fontId="2" fillId="4" borderId="0" xfId="0" applyFont="1" applyFill="1"/>
    <xf numFmtId="0" fontId="0" fillId="4" borderId="0" xfId="0" applyFill="1"/>
    <xf numFmtId="0" fontId="2" fillId="3" borderId="0" xfId="0" applyFont="1" applyFill="1"/>
    <xf numFmtId="0" fontId="2" fillId="2" borderId="0" xfId="0" applyFont="1" applyFill="1"/>
    <xf numFmtId="0" fontId="0" fillId="0" borderId="0" xfId="0"/>
    <xf numFmtId="0" fontId="2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3" borderId="0" xfId="0" applyFill="1"/>
    <xf numFmtId="0" fontId="0" fillId="0" borderId="0" xfId="0" applyFill="1"/>
    <xf numFmtId="0" fontId="0" fillId="3" borderId="0" xfId="0" applyFont="1" applyFill="1"/>
    <xf numFmtId="0" fontId="0" fillId="2" borderId="0" xfId="0" applyFill="1"/>
    <xf numFmtId="0" fontId="0" fillId="0" borderId="0" xfId="0"/>
    <xf numFmtId="0" fontId="0" fillId="0" borderId="0" xfId="0" applyFont="1"/>
    <xf numFmtId="0" fontId="0" fillId="0" borderId="0" xfId="0"/>
    <xf numFmtId="0" fontId="1" fillId="2" borderId="0" xfId="0" applyFont="1" applyFill="1"/>
    <xf numFmtId="0" fontId="4" fillId="3" borderId="0" xfId="0" applyFont="1" applyFill="1"/>
    <xf numFmtId="0" fontId="4" fillId="2" borderId="0" xfId="0" applyFont="1" applyFill="1"/>
    <xf numFmtId="0" fontId="4" fillId="0" borderId="0" xfId="0" applyFont="1"/>
    <xf numFmtId="0" fontId="0" fillId="0" borderId="0" xfId="0" applyFont="1" applyFill="1"/>
    <xf numFmtId="0" fontId="4" fillId="0" borderId="0" xfId="0" applyFont="1" applyFill="1"/>
    <xf numFmtId="0" fontId="4" fillId="0" borderId="0" xfId="1" applyFont="1"/>
    <xf numFmtId="0" fontId="0" fillId="3" borderId="0" xfId="1" applyFont="1" applyFill="1"/>
    <xf numFmtId="0" fontId="4" fillId="3" borderId="0" xfId="1" applyFont="1" applyFill="1"/>
    <xf numFmtId="0" fontId="2" fillId="0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B22" zoomScale="125" zoomScaleNormal="200" workbookViewId="0">
      <selection activeCell="N33" sqref="N33"/>
    </sheetView>
  </sheetViews>
  <sheetFormatPr baseColWidth="10" defaultColWidth="8.83203125" defaultRowHeight="15" x14ac:dyDescent="0.2"/>
  <sheetData>
    <row r="1" spans="1:19" x14ac:dyDescent="0.2">
      <c r="A1" s="17" t="s">
        <v>18</v>
      </c>
      <c r="G1" t="s">
        <v>19</v>
      </c>
      <c r="N1" s="17" t="s">
        <v>20</v>
      </c>
    </row>
    <row r="2" spans="1:19" x14ac:dyDescent="0.2">
      <c r="A2" s="17"/>
      <c r="E2" t="s">
        <v>0</v>
      </c>
      <c r="F2" t="s">
        <v>4</v>
      </c>
      <c r="K2" s="17" t="s">
        <v>0</v>
      </c>
      <c r="L2" s="17" t="s">
        <v>4</v>
      </c>
      <c r="R2" s="17" t="s">
        <v>0</v>
      </c>
      <c r="S2" s="17" t="s">
        <v>4</v>
      </c>
    </row>
    <row r="3" spans="1:19" x14ac:dyDescent="0.2">
      <c r="A3" s="1">
        <v>-4</v>
      </c>
      <c r="B3" s="1"/>
      <c r="C3" s="1">
        <v>22225</v>
      </c>
      <c r="D3" s="1">
        <v>30697</v>
      </c>
      <c r="E3" s="14">
        <f>AVERAGE(B3:D3)</f>
        <v>26461</v>
      </c>
      <c r="F3" s="5">
        <v>-4.9937831539091198</v>
      </c>
      <c r="G3" s="1">
        <v>-4</v>
      </c>
      <c r="H3" s="1"/>
      <c r="I3" s="1">
        <v>56160</v>
      </c>
      <c r="J3" s="1">
        <v>45787</v>
      </c>
      <c r="K3" s="14">
        <f>AVERAGE(H3:J3)</f>
        <v>50973.5</v>
      </c>
      <c r="L3" s="5">
        <v>9.7731507225912093</v>
      </c>
      <c r="N3" s="1">
        <v>-4</v>
      </c>
      <c r="O3" s="1">
        <v>28962</v>
      </c>
      <c r="P3" s="1">
        <v>32383</v>
      </c>
      <c r="Q3" s="1">
        <v>25315</v>
      </c>
      <c r="R3" s="14">
        <f>AVERAGE(O3:Q3)</f>
        <v>28886.666666666668</v>
      </c>
      <c r="S3" s="5">
        <v>-3.4782035501627599</v>
      </c>
    </row>
    <row r="4" spans="1:19" x14ac:dyDescent="0.2">
      <c r="A4" s="1">
        <v>-5</v>
      </c>
      <c r="B4" s="1">
        <v>33844</v>
      </c>
      <c r="C4" s="1">
        <v>35516</v>
      </c>
      <c r="D4" s="1">
        <v>34606</v>
      </c>
      <c r="E4" s="14">
        <f t="shared" ref="E4:E13" si="0">AVERAGE(B4:D4)</f>
        <v>34655.333333333336</v>
      </c>
      <c r="F4" s="5">
        <v>0.12610513030384601</v>
      </c>
      <c r="G4" s="1">
        <v>-5</v>
      </c>
      <c r="H4" s="1">
        <v>32449</v>
      </c>
      <c r="I4" s="1">
        <v>45080</v>
      </c>
      <c r="J4" s="1">
        <v>65935</v>
      </c>
      <c r="K4" s="14">
        <f t="shared" ref="K4:K13" si="1">AVERAGE(H4:J4)</f>
        <v>47821.333333333336</v>
      </c>
      <c r="L4" s="5">
        <v>8.3523358471468097</v>
      </c>
      <c r="N4" s="1">
        <v>-5</v>
      </c>
      <c r="O4" s="1">
        <v>46540</v>
      </c>
      <c r="P4" s="1">
        <v>40856</v>
      </c>
      <c r="Q4" s="1">
        <v>49417</v>
      </c>
      <c r="R4" s="14">
        <f t="shared" ref="R4:R13" si="2">AVERAGE(O4:Q4)</f>
        <v>45604.333333333336</v>
      </c>
      <c r="S4" s="5">
        <v>6.9671350648863797</v>
      </c>
    </row>
    <row r="5" spans="1:19" x14ac:dyDescent="0.2">
      <c r="A5" s="1">
        <v>-6</v>
      </c>
      <c r="B5" s="1">
        <v>25358</v>
      </c>
      <c r="C5" s="1">
        <v>36414</v>
      </c>
      <c r="D5" s="1">
        <v>25376</v>
      </c>
      <c r="E5" s="14">
        <f t="shared" si="0"/>
        <v>29049.333333333332</v>
      </c>
      <c r="F5" s="5">
        <v>-3.3765721747714799</v>
      </c>
      <c r="G5" s="1">
        <v>-6</v>
      </c>
      <c r="H5" s="1">
        <v>30111</v>
      </c>
      <c r="I5" s="1">
        <v>36715</v>
      </c>
      <c r="J5" s="1">
        <v>48424</v>
      </c>
      <c r="K5" s="14">
        <f t="shared" si="1"/>
        <v>38416.666666666664</v>
      </c>
      <c r="L5" s="5">
        <v>2.4762229067348098</v>
      </c>
      <c r="N5" s="1">
        <v>-6</v>
      </c>
      <c r="O5" s="1">
        <v>51369</v>
      </c>
      <c r="P5" s="1">
        <v>37135</v>
      </c>
      <c r="Q5" s="1">
        <v>45539</v>
      </c>
      <c r="R5" s="14">
        <f t="shared" si="2"/>
        <v>44681</v>
      </c>
      <c r="S5" s="5">
        <v>6.3902304919118498</v>
      </c>
    </row>
    <row r="6" spans="1:19" x14ac:dyDescent="0.2">
      <c r="A6" s="1">
        <v>-7</v>
      </c>
      <c r="B6" s="1">
        <v>30559</v>
      </c>
      <c r="C6" s="1">
        <v>40070</v>
      </c>
      <c r="D6" s="1">
        <v>32034</v>
      </c>
      <c r="E6" s="14">
        <f t="shared" si="0"/>
        <v>34221</v>
      </c>
      <c r="F6" s="5">
        <v>-0.145268011671426</v>
      </c>
      <c r="G6" s="1">
        <v>-7</v>
      </c>
      <c r="H6" s="1">
        <v>31844</v>
      </c>
      <c r="I6" s="1">
        <v>46678</v>
      </c>
      <c r="J6" s="1">
        <v>38123</v>
      </c>
      <c r="K6" s="14">
        <f t="shared" si="1"/>
        <v>38881.666666666664</v>
      </c>
      <c r="L6" s="5">
        <v>2.7667589300776601</v>
      </c>
      <c r="N6" s="1">
        <v>-7</v>
      </c>
      <c r="O6" s="1">
        <v>51415</v>
      </c>
      <c r="P6" s="1">
        <v>40729</v>
      </c>
      <c r="Q6" s="1">
        <v>46039</v>
      </c>
      <c r="R6" s="14">
        <f t="shared" si="2"/>
        <v>46061</v>
      </c>
      <c r="S6" s="5">
        <v>7.25246643215515</v>
      </c>
    </row>
    <row r="7" spans="1:19" x14ac:dyDescent="0.2">
      <c r="A7" s="1">
        <v>-8</v>
      </c>
      <c r="B7" s="1">
        <v>31266</v>
      </c>
      <c r="C7" s="1">
        <v>42436</v>
      </c>
      <c r="D7" s="1">
        <v>33163</v>
      </c>
      <c r="E7" s="14">
        <f t="shared" si="0"/>
        <v>35621.666666666664</v>
      </c>
      <c r="F7" s="5">
        <v>0.72988272341595295</v>
      </c>
      <c r="G7" s="1">
        <v>-8</v>
      </c>
      <c r="H7" s="1">
        <v>49326</v>
      </c>
      <c r="I7" s="1">
        <v>50967</v>
      </c>
      <c r="J7" s="1">
        <v>31756</v>
      </c>
      <c r="K7" s="14">
        <f t="shared" si="1"/>
        <v>44016.333333333336</v>
      </c>
      <c r="L7" s="5">
        <v>5.9749389249542304</v>
      </c>
      <c r="N7" s="1">
        <v>-8</v>
      </c>
      <c r="O7" s="1">
        <v>47660</v>
      </c>
      <c r="P7" s="1">
        <v>41149</v>
      </c>
      <c r="Q7" s="1"/>
      <c r="R7" s="14">
        <f t="shared" si="2"/>
        <v>44404.5</v>
      </c>
      <c r="S7" s="5">
        <v>6.2174708995370196</v>
      </c>
    </row>
    <row r="8" spans="1:19" x14ac:dyDescent="0.2">
      <c r="A8" s="1">
        <v>-9</v>
      </c>
      <c r="B8" s="1">
        <v>34241</v>
      </c>
      <c r="C8" s="1">
        <v>46338</v>
      </c>
      <c r="D8" s="1">
        <v>37894</v>
      </c>
      <c r="E8" s="14">
        <f t="shared" si="0"/>
        <v>39491</v>
      </c>
      <c r="F8" s="5">
        <v>3.14747358621422</v>
      </c>
      <c r="G8" s="1">
        <v>-9</v>
      </c>
      <c r="H8" s="1">
        <v>41501</v>
      </c>
      <c r="I8" s="1">
        <v>47003</v>
      </c>
      <c r="J8" s="1">
        <v>42087</v>
      </c>
      <c r="K8" s="14">
        <f t="shared" si="1"/>
        <v>43530.333333333336</v>
      </c>
      <c r="L8" s="5">
        <v>5.6712819199120297</v>
      </c>
      <c r="N8" s="1">
        <v>-9</v>
      </c>
      <c r="O8" s="1">
        <v>37494</v>
      </c>
      <c r="P8" s="1">
        <v>38782</v>
      </c>
      <c r="Q8" s="1"/>
      <c r="R8" s="14">
        <f t="shared" si="2"/>
        <v>38138</v>
      </c>
      <c r="S8" s="5">
        <v>2.3021074795843801</v>
      </c>
    </row>
    <row r="9" spans="1:19" x14ac:dyDescent="0.2">
      <c r="A9" s="1">
        <v>-10</v>
      </c>
      <c r="B9" s="1">
        <v>31812</v>
      </c>
      <c r="C9" s="1">
        <v>38192</v>
      </c>
      <c r="D9" s="1">
        <v>27048</v>
      </c>
      <c r="E9" s="14">
        <f t="shared" si="0"/>
        <v>32350.666666666668</v>
      </c>
      <c r="F9" s="5">
        <v>-1.31386637842161</v>
      </c>
      <c r="G9" s="1">
        <v>-10</v>
      </c>
      <c r="H9" s="1">
        <v>43138</v>
      </c>
      <c r="I9" s="1">
        <v>42823</v>
      </c>
      <c r="J9" s="1">
        <v>34458</v>
      </c>
      <c r="K9" s="14">
        <f t="shared" si="1"/>
        <v>40139.666666666664</v>
      </c>
      <c r="L9" s="5">
        <v>3.5527682147342401</v>
      </c>
      <c r="N9" s="1">
        <v>-10</v>
      </c>
      <c r="O9" s="1">
        <v>25118</v>
      </c>
      <c r="P9" s="1">
        <v>35687</v>
      </c>
      <c r="Q9" s="1"/>
      <c r="R9" s="14">
        <f t="shared" si="2"/>
        <v>30402.5</v>
      </c>
      <c r="S9" s="5">
        <v>-2.5310998506707301</v>
      </c>
    </row>
    <row r="10" spans="1:19" x14ac:dyDescent="0.2">
      <c r="A10" s="1">
        <v>-11</v>
      </c>
      <c r="B10" s="1">
        <v>34207</v>
      </c>
      <c r="C10" s="1">
        <v>48833</v>
      </c>
      <c r="D10" s="1">
        <v>43156</v>
      </c>
      <c r="E10" s="14">
        <f t="shared" si="0"/>
        <v>42065.333333333336</v>
      </c>
      <c r="F10" s="5">
        <v>4.75593724421896</v>
      </c>
      <c r="G10" s="1">
        <v>-11</v>
      </c>
      <c r="H10" s="1">
        <v>43505</v>
      </c>
      <c r="I10" s="1">
        <v>42578</v>
      </c>
      <c r="J10" s="1">
        <v>29958</v>
      </c>
      <c r="K10" s="14">
        <f t="shared" si="1"/>
        <v>38680.333333333336</v>
      </c>
      <c r="L10" s="5">
        <v>2.6409599560134698</v>
      </c>
      <c r="N10" s="1">
        <v>-11</v>
      </c>
      <c r="O10" s="1">
        <v>42728</v>
      </c>
      <c r="P10" s="1">
        <v>36780</v>
      </c>
      <c r="Q10" s="1"/>
      <c r="R10" s="14">
        <f t="shared" si="2"/>
        <v>39754</v>
      </c>
      <c r="S10" s="5">
        <v>3.3117982617823301</v>
      </c>
    </row>
    <row r="11" spans="1:19" x14ac:dyDescent="0.2">
      <c r="A11" s="1">
        <v>-12</v>
      </c>
      <c r="B11" s="1">
        <v>31962</v>
      </c>
      <c r="C11" s="1">
        <v>40441</v>
      </c>
      <c r="D11" s="1">
        <v>36625</v>
      </c>
      <c r="E11" s="14">
        <f t="shared" si="0"/>
        <v>36342.666666666664</v>
      </c>
      <c r="F11" s="5">
        <v>1.18036976176046</v>
      </c>
      <c r="G11" s="1">
        <v>-12</v>
      </c>
      <c r="H11" s="1">
        <v>36665</v>
      </c>
      <c r="I11" s="1">
        <v>45232</v>
      </c>
      <c r="J11" s="1">
        <v>35835</v>
      </c>
      <c r="K11" s="14">
        <f t="shared" si="1"/>
        <v>39244</v>
      </c>
      <c r="L11" s="5">
        <v>2.9931458490837199</v>
      </c>
      <c r="N11" s="1">
        <v>-12</v>
      </c>
      <c r="O11" s="1">
        <v>42661</v>
      </c>
      <c r="P11" s="1">
        <v>32402</v>
      </c>
      <c r="Q11" s="1"/>
      <c r="R11" s="14">
        <f t="shared" si="2"/>
        <v>37531.5</v>
      </c>
      <c r="S11" s="5">
        <v>1.92316103193397</v>
      </c>
    </row>
    <row r="12" spans="1:19" x14ac:dyDescent="0.2">
      <c r="A12" s="1">
        <v>-13</v>
      </c>
      <c r="B12" s="1">
        <v>33126</v>
      </c>
      <c r="C12" s="1">
        <v>45202</v>
      </c>
      <c r="D12" s="1">
        <v>41576</v>
      </c>
      <c r="E12" s="14">
        <f t="shared" si="0"/>
        <v>39968</v>
      </c>
      <c r="F12" s="5">
        <v>3.44550731338528</v>
      </c>
      <c r="G12" s="1">
        <v>-13</v>
      </c>
      <c r="H12" s="1">
        <v>35414</v>
      </c>
      <c r="I12" s="1">
        <v>38770</v>
      </c>
      <c r="J12" s="1">
        <v>36633</v>
      </c>
      <c r="K12" s="14">
        <f t="shared" si="1"/>
        <v>36939</v>
      </c>
      <c r="L12" s="5">
        <v>1.5529619054164701</v>
      </c>
      <c r="N12" s="1">
        <v>-13</v>
      </c>
      <c r="O12" s="1">
        <v>36197</v>
      </c>
      <c r="P12" s="1">
        <v>35126</v>
      </c>
      <c r="Q12" s="1"/>
      <c r="R12" s="14">
        <f t="shared" si="2"/>
        <v>35661.5</v>
      </c>
      <c r="S12" s="5">
        <v>0.75476885203906297</v>
      </c>
    </row>
    <row r="13" spans="1:19" x14ac:dyDescent="0.2">
      <c r="A13" s="1">
        <v>-14</v>
      </c>
      <c r="B13" s="1">
        <v>34865</v>
      </c>
      <c r="C13" s="1">
        <v>39186</v>
      </c>
      <c r="D13" s="1">
        <v>37386</v>
      </c>
      <c r="E13" s="14">
        <f t="shared" si="0"/>
        <v>37145.666666666664</v>
      </c>
      <c r="F13" s="5">
        <v>1.68209110959768</v>
      </c>
      <c r="G13" s="1">
        <v>-14</v>
      </c>
      <c r="H13" s="1">
        <v>36767</v>
      </c>
      <c r="I13" s="1">
        <v>47759</v>
      </c>
      <c r="J13" s="1">
        <v>30968</v>
      </c>
      <c r="K13" s="14">
        <f t="shared" si="1"/>
        <v>38498</v>
      </c>
      <c r="L13" s="5">
        <v>2.5270385944304601</v>
      </c>
      <c r="N13" s="1">
        <v>-14</v>
      </c>
      <c r="O13" s="1">
        <v>36725</v>
      </c>
      <c r="P13" s="1">
        <v>37275</v>
      </c>
      <c r="Q13" s="1"/>
      <c r="R13" s="14">
        <f t="shared" si="2"/>
        <v>37000</v>
      </c>
      <c r="S13" s="5">
        <v>1.5910752332098299</v>
      </c>
    </row>
    <row r="14" spans="1:19" x14ac:dyDescent="0.2">
      <c r="A14" s="11" t="s">
        <v>15</v>
      </c>
      <c r="B14" s="11">
        <v>34453</v>
      </c>
      <c r="G14" s="11" t="s">
        <v>15</v>
      </c>
      <c r="H14" s="11">
        <v>34453</v>
      </c>
      <c r="N14" s="11" t="s">
        <v>15</v>
      </c>
      <c r="O14" s="11">
        <v>34453</v>
      </c>
    </row>
    <row r="15" spans="1:19" x14ac:dyDescent="0.2">
      <c r="A15" s="11" t="s">
        <v>16</v>
      </c>
      <c r="B15" s="5">
        <v>194500</v>
      </c>
      <c r="G15" s="11" t="s">
        <v>16</v>
      </c>
      <c r="H15" s="5">
        <v>194500</v>
      </c>
      <c r="N15" s="11" t="s">
        <v>16</v>
      </c>
      <c r="O15" s="5">
        <v>194500</v>
      </c>
    </row>
    <row r="17" spans="1:19" x14ac:dyDescent="0.2">
      <c r="A17" s="17" t="s">
        <v>21</v>
      </c>
      <c r="B17" s="17"/>
      <c r="C17" s="17"/>
      <c r="D17" s="17"/>
      <c r="E17" s="17"/>
      <c r="F17" s="17"/>
      <c r="G17" s="17" t="s">
        <v>22</v>
      </c>
      <c r="H17" s="17"/>
      <c r="I17" s="17"/>
      <c r="J17" s="17"/>
      <c r="K17" s="17"/>
      <c r="L17" s="17"/>
      <c r="M17" s="17"/>
      <c r="N17" s="17" t="s">
        <v>23</v>
      </c>
      <c r="O17" s="17"/>
      <c r="P17" s="17"/>
    </row>
    <row r="18" spans="1:19" x14ac:dyDescent="0.2">
      <c r="A18" s="17"/>
      <c r="B18" s="17"/>
      <c r="C18" s="17"/>
      <c r="D18" s="17"/>
      <c r="E18" s="17" t="s">
        <v>0</v>
      </c>
      <c r="F18" s="17" t="s">
        <v>4</v>
      </c>
      <c r="G18" s="17"/>
      <c r="H18" s="17"/>
      <c r="I18" s="17"/>
      <c r="J18" s="17"/>
      <c r="K18" s="17" t="s">
        <v>0</v>
      </c>
      <c r="L18" s="17" t="s">
        <v>4</v>
      </c>
      <c r="M18" s="17"/>
      <c r="N18" s="17"/>
      <c r="O18" s="17"/>
      <c r="P18" s="17"/>
      <c r="Q18" s="17"/>
      <c r="R18" s="17" t="s">
        <v>0</v>
      </c>
      <c r="S18" s="17" t="s">
        <v>4</v>
      </c>
    </row>
    <row r="19" spans="1:19" x14ac:dyDescent="0.2">
      <c r="A19" s="1">
        <v>-4</v>
      </c>
      <c r="B19" s="1"/>
      <c r="C19" s="1">
        <v>107256</v>
      </c>
      <c r="D19" s="1">
        <v>112902</v>
      </c>
      <c r="E19" s="14">
        <f>AVERAGE(B19:D19)</f>
        <v>110079</v>
      </c>
      <c r="F19" s="5">
        <v>3.78313315563036</v>
      </c>
      <c r="G19" s="1">
        <v>-4</v>
      </c>
      <c r="H19" s="1"/>
      <c r="I19" s="1">
        <v>108443</v>
      </c>
      <c r="J19" s="1">
        <v>115687</v>
      </c>
      <c r="K19" s="14">
        <f>AVERAGE(H19:J19)</f>
        <v>112065</v>
      </c>
      <c r="L19" s="5">
        <v>4.3258057773047502</v>
      </c>
      <c r="N19" s="1">
        <v>-4</v>
      </c>
      <c r="O19" s="1"/>
      <c r="P19" s="1">
        <v>86056</v>
      </c>
      <c r="Q19" s="1">
        <v>82806</v>
      </c>
      <c r="R19" s="14">
        <f>AVERAGE(O19:Q19)</f>
        <v>84431</v>
      </c>
      <c r="S19" s="5">
        <v>-3.2251585869198398</v>
      </c>
    </row>
    <row r="20" spans="1:19" x14ac:dyDescent="0.2">
      <c r="A20" s="1">
        <v>-5</v>
      </c>
      <c r="B20" s="1">
        <v>113023</v>
      </c>
      <c r="C20" s="1">
        <v>96431</v>
      </c>
      <c r="D20" s="1">
        <v>85621</v>
      </c>
      <c r="E20" s="14">
        <f t="shared" ref="E20:E29" si="3">AVERAGE(B20:D20)</f>
        <v>98358.333333333328</v>
      </c>
      <c r="F20" s="5">
        <v>0.58047116334418603</v>
      </c>
      <c r="G20" s="1">
        <v>-5</v>
      </c>
      <c r="H20" s="1">
        <v>109577</v>
      </c>
      <c r="I20" s="1">
        <v>127315</v>
      </c>
      <c r="J20" s="1">
        <v>116053</v>
      </c>
      <c r="K20" s="14">
        <f t="shared" ref="K20:K29" si="4">AVERAGE(H20:J20)</f>
        <v>117648.33333333333</v>
      </c>
      <c r="L20" s="5">
        <v>5.8514372217129198</v>
      </c>
      <c r="N20" s="1">
        <v>-5</v>
      </c>
      <c r="O20" s="1">
        <v>98599</v>
      </c>
      <c r="P20" s="1">
        <v>81237</v>
      </c>
      <c r="Q20" s="1">
        <v>95199</v>
      </c>
      <c r="R20" s="14">
        <f t="shared" ref="R20:R29" si="5">AVERAGE(O20:Q20)</f>
        <v>91678.333333333328</v>
      </c>
      <c r="S20" s="5">
        <v>-1.2448325188234399</v>
      </c>
    </row>
    <row r="21" spans="1:19" x14ac:dyDescent="0.2">
      <c r="A21" s="1">
        <v>-6</v>
      </c>
      <c r="B21" s="1">
        <v>110865</v>
      </c>
      <c r="C21" s="1">
        <v>105536</v>
      </c>
      <c r="D21" s="1">
        <v>104201</v>
      </c>
      <c r="E21" s="14">
        <f t="shared" si="3"/>
        <v>106867.33333333333</v>
      </c>
      <c r="F21" s="5">
        <v>2.9055391682025502</v>
      </c>
      <c r="G21" s="1">
        <v>-6</v>
      </c>
      <c r="H21" s="1">
        <v>119034</v>
      </c>
      <c r="I21" s="1">
        <v>114282</v>
      </c>
      <c r="J21" s="1">
        <v>122986</v>
      </c>
      <c r="K21" s="14">
        <f t="shared" si="4"/>
        <v>118767.33333333333</v>
      </c>
      <c r="L21" s="5">
        <v>6.1572029133814201</v>
      </c>
      <c r="N21" s="1">
        <v>-6</v>
      </c>
      <c r="O21" s="1">
        <v>85236</v>
      </c>
      <c r="P21" s="1">
        <v>76681</v>
      </c>
      <c r="Q21" s="1">
        <v>86776</v>
      </c>
      <c r="R21" s="14">
        <f t="shared" si="5"/>
        <v>82897.666666666672</v>
      </c>
      <c r="S21" s="5">
        <v>-3.6441395592219501</v>
      </c>
    </row>
    <row r="22" spans="1:19" x14ac:dyDescent="0.2">
      <c r="A22" s="1">
        <v>-7</v>
      </c>
      <c r="B22" s="1">
        <v>102076</v>
      </c>
      <c r="C22" s="1">
        <v>92248</v>
      </c>
      <c r="D22" s="1">
        <v>96457</v>
      </c>
      <c r="E22" s="14">
        <f t="shared" si="3"/>
        <v>96927</v>
      </c>
      <c r="F22" s="5">
        <v>0.18936159457218099</v>
      </c>
      <c r="G22" s="1">
        <v>-7</v>
      </c>
      <c r="H22" s="1">
        <v>122377</v>
      </c>
      <c r="I22" s="1">
        <v>107711</v>
      </c>
      <c r="J22" s="1">
        <v>116384</v>
      </c>
      <c r="K22" s="14">
        <f t="shared" si="4"/>
        <v>115490.66666666667</v>
      </c>
      <c r="L22" s="5">
        <v>5.2618750623349397</v>
      </c>
      <c r="N22" s="1">
        <v>-7</v>
      </c>
      <c r="O22" s="1">
        <v>84611</v>
      </c>
      <c r="P22" s="1">
        <v>114855</v>
      </c>
      <c r="Q22" s="1">
        <v>87679</v>
      </c>
      <c r="R22" s="14">
        <f t="shared" si="5"/>
        <v>95715</v>
      </c>
      <c r="S22" s="5">
        <v>-0.14181625913847301</v>
      </c>
    </row>
    <row r="23" spans="1:19" x14ac:dyDescent="0.2">
      <c r="A23" s="1">
        <v>-8</v>
      </c>
      <c r="B23" s="1">
        <v>99751</v>
      </c>
      <c r="C23" s="1">
        <v>92762</v>
      </c>
      <c r="D23" s="1">
        <v>101445</v>
      </c>
      <c r="E23" s="14">
        <f t="shared" si="3"/>
        <v>97986</v>
      </c>
      <c r="F23" s="5">
        <v>0.47873234298767797</v>
      </c>
      <c r="G23" s="1">
        <v>-8</v>
      </c>
      <c r="H23" s="1">
        <v>135301</v>
      </c>
      <c r="I23" s="1">
        <v>120288</v>
      </c>
      <c r="J23" s="1">
        <v>107897</v>
      </c>
      <c r="K23" s="14">
        <f t="shared" si="4"/>
        <v>121162</v>
      </c>
      <c r="L23" s="5">
        <v>6.8115524235141702</v>
      </c>
      <c r="N23" s="1">
        <v>-8</v>
      </c>
      <c r="O23" s="1">
        <v>82621</v>
      </c>
      <c r="P23" s="1">
        <v>83656</v>
      </c>
      <c r="Q23" s="1">
        <v>99805</v>
      </c>
      <c r="R23" s="14">
        <f t="shared" si="5"/>
        <v>88694</v>
      </c>
      <c r="S23" s="5">
        <v>-2.0602978687940001</v>
      </c>
    </row>
    <row r="24" spans="1:19" x14ac:dyDescent="0.2">
      <c r="A24" s="1">
        <v>-9</v>
      </c>
      <c r="B24" s="1">
        <v>104707</v>
      </c>
      <c r="C24" s="1">
        <v>106325</v>
      </c>
      <c r="D24" s="1">
        <v>98368</v>
      </c>
      <c r="E24" s="14">
        <f t="shared" si="3"/>
        <v>103133.33333333333</v>
      </c>
      <c r="F24" s="5">
        <v>1.88522719975736</v>
      </c>
      <c r="G24" s="1">
        <v>-9</v>
      </c>
      <c r="H24" s="1">
        <v>131360</v>
      </c>
      <c r="I24" s="1">
        <v>125831</v>
      </c>
      <c r="J24" s="1">
        <v>108141</v>
      </c>
      <c r="K24" s="14">
        <f t="shared" si="4"/>
        <v>121777.33333333333</v>
      </c>
      <c r="L24" s="5">
        <v>6.9796825665737199</v>
      </c>
      <c r="N24" s="1">
        <v>-9</v>
      </c>
      <c r="O24" s="1">
        <v>83293</v>
      </c>
      <c r="P24" s="1">
        <v>86337</v>
      </c>
      <c r="Q24" s="1"/>
      <c r="R24" s="14">
        <f t="shared" si="5"/>
        <v>84815</v>
      </c>
      <c r="S24" s="5">
        <v>-3.1202309501006198</v>
      </c>
    </row>
    <row r="25" spans="1:19" x14ac:dyDescent="0.2">
      <c r="A25" s="1">
        <v>-10</v>
      </c>
      <c r="B25" s="1">
        <v>107374</v>
      </c>
      <c r="C25" s="1">
        <v>93541</v>
      </c>
      <c r="D25" s="1">
        <v>90467</v>
      </c>
      <c r="E25" s="14">
        <f t="shared" si="3"/>
        <v>97127.333333333328</v>
      </c>
      <c r="F25" s="5">
        <v>0.244101577603415</v>
      </c>
      <c r="G25" s="1">
        <v>-10</v>
      </c>
      <c r="H25" s="1">
        <v>118405</v>
      </c>
      <c r="I25" s="1">
        <v>121512</v>
      </c>
      <c r="J25" s="1">
        <v>105947</v>
      </c>
      <c r="K25" s="14">
        <f t="shared" si="4"/>
        <v>115288</v>
      </c>
      <c r="L25" s="5">
        <v>5.2064874790452098</v>
      </c>
      <c r="N25" s="1">
        <v>-10</v>
      </c>
      <c r="O25" s="1">
        <v>80282</v>
      </c>
      <c r="P25" s="1">
        <v>135228</v>
      </c>
      <c r="Q25" s="1"/>
      <c r="R25" s="14">
        <f t="shared" si="5"/>
        <v>107755</v>
      </c>
      <c r="S25" s="5">
        <v>3.1481023536307302</v>
      </c>
    </row>
    <row r="26" spans="1:19" x14ac:dyDescent="0.2">
      <c r="A26" s="1">
        <v>-11</v>
      </c>
      <c r="B26" s="1">
        <v>107723</v>
      </c>
      <c r="C26" s="1">
        <v>99265</v>
      </c>
      <c r="D26" s="1">
        <v>88303</v>
      </c>
      <c r="E26" s="14">
        <f t="shared" si="3"/>
        <v>98430.333333333328</v>
      </c>
      <c r="F26" s="5">
        <v>0.60014509524779003</v>
      </c>
      <c r="G26" s="1">
        <v>-11</v>
      </c>
      <c r="H26" s="1">
        <v>121549</v>
      </c>
      <c r="I26" s="1">
        <v>122214</v>
      </c>
      <c r="J26" s="1">
        <v>121627</v>
      </c>
      <c r="K26" s="14">
        <f t="shared" si="4"/>
        <v>121796.66666666667</v>
      </c>
      <c r="L26" s="5">
        <v>6.9849835982255204</v>
      </c>
      <c r="N26" s="1">
        <v>-11</v>
      </c>
      <c r="O26" s="1">
        <v>91395</v>
      </c>
      <c r="P26" s="1">
        <v>92169</v>
      </c>
      <c r="Q26" s="1"/>
      <c r="R26" s="14">
        <f t="shared" si="5"/>
        <v>91782</v>
      </c>
      <c r="S26" s="5">
        <v>-1.2165047893728</v>
      </c>
    </row>
    <row r="27" spans="1:19" x14ac:dyDescent="0.2">
      <c r="A27" s="1">
        <v>-12</v>
      </c>
      <c r="B27" s="1">
        <v>107411</v>
      </c>
      <c r="C27" s="1">
        <v>103630</v>
      </c>
      <c r="D27" s="1">
        <v>70453</v>
      </c>
      <c r="E27" s="14">
        <f t="shared" si="3"/>
        <v>93831.333333333328</v>
      </c>
      <c r="F27" s="5">
        <v>-0.65652730509486501</v>
      </c>
      <c r="G27" s="1">
        <v>-12</v>
      </c>
      <c r="H27" s="1">
        <v>125332</v>
      </c>
      <c r="I27" s="1">
        <v>121467</v>
      </c>
      <c r="J27" s="1">
        <v>118779</v>
      </c>
      <c r="K27" s="14">
        <f t="shared" si="4"/>
        <v>121859.33333333333</v>
      </c>
      <c r="L27" s="5">
        <v>7.00208898901949</v>
      </c>
      <c r="N27" s="1">
        <v>-12</v>
      </c>
      <c r="O27" s="1">
        <v>81734</v>
      </c>
      <c r="P27" s="1">
        <v>84567</v>
      </c>
      <c r="Q27" s="1"/>
      <c r="R27" s="14">
        <f t="shared" si="5"/>
        <v>83150.5</v>
      </c>
      <c r="S27" s="5">
        <v>-3.5750540008443399</v>
      </c>
    </row>
    <row r="28" spans="1:19" x14ac:dyDescent="0.2">
      <c r="A28" s="1">
        <v>-13</v>
      </c>
      <c r="B28" s="1">
        <v>105108</v>
      </c>
      <c r="C28" s="1">
        <v>92207</v>
      </c>
      <c r="D28" s="1">
        <v>97587</v>
      </c>
      <c r="E28" s="14">
        <f t="shared" si="3"/>
        <v>98300.666666666672</v>
      </c>
      <c r="F28" s="5">
        <v>0.56471562287804999</v>
      </c>
      <c r="G28" s="1">
        <v>-13</v>
      </c>
      <c r="H28" s="1">
        <v>134662</v>
      </c>
      <c r="I28" s="1">
        <v>133767</v>
      </c>
      <c r="J28" s="1">
        <v>124017</v>
      </c>
      <c r="K28" s="14">
        <f t="shared" si="4"/>
        <v>130815.33333333333</v>
      </c>
      <c r="L28" s="5">
        <v>9.4493075185843498</v>
      </c>
      <c r="N28" s="1">
        <v>-13</v>
      </c>
      <c r="O28" s="1">
        <v>77901</v>
      </c>
      <c r="P28" s="1">
        <v>88626</v>
      </c>
      <c r="Q28" s="1"/>
      <c r="R28" s="14">
        <f t="shared" si="5"/>
        <v>83263.5</v>
      </c>
      <c r="S28" s="5">
        <v>-3.5441768577178498</v>
      </c>
    </row>
    <row r="29" spans="1:19" x14ac:dyDescent="0.2">
      <c r="A29" s="1">
        <v>-14</v>
      </c>
      <c r="B29" s="1">
        <v>104640</v>
      </c>
      <c r="C29" s="1">
        <v>97247</v>
      </c>
      <c r="D29" s="1">
        <v>89002</v>
      </c>
      <c r="E29" s="14">
        <f t="shared" si="3"/>
        <v>96963</v>
      </c>
      <c r="F29" s="5">
        <v>0.19919856052398199</v>
      </c>
      <c r="G29" s="1">
        <v>-14</v>
      </c>
      <c r="H29" s="1">
        <v>123563</v>
      </c>
      <c r="I29" s="1">
        <v>113007</v>
      </c>
      <c r="J29" s="1">
        <v>123704</v>
      </c>
      <c r="K29" s="14">
        <f t="shared" si="4"/>
        <v>120091.33333333333</v>
      </c>
      <c r="L29" s="5">
        <v>6.5189846611643398</v>
      </c>
      <c r="N29" s="1">
        <v>-14</v>
      </c>
      <c r="O29" s="1">
        <v>81477</v>
      </c>
      <c r="P29" s="1">
        <v>94166</v>
      </c>
      <c r="Q29" s="1"/>
      <c r="R29" s="14">
        <f t="shared" si="5"/>
        <v>87821.5</v>
      </c>
      <c r="S29" s="5">
        <v>-2.2987076685980798</v>
      </c>
    </row>
    <row r="30" spans="1:19" x14ac:dyDescent="0.2">
      <c r="A30" s="11" t="s">
        <v>15</v>
      </c>
      <c r="B30" s="11">
        <v>96234</v>
      </c>
      <c r="G30" s="11" t="s">
        <v>15</v>
      </c>
      <c r="H30" s="11">
        <v>96234</v>
      </c>
      <c r="N30" s="11" t="s">
        <v>15</v>
      </c>
      <c r="O30" s="11">
        <v>96234</v>
      </c>
    </row>
    <row r="31" spans="1:19" x14ac:dyDescent="0.2">
      <c r="A31" s="11" t="s">
        <v>16</v>
      </c>
      <c r="B31" s="11">
        <v>462200</v>
      </c>
      <c r="G31" s="11" t="s">
        <v>16</v>
      </c>
      <c r="H31" s="11">
        <v>462200</v>
      </c>
      <c r="N31" s="11" t="s">
        <v>16</v>
      </c>
      <c r="O31" s="11">
        <v>462200</v>
      </c>
    </row>
    <row r="33" spans="1:21" x14ac:dyDescent="0.2">
      <c r="A33" s="17" t="s">
        <v>24</v>
      </c>
      <c r="B33" s="17"/>
      <c r="C33" s="17"/>
      <c r="D33" s="17"/>
      <c r="E33" s="17"/>
      <c r="F33" s="17"/>
      <c r="G33" s="17" t="s">
        <v>25</v>
      </c>
      <c r="H33" s="17"/>
      <c r="I33" s="17"/>
      <c r="J33" s="17"/>
      <c r="K33" s="17"/>
      <c r="L33" s="17"/>
      <c r="M33" s="17"/>
      <c r="N33" s="17" t="s">
        <v>43</v>
      </c>
      <c r="O33" s="17"/>
      <c r="P33" s="17"/>
    </row>
    <row r="34" spans="1:21" x14ac:dyDescent="0.2">
      <c r="E34" s="17" t="s">
        <v>0</v>
      </c>
      <c r="F34" s="17" t="s">
        <v>4</v>
      </c>
      <c r="G34" s="17"/>
      <c r="H34" s="17"/>
      <c r="I34" s="17"/>
      <c r="J34" s="17"/>
      <c r="K34" s="17" t="s">
        <v>0</v>
      </c>
      <c r="L34" s="17" t="s">
        <v>4</v>
      </c>
      <c r="M34" s="17"/>
      <c r="N34" s="17"/>
      <c r="O34" s="17"/>
      <c r="P34" s="17"/>
      <c r="Q34" s="17"/>
      <c r="R34" s="17" t="s">
        <v>0</v>
      </c>
      <c r="S34" s="17" t="s">
        <v>4</v>
      </c>
    </row>
    <row r="35" spans="1:21" x14ac:dyDescent="0.2">
      <c r="A35" s="1">
        <v>-4</v>
      </c>
      <c r="C35" s="1">
        <v>48093</v>
      </c>
      <c r="D35" s="1">
        <v>50028</v>
      </c>
      <c r="E35" s="14">
        <f>AVERAGE(B35:D35)</f>
        <v>49060.5</v>
      </c>
      <c r="F35" s="5">
        <v>4.4411009579548901</v>
      </c>
      <c r="G35" s="1">
        <v>-4</v>
      </c>
      <c r="I35" s="1">
        <v>42798</v>
      </c>
      <c r="J35" s="1">
        <v>48644</v>
      </c>
      <c r="K35" s="14">
        <f>AVERAGE(H35:J35)</f>
        <v>45721</v>
      </c>
      <c r="L35" s="5">
        <v>2.5972448444358598</v>
      </c>
      <c r="N35" s="1">
        <v>-4</v>
      </c>
      <c r="O35" s="1">
        <v>39441</v>
      </c>
      <c r="P35" s="1">
        <v>49801</v>
      </c>
      <c r="Q35" s="1">
        <v>48454</v>
      </c>
      <c r="R35" s="14">
        <f>AVERAGE(O35:Q35)</f>
        <v>45898.666666666664</v>
      </c>
      <c r="S35" s="5">
        <v>2.6953427380393702</v>
      </c>
    </row>
    <row r="36" spans="1:21" x14ac:dyDescent="0.2">
      <c r="A36" s="1">
        <v>-5</v>
      </c>
      <c r="B36" s="1">
        <v>44901</v>
      </c>
      <c r="C36" s="1">
        <v>39930</v>
      </c>
      <c r="D36" s="1">
        <v>42100</v>
      </c>
      <c r="E36" s="14">
        <f t="shared" ref="E36:E45" si="6">AVERAGE(B36:D36)</f>
        <v>42310.333333333336</v>
      </c>
      <c r="F36" s="5">
        <v>0.71409325566629001</v>
      </c>
      <c r="G36" s="1">
        <v>-5</v>
      </c>
      <c r="H36" s="1">
        <v>50539</v>
      </c>
      <c r="I36" s="1">
        <v>38788</v>
      </c>
      <c r="J36" s="1">
        <v>47865</v>
      </c>
      <c r="K36" s="14">
        <f t="shared" ref="K36:K45" si="7">AVERAGE(H36:J36)</f>
        <v>45730.666666666664</v>
      </c>
      <c r="L36" s="5">
        <v>2.6025839935952302</v>
      </c>
      <c r="N36" s="1">
        <v>-5</v>
      </c>
      <c r="O36" s="1">
        <v>48269</v>
      </c>
      <c r="P36" s="1">
        <v>47588</v>
      </c>
      <c r="Q36" s="1">
        <v>49099</v>
      </c>
      <c r="R36" s="14">
        <f t="shared" ref="R36:R45" si="8">AVERAGE(O36:Q36)</f>
        <v>48318.666666666664</v>
      </c>
      <c r="S36" s="5">
        <v>4.0315103663418297</v>
      </c>
      <c r="U36" s="1"/>
    </row>
    <row r="37" spans="1:21" x14ac:dyDescent="0.2">
      <c r="A37" s="1">
        <v>-6</v>
      </c>
      <c r="B37" s="1">
        <v>46883</v>
      </c>
      <c r="C37" s="1">
        <v>45668</v>
      </c>
      <c r="D37" s="1">
        <v>41892</v>
      </c>
      <c r="E37" s="14">
        <f t="shared" si="6"/>
        <v>44814.333333333336</v>
      </c>
      <c r="F37" s="5">
        <v>2.09664025619082</v>
      </c>
      <c r="G37" s="1">
        <v>-6</v>
      </c>
      <c r="H37" s="1">
        <v>47762</v>
      </c>
      <c r="I37" s="1">
        <v>41401</v>
      </c>
      <c r="J37" s="1">
        <v>47040</v>
      </c>
      <c r="K37" s="14">
        <f t="shared" si="7"/>
        <v>45401</v>
      </c>
      <c r="L37" s="5">
        <v>2.4205615216851202</v>
      </c>
      <c r="N37" s="1">
        <v>-6</v>
      </c>
      <c r="O37" s="1">
        <v>44949</v>
      </c>
      <c r="P37" s="1">
        <v>39230</v>
      </c>
      <c r="Q37" s="1">
        <v>44075</v>
      </c>
      <c r="R37" s="14">
        <f t="shared" si="8"/>
        <v>42751.333333333336</v>
      </c>
      <c r="S37" s="5">
        <v>0.95758495983215197</v>
      </c>
      <c r="U37" s="1"/>
    </row>
    <row r="38" spans="1:21" x14ac:dyDescent="0.2">
      <c r="A38" s="1">
        <v>-7</v>
      </c>
      <c r="B38" s="1">
        <v>40646</v>
      </c>
      <c r="C38" s="1">
        <v>49496</v>
      </c>
      <c r="D38" s="1">
        <v>43788</v>
      </c>
      <c r="E38" s="14">
        <f t="shared" si="6"/>
        <v>44643.333333333336</v>
      </c>
      <c r="F38" s="5">
        <v>2.00222510559589</v>
      </c>
      <c r="G38" s="1">
        <v>-7</v>
      </c>
      <c r="H38" s="1">
        <v>47782</v>
      </c>
      <c r="I38" s="1">
        <v>45071</v>
      </c>
      <c r="J38" s="1">
        <v>39310</v>
      </c>
      <c r="K38" s="14">
        <f t="shared" si="7"/>
        <v>44054.333333333336</v>
      </c>
      <c r="L38" s="5">
        <v>1.6770173646578199</v>
      </c>
      <c r="N38" s="1">
        <v>-7</v>
      </c>
      <c r="O38" s="1">
        <v>42454</v>
      </c>
      <c r="P38" s="1">
        <v>43033</v>
      </c>
      <c r="Q38" s="1">
        <v>50648</v>
      </c>
      <c r="R38" s="14">
        <f t="shared" si="8"/>
        <v>45378.333333333336</v>
      </c>
      <c r="S38" s="5">
        <v>2.4080446125389998</v>
      </c>
      <c r="U38" s="1"/>
    </row>
    <row r="39" spans="1:21" x14ac:dyDescent="0.2">
      <c r="A39" s="1">
        <v>-8</v>
      </c>
      <c r="B39" s="1">
        <v>38705</v>
      </c>
      <c r="C39" s="1">
        <v>45892</v>
      </c>
      <c r="D39" s="1">
        <v>41173</v>
      </c>
      <c r="E39" s="14">
        <f t="shared" si="6"/>
        <v>41923.333333333336</v>
      </c>
      <c r="F39" s="5">
        <v>0.50041686221461601</v>
      </c>
      <c r="G39" s="1">
        <v>-8</v>
      </c>
      <c r="H39" s="1">
        <v>50182</v>
      </c>
      <c r="I39" s="1">
        <v>45301</v>
      </c>
      <c r="J39" s="1">
        <v>41051</v>
      </c>
      <c r="K39" s="14">
        <f t="shared" si="7"/>
        <v>45511.333333333336</v>
      </c>
      <c r="L39" s="5">
        <v>2.4814786185572699</v>
      </c>
      <c r="N39" s="1">
        <v>-8</v>
      </c>
      <c r="O39" s="1">
        <v>45747</v>
      </c>
      <c r="P39" s="1">
        <v>45090</v>
      </c>
      <c r="Q39" s="1">
        <v>42264</v>
      </c>
      <c r="R39" s="14">
        <f t="shared" si="8"/>
        <v>44367</v>
      </c>
      <c r="S39" s="5">
        <v>1.84965353504679</v>
      </c>
      <c r="U39" s="1"/>
    </row>
    <row r="40" spans="1:21" x14ac:dyDescent="0.2">
      <c r="A40" s="1">
        <v>-9</v>
      </c>
      <c r="B40" s="1">
        <v>48177</v>
      </c>
      <c r="C40" s="1">
        <v>44238</v>
      </c>
      <c r="D40" s="1">
        <v>44536</v>
      </c>
      <c r="E40" s="14">
        <f t="shared" si="6"/>
        <v>45650.333333333336</v>
      </c>
      <c r="F40" s="5">
        <v>2.55822543687712</v>
      </c>
      <c r="G40" s="1">
        <v>-9</v>
      </c>
      <c r="H40" s="1">
        <v>45647</v>
      </c>
      <c r="I40" s="1">
        <v>39008</v>
      </c>
      <c r="J40" s="1">
        <v>41808</v>
      </c>
      <c r="K40" s="14">
        <f t="shared" si="7"/>
        <v>42154.333333333336</v>
      </c>
      <c r="L40" s="5">
        <v>0.62796013582530497</v>
      </c>
      <c r="N40" s="1">
        <v>-9</v>
      </c>
      <c r="O40" s="1">
        <v>43800</v>
      </c>
      <c r="P40" s="1">
        <v>44313</v>
      </c>
      <c r="Q40" s="1"/>
      <c r="R40" s="14">
        <f t="shared" si="8"/>
        <v>44056.5</v>
      </c>
      <c r="S40" s="5">
        <v>1.67821549844022</v>
      </c>
      <c r="T40" s="1"/>
      <c r="U40" s="1"/>
    </row>
    <row r="41" spans="1:21" x14ac:dyDescent="0.2">
      <c r="A41" s="1">
        <v>-10</v>
      </c>
      <c r="B41" s="1">
        <v>40847</v>
      </c>
      <c r="C41" s="1">
        <v>48049</v>
      </c>
      <c r="D41" s="1">
        <v>46396</v>
      </c>
      <c r="E41" s="14">
        <f t="shared" si="6"/>
        <v>45097.333333333336</v>
      </c>
      <c r="F41" s="5">
        <v>2.2528945697484999</v>
      </c>
      <c r="G41" s="1">
        <v>-10</v>
      </c>
      <c r="H41" s="1">
        <v>43286</v>
      </c>
      <c r="I41" s="1">
        <v>43674</v>
      </c>
      <c r="J41" s="1">
        <v>45316</v>
      </c>
      <c r="K41" s="14">
        <f t="shared" si="7"/>
        <v>44092</v>
      </c>
      <c r="L41" s="5">
        <v>1.69781630455788</v>
      </c>
      <c r="N41" s="1">
        <v>-10</v>
      </c>
      <c r="O41" s="1">
        <v>42255</v>
      </c>
      <c r="P41" s="1">
        <v>50820</v>
      </c>
      <c r="Q41" s="1"/>
      <c r="R41" s="14">
        <f t="shared" si="8"/>
        <v>46537.5</v>
      </c>
      <c r="S41" s="5">
        <v>3.04806338514204</v>
      </c>
    </row>
    <row r="42" spans="1:21" x14ac:dyDescent="0.2">
      <c r="A42" s="1">
        <v>-11</v>
      </c>
      <c r="B42" s="1">
        <v>43856</v>
      </c>
      <c r="C42" s="1">
        <v>43766</v>
      </c>
      <c r="D42" s="1">
        <v>43564</v>
      </c>
      <c r="E42" s="14">
        <f t="shared" si="6"/>
        <v>43728.666666666664</v>
      </c>
      <c r="F42" s="5">
        <v>1.49720895563592</v>
      </c>
      <c r="G42" s="1">
        <v>-11</v>
      </c>
      <c r="H42" s="1">
        <v>50562</v>
      </c>
      <c r="I42" s="1">
        <v>44982</v>
      </c>
      <c r="J42" s="1">
        <v>41277</v>
      </c>
      <c r="K42" s="14">
        <f t="shared" si="7"/>
        <v>45607</v>
      </c>
      <c r="L42" s="5">
        <v>2.5343014107059099</v>
      </c>
      <c r="N42" s="1">
        <v>-11</v>
      </c>
      <c r="O42" s="1">
        <v>47585</v>
      </c>
      <c r="P42" s="1">
        <v>44084</v>
      </c>
      <c r="Q42" s="1"/>
      <c r="R42" s="14">
        <f t="shared" si="8"/>
        <v>45834.5</v>
      </c>
      <c r="S42" s="5">
        <v>2.6599122104740101</v>
      </c>
    </row>
    <row r="43" spans="1:21" x14ac:dyDescent="0.2">
      <c r="A43" s="1">
        <v>-12</v>
      </c>
      <c r="B43" s="1">
        <v>41483</v>
      </c>
      <c r="C43" s="1">
        <v>49618</v>
      </c>
      <c r="D43" s="1">
        <v>44363</v>
      </c>
      <c r="E43" s="14">
        <f t="shared" si="6"/>
        <v>45154.666666666664</v>
      </c>
      <c r="F43" s="5">
        <v>2.2845540126439001</v>
      </c>
      <c r="G43" s="1">
        <v>-12</v>
      </c>
      <c r="H43" s="1">
        <v>44003</v>
      </c>
      <c r="I43" s="1">
        <v>48597</v>
      </c>
      <c r="J43" s="1">
        <v>45011</v>
      </c>
      <c r="K43" s="14">
        <f t="shared" si="7"/>
        <v>45870.333333333336</v>
      </c>
      <c r="L43" s="5">
        <v>2.6796952212682599</v>
      </c>
      <c r="N43" s="1">
        <v>-12</v>
      </c>
      <c r="O43" s="1">
        <v>41854</v>
      </c>
      <c r="P43" s="1">
        <v>38658</v>
      </c>
      <c r="Q43" s="1"/>
      <c r="R43" s="14">
        <f t="shared" si="8"/>
        <v>40256</v>
      </c>
      <c r="S43" s="5">
        <v>-0.42017502691660003</v>
      </c>
    </row>
    <row r="44" spans="1:21" x14ac:dyDescent="0.2">
      <c r="A44" s="1">
        <v>-13</v>
      </c>
      <c r="B44" s="1">
        <v>43574</v>
      </c>
      <c r="C44" s="1">
        <v>39385</v>
      </c>
      <c r="D44" s="1">
        <v>41778</v>
      </c>
      <c r="E44" s="14">
        <f t="shared" si="6"/>
        <v>41579</v>
      </c>
      <c r="F44" s="5">
        <v>0.31030008558098399</v>
      </c>
      <c r="G44" s="1">
        <v>-13</v>
      </c>
      <c r="H44" s="1">
        <v>49289</v>
      </c>
      <c r="I44" s="1">
        <v>39317</v>
      </c>
      <c r="J44" s="1">
        <v>48707</v>
      </c>
      <c r="K44" s="14">
        <f t="shared" si="7"/>
        <v>45771</v>
      </c>
      <c r="L44" s="5">
        <v>2.6248516136156601</v>
      </c>
      <c r="N44" s="1">
        <v>-13</v>
      </c>
      <c r="O44" s="1">
        <v>39155</v>
      </c>
      <c r="P44" s="1">
        <v>46291</v>
      </c>
      <c r="Q44" s="1"/>
      <c r="R44" s="14">
        <f t="shared" si="8"/>
        <v>42723</v>
      </c>
      <c r="S44" s="5">
        <v>0.94194296441487502</v>
      </c>
    </row>
    <row r="45" spans="1:21" x14ac:dyDescent="0.2">
      <c r="A45" s="1">
        <v>-14</v>
      </c>
      <c r="B45" s="1">
        <v>48839</v>
      </c>
      <c r="C45" s="1">
        <v>47204</v>
      </c>
      <c r="D45" s="1">
        <v>42704</v>
      </c>
      <c r="E45" s="14">
        <f t="shared" si="6"/>
        <v>46249</v>
      </c>
      <c r="F45" s="5">
        <v>2.88877232697457</v>
      </c>
      <c r="G45" s="1">
        <v>-14</v>
      </c>
      <c r="H45" s="1">
        <v>39482</v>
      </c>
      <c r="I45" s="1">
        <v>48690</v>
      </c>
      <c r="J45" s="1">
        <v>41695</v>
      </c>
      <c r="K45" s="14">
        <f t="shared" si="7"/>
        <v>43289</v>
      </c>
      <c r="L45" s="5">
        <v>1.2544515915302401</v>
      </c>
      <c r="N45" s="1">
        <v>-14</v>
      </c>
      <c r="O45" s="1">
        <v>44039</v>
      </c>
      <c r="P45" s="1">
        <v>41182</v>
      </c>
      <c r="Q45" s="1"/>
      <c r="R45" s="14">
        <f t="shared" si="8"/>
        <v>42610.5</v>
      </c>
      <c r="S45" s="5">
        <v>0.87982773376031798</v>
      </c>
    </row>
    <row r="46" spans="1:21" x14ac:dyDescent="0.2">
      <c r="A46" s="11" t="s">
        <v>15</v>
      </c>
      <c r="B46" s="11">
        <v>41017</v>
      </c>
      <c r="G46" s="11" t="s">
        <v>15</v>
      </c>
      <c r="H46" s="11">
        <v>41017</v>
      </c>
      <c r="N46" s="11" t="s">
        <v>15</v>
      </c>
      <c r="O46" s="11">
        <v>41017</v>
      </c>
    </row>
    <row r="47" spans="1:21" x14ac:dyDescent="0.2">
      <c r="A47" s="11" t="s">
        <v>16</v>
      </c>
      <c r="B47" s="11">
        <v>222132</v>
      </c>
      <c r="G47" s="11" t="s">
        <v>16</v>
      </c>
      <c r="H47" s="11">
        <v>222132</v>
      </c>
      <c r="N47" s="11" t="s">
        <v>16</v>
      </c>
      <c r="O47" s="11">
        <v>222132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6"/>
  <sheetViews>
    <sheetView topLeftCell="S1" zoomScale="93" zoomScaleNormal="200" workbookViewId="0">
      <selection activeCell="Q28" sqref="Q28"/>
    </sheetView>
  </sheetViews>
  <sheetFormatPr baseColWidth="10" defaultColWidth="9.1640625" defaultRowHeight="15" x14ac:dyDescent="0.2"/>
  <cols>
    <col min="1" max="5" width="9.1640625" style="16"/>
    <col min="6" max="6" width="12.5" style="16" customWidth="1"/>
    <col min="7" max="16384" width="9.1640625" style="16"/>
  </cols>
  <sheetData>
    <row r="1" spans="1:39" x14ac:dyDescent="0.2">
      <c r="B1" s="16" t="s">
        <v>26</v>
      </c>
      <c r="J1" s="16" t="s">
        <v>27</v>
      </c>
      <c r="Q1" s="16" t="s">
        <v>28</v>
      </c>
      <c r="Y1" s="16" t="s">
        <v>29</v>
      </c>
      <c r="Z1" s="21"/>
      <c r="AA1" s="21"/>
      <c r="AG1" s="16" t="s">
        <v>30</v>
      </c>
      <c r="AH1" s="21"/>
      <c r="AI1" s="21"/>
    </row>
    <row r="2" spans="1:39" x14ac:dyDescent="0.2">
      <c r="B2" s="16" t="s">
        <v>1</v>
      </c>
      <c r="C2" s="16" t="s">
        <v>3</v>
      </c>
      <c r="D2" s="16" t="s">
        <v>2</v>
      </c>
      <c r="E2" s="16" t="s">
        <v>0</v>
      </c>
      <c r="G2" s="16" t="s">
        <v>4</v>
      </c>
      <c r="J2" s="16" t="s">
        <v>1</v>
      </c>
      <c r="K2" s="16" t="s">
        <v>3</v>
      </c>
      <c r="L2" s="16" t="s">
        <v>2</v>
      </c>
      <c r="M2" s="16" t="s">
        <v>0</v>
      </c>
      <c r="O2" s="16" t="s">
        <v>4</v>
      </c>
      <c r="R2" s="16" t="s">
        <v>1</v>
      </c>
      <c r="S2" s="16" t="s">
        <v>3</v>
      </c>
      <c r="U2" s="16" t="s">
        <v>0</v>
      </c>
      <c r="W2" s="16" t="s">
        <v>4</v>
      </c>
      <c r="Z2" s="16" t="s">
        <v>1</v>
      </c>
      <c r="AA2" s="16" t="s">
        <v>3</v>
      </c>
      <c r="AB2" s="16" t="s">
        <v>2</v>
      </c>
      <c r="AC2" s="16" t="s">
        <v>0</v>
      </c>
      <c r="AE2" s="16" t="s">
        <v>4</v>
      </c>
      <c r="AH2" s="16" t="s">
        <v>1</v>
      </c>
      <c r="AI2" s="16" t="s">
        <v>3</v>
      </c>
      <c r="AJ2" s="16" t="s">
        <v>2</v>
      </c>
      <c r="AK2" s="16" t="s">
        <v>0</v>
      </c>
      <c r="AM2" s="16" t="s">
        <v>4</v>
      </c>
    </row>
    <row r="3" spans="1:39" x14ac:dyDescent="0.2">
      <c r="A3" s="21">
        <v>-4</v>
      </c>
      <c r="C3" s="16">
        <v>337112</v>
      </c>
      <c r="D3" s="16">
        <v>355468</v>
      </c>
      <c r="E3" s="13">
        <f t="shared" ref="E3:E25" si="0">AVERAGE(B3:D3)</f>
        <v>346290</v>
      </c>
      <c r="G3" s="20">
        <v>89.546719142294904</v>
      </c>
      <c r="I3" s="21">
        <v>-4</v>
      </c>
      <c r="J3" s="21"/>
      <c r="K3" s="21">
        <v>670774</v>
      </c>
      <c r="L3" s="21">
        <v>652051</v>
      </c>
      <c r="M3" s="13">
        <f t="shared" ref="M3:M25" si="1">AVERAGE(J3:L3)</f>
        <v>661412.5</v>
      </c>
      <c r="O3" s="20">
        <v>85.818296361421602</v>
      </c>
      <c r="Q3" s="21">
        <v>-4.3</v>
      </c>
      <c r="R3" s="21">
        <v>309133</v>
      </c>
      <c r="S3" s="21">
        <v>275154</v>
      </c>
      <c r="U3" s="13">
        <f>AVERAGE(R3,S3)</f>
        <v>292143.5</v>
      </c>
      <c r="W3" s="16">
        <v>94.844376077050796</v>
      </c>
      <c r="Y3" s="16">
        <v>-4</v>
      </c>
      <c r="Z3" s="21">
        <v>397747</v>
      </c>
      <c r="AA3" s="21">
        <v>359818</v>
      </c>
      <c r="AB3" s="21">
        <v>415110</v>
      </c>
      <c r="AC3" s="19">
        <f t="shared" ref="AC3:AC13" si="2">AVERAGE(Z3:AB3)</f>
        <v>390891.66666666669</v>
      </c>
      <c r="AE3" s="20">
        <v>84.917750914446401</v>
      </c>
      <c r="AG3" s="21">
        <v>-4</v>
      </c>
      <c r="AH3" s="21">
        <v>323597</v>
      </c>
      <c r="AI3" s="21">
        <v>239371</v>
      </c>
      <c r="AJ3" s="21">
        <v>298001</v>
      </c>
      <c r="AK3" s="13">
        <f>AVERAGE(AH3:AJ3)</f>
        <v>286989.66666666669</v>
      </c>
      <c r="AM3" s="20">
        <v>100</v>
      </c>
    </row>
    <row r="4" spans="1:39" x14ac:dyDescent="0.2">
      <c r="A4" s="21">
        <v>-4.3</v>
      </c>
      <c r="C4" s="16">
        <v>350374</v>
      </c>
      <c r="D4" s="16">
        <v>352458</v>
      </c>
      <c r="E4" s="13">
        <f t="shared" si="0"/>
        <v>351416</v>
      </c>
      <c r="G4" s="20">
        <v>92.031233338826496</v>
      </c>
      <c r="I4" s="21">
        <v>-4.3</v>
      </c>
      <c r="J4" s="21">
        <v>593810</v>
      </c>
      <c r="K4" s="21">
        <v>681898</v>
      </c>
      <c r="L4" s="21">
        <v>661124</v>
      </c>
      <c r="M4" s="13">
        <f t="shared" si="1"/>
        <v>645610.66666666663</v>
      </c>
      <c r="O4" s="20">
        <v>82.317965307696099</v>
      </c>
      <c r="Q4" s="21">
        <v>-5.3</v>
      </c>
      <c r="R4" s="21">
        <v>332738</v>
      </c>
      <c r="S4" s="21">
        <v>271056</v>
      </c>
      <c r="U4" s="13">
        <f t="shared" ref="U4:U13" si="3">AVERAGE(R4,S4)</f>
        <v>301897</v>
      </c>
      <c r="W4" s="16">
        <v>100.000211445548</v>
      </c>
      <c r="Y4" s="16">
        <v>-5</v>
      </c>
      <c r="Z4" s="21">
        <v>623002</v>
      </c>
      <c r="AA4" s="21">
        <v>358124</v>
      </c>
      <c r="AB4" s="21">
        <v>324696</v>
      </c>
      <c r="AC4" s="19">
        <f t="shared" si="2"/>
        <v>435274</v>
      </c>
      <c r="AE4" s="20">
        <v>97.8739304699656</v>
      </c>
      <c r="AG4" s="21">
        <v>-4.3</v>
      </c>
      <c r="AH4" s="21">
        <v>302951</v>
      </c>
      <c r="AI4" s="21">
        <v>235965</v>
      </c>
      <c r="AJ4" s="21">
        <v>278945</v>
      </c>
      <c r="AK4" s="13">
        <f t="shared" ref="AK4:AK25" si="4">AVERAGE(AH4:AJ4)</f>
        <v>272620.33333333331</v>
      </c>
      <c r="AM4" s="20">
        <v>94.486829802442202</v>
      </c>
    </row>
    <row r="5" spans="1:39" x14ac:dyDescent="0.2">
      <c r="A5" s="21">
        <v>-5</v>
      </c>
      <c r="B5" s="16">
        <v>284749</v>
      </c>
      <c r="C5" s="16">
        <v>306976</v>
      </c>
      <c r="D5" s="16">
        <v>340151</v>
      </c>
      <c r="E5" s="13">
        <f t="shared" si="0"/>
        <v>310625.33333333331</v>
      </c>
      <c r="G5" s="20">
        <v>72.260458612433197</v>
      </c>
      <c r="I5" s="21">
        <v>-5</v>
      </c>
      <c r="J5" s="21">
        <v>681772</v>
      </c>
      <c r="K5" s="21">
        <v>668989</v>
      </c>
      <c r="L5" s="21">
        <v>672599</v>
      </c>
      <c r="M5" s="13">
        <f t="shared" si="1"/>
        <v>674453.33333333337</v>
      </c>
      <c r="O5" s="20">
        <v>88.707025316694001</v>
      </c>
      <c r="Q5" s="21">
        <v>-6.3</v>
      </c>
      <c r="R5" s="21">
        <v>284939</v>
      </c>
      <c r="S5" s="21">
        <v>240090</v>
      </c>
      <c r="U5" s="13">
        <f t="shared" si="3"/>
        <v>262514.5</v>
      </c>
      <c r="W5" s="16">
        <v>79.182075760939696</v>
      </c>
      <c r="Y5" s="16">
        <v>-6</v>
      </c>
      <c r="Z5" s="21">
        <v>601573</v>
      </c>
      <c r="AA5" s="21">
        <v>342897</v>
      </c>
      <c r="AB5" s="21">
        <v>273640</v>
      </c>
      <c r="AC5" s="19">
        <f t="shared" si="2"/>
        <v>406036.66666666669</v>
      </c>
      <c r="AE5" s="20">
        <v>89.338912940036295</v>
      </c>
      <c r="AG5" s="21">
        <v>-5</v>
      </c>
      <c r="AH5" s="21">
        <v>297564</v>
      </c>
      <c r="AI5" s="21">
        <v>271868</v>
      </c>
      <c r="AJ5" s="21">
        <v>269123</v>
      </c>
      <c r="AK5" s="13">
        <f t="shared" si="4"/>
        <v>279518.33333333331</v>
      </c>
      <c r="AM5" s="20">
        <v>97.133415465222399</v>
      </c>
    </row>
    <row r="6" spans="1:39" x14ac:dyDescent="0.2">
      <c r="A6" s="21">
        <v>-5.3</v>
      </c>
      <c r="B6" s="16">
        <v>367039</v>
      </c>
      <c r="C6" s="16">
        <v>350907</v>
      </c>
      <c r="D6" s="16">
        <v>337043</v>
      </c>
      <c r="E6" s="13">
        <f t="shared" si="0"/>
        <v>351663</v>
      </c>
      <c r="G6" s="20">
        <v>92.150951443887607</v>
      </c>
      <c r="I6" s="21">
        <v>-5.3</v>
      </c>
      <c r="J6" s="21">
        <v>644442</v>
      </c>
      <c r="K6" s="21">
        <v>680600</v>
      </c>
      <c r="L6" s="21">
        <v>634741</v>
      </c>
      <c r="M6" s="13">
        <f t="shared" si="1"/>
        <v>653261</v>
      </c>
      <c r="O6" s="20">
        <v>84.012619249672099</v>
      </c>
      <c r="Q6" s="21">
        <v>-7.3</v>
      </c>
      <c r="R6" s="21">
        <v>330822</v>
      </c>
      <c r="S6" s="21">
        <v>238755</v>
      </c>
      <c r="U6" s="13">
        <f t="shared" si="3"/>
        <v>284788.5</v>
      </c>
      <c r="W6" s="16">
        <v>90.956421072663304</v>
      </c>
      <c r="Y6" s="16">
        <v>-7</v>
      </c>
      <c r="Z6" s="21">
        <v>644606</v>
      </c>
      <c r="AA6" s="21">
        <v>366417</v>
      </c>
      <c r="AB6" s="21">
        <v>311730</v>
      </c>
      <c r="AC6" s="19">
        <f t="shared" si="2"/>
        <v>440917.66666666669</v>
      </c>
      <c r="AE6" s="20">
        <v>99.521510288798694</v>
      </c>
      <c r="AG6" s="21">
        <v>-5.3</v>
      </c>
      <c r="AH6" s="21">
        <v>312352</v>
      </c>
      <c r="AI6" s="21">
        <v>242145</v>
      </c>
      <c r="AJ6" s="21">
        <v>265312</v>
      </c>
      <c r="AK6" s="13">
        <f t="shared" si="4"/>
        <v>273269.66666666669</v>
      </c>
      <c r="AM6" s="20">
        <v>94.735987925000899</v>
      </c>
    </row>
    <row r="7" spans="1:39" x14ac:dyDescent="0.2">
      <c r="A7" s="21">
        <v>-6</v>
      </c>
      <c r="B7" s="16">
        <v>406396</v>
      </c>
      <c r="C7" s="16">
        <v>363268</v>
      </c>
      <c r="D7" s="16">
        <v>330283</v>
      </c>
      <c r="E7" s="13">
        <f t="shared" si="0"/>
        <v>366649</v>
      </c>
      <c r="G7" s="20">
        <v>99.414496069174803</v>
      </c>
      <c r="I7" s="21">
        <v>-6</v>
      </c>
      <c r="J7" s="21">
        <v>650887</v>
      </c>
      <c r="K7" s="21">
        <v>725434</v>
      </c>
      <c r="L7" s="21">
        <v>623071</v>
      </c>
      <c r="M7" s="13">
        <f t="shared" si="1"/>
        <v>666464</v>
      </c>
      <c r="O7" s="20">
        <v>86.937277889974993</v>
      </c>
      <c r="Q7" s="21">
        <v>-8.3000000000000007</v>
      </c>
      <c r="R7" s="21">
        <v>279293</v>
      </c>
      <c r="S7" s="21">
        <v>177597</v>
      </c>
      <c r="U7" s="13">
        <f t="shared" si="3"/>
        <v>228445</v>
      </c>
      <c r="W7" s="16">
        <v>61.172465560806501</v>
      </c>
      <c r="Y7" s="16">
        <v>-8</v>
      </c>
      <c r="Z7" s="21">
        <v>614874</v>
      </c>
      <c r="AA7" s="21">
        <v>387507</v>
      </c>
      <c r="AB7" s="21">
        <v>325290</v>
      </c>
      <c r="AC7" s="19">
        <f t="shared" si="2"/>
        <v>442557</v>
      </c>
      <c r="AE7" s="20">
        <v>100</v>
      </c>
      <c r="AG7" s="21">
        <v>-6</v>
      </c>
      <c r="AH7" s="21">
        <v>281375</v>
      </c>
      <c r="AI7" s="21">
        <v>221165</v>
      </c>
      <c r="AJ7" s="21">
        <v>229126</v>
      </c>
      <c r="AK7" s="13">
        <f t="shared" si="4"/>
        <v>243888.66666666666</v>
      </c>
      <c r="AM7" s="20">
        <v>83.463251862643006</v>
      </c>
    </row>
    <row r="8" spans="1:39" x14ac:dyDescent="0.2">
      <c r="A8" s="21">
        <v>-6.3</v>
      </c>
      <c r="B8" s="16">
        <v>428294</v>
      </c>
      <c r="C8" s="16">
        <v>379364</v>
      </c>
      <c r="D8" s="16">
        <v>295913</v>
      </c>
      <c r="E8" s="13">
        <f t="shared" si="0"/>
        <v>367857</v>
      </c>
      <c r="G8" s="20">
        <v>100</v>
      </c>
      <c r="I8" s="21">
        <v>-6.3</v>
      </c>
      <c r="J8" s="21">
        <v>646103</v>
      </c>
      <c r="K8" s="21">
        <v>686980</v>
      </c>
      <c r="L8" s="21">
        <v>660868</v>
      </c>
      <c r="M8" s="13">
        <f t="shared" si="1"/>
        <v>664650.33333333337</v>
      </c>
      <c r="O8" s="20">
        <v>86.535516670864396</v>
      </c>
      <c r="Q8" s="21">
        <v>-9.3000000000000007</v>
      </c>
      <c r="R8" s="21">
        <v>305743</v>
      </c>
      <c r="S8" s="21">
        <v>145081</v>
      </c>
      <c r="U8" s="13">
        <f t="shared" si="3"/>
        <v>225412</v>
      </c>
      <c r="W8" s="16">
        <v>59.569179696998503</v>
      </c>
      <c r="Y8" s="16">
        <v>-9</v>
      </c>
      <c r="Z8" s="21">
        <v>548396</v>
      </c>
      <c r="AA8" s="21">
        <v>354867</v>
      </c>
      <c r="AB8" s="21">
        <v>257103</v>
      </c>
      <c r="AC8" s="19">
        <f t="shared" si="2"/>
        <v>386788.66666666669</v>
      </c>
      <c r="AE8" s="20">
        <v>83.720198390340897</v>
      </c>
      <c r="AG8" s="21">
        <v>-6.3</v>
      </c>
      <c r="AH8" s="21">
        <v>295051</v>
      </c>
      <c r="AI8" s="21">
        <v>230473</v>
      </c>
      <c r="AJ8" s="21">
        <v>246539</v>
      </c>
      <c r="AK8" s="13">
        <f t="shared" si="4"/>
        <v>257354.33333333334</v>
      </c>
      <c r="AM8" s="20">
        <v>88.629657183131997</v>
      </c>
    </row>
    <row r="9" spans="1:39" x14ac:dyDescent="0.2">
      <c r="A9" s="21">
        <v>-7</v>
      </c>
      <c r="B9" s="16">
        <v>324353</v>
      </c>
      <c r="C9" s="16">
        <v>311374</v>
      </c>
      <c r="D9" s="16">
        <v>332668</v>
      </c>
      <c r="E9" s="13">
        <f t="shared" si="0"/>
        <v>322798.33333333331</v>
      </c>
      <c r="G9" s="20">
        <v>78.160573968340103</v>
      </c>
      <c r="I9" s="21">
        <v>-7</v>
      </c>
      <c r="J9" s="21">
        <v>650062</v>
      </c>
      <c r="K9" s="21">
        <v>667306</v>
      </c>
      <c r="L9" s="21">
        <v>600308</v>
      </c>
      <c r="M9" s="13">
        <f t="shared" si="1"/>
        <v>639225.33333333337</v>
      </c>
      <c r="O9" s="20">
        <v>80.903505315134595</v>
      </c>
      <c r="Q9" s="21">
        <v>-10.3</v>
      </c>
      <c r="R9" s="21">
        <v>304053</v>
      </c>
      <c r="S9" s="21">
        <v>96764</v>
      </c>
      <c r="U9" s="13">
        <f t="shared" si="3"/>
        <v>200408.5</v>
      </c>
      <c r="W9" s="16">
        <v>46.351982830621502</v>
      </c>
      <c r="Y9" s="16">
        <v>-10</v>
      </c>
      <c r="Z9" s="21">
        <v>370304</v>
      </c>
      <c r="AA9" s="21">
        <v>258772</v>
      </c>
      <c r="AB9" s="21">
        <v>226954</v>
      </c>
      <c r="AC9" s="19">
        <f t="shared" si="2"/>
        <v>285343.33333333331</v>
      </c>
      <c r="AE9" s="20">
        <v>54.106031988836897</v>
      </c>
      <c r="AG9" s="21">
        <v>-7</v>
      </c>
      <c r="AH9" s="21">
        <v>284847</v>
      </c>
      <c r="AI9" s="21">
        <v>214465</v>
      </c>
      <c r="AJ9" s="21">
        <v>229546</v>
      </c>
      <c r="AK9" s="13">
        <f t="shared" si="4"/>
        <v>242952.66666666666</v>
      </c>
      <c r="AM9" s="20">
        <v>83.104132671520702</v>
      </c>
    </row>
    <row r="10" spans="1:39" x14ac:dyDescent="0.2">
      <c r="A10" s="21">
        <v>-7.3</v>
      </c>
      <c r="B10" s="16">
        <v>353721</v>
      </c>
      <c r="C10" s="16">
        <v>296234</v>
      </c>
      <c r="D10" s="16">
        <v>305304</v>
      </c>
      <c r="E10" s="13">
        <f t="shared" si="0"/>
        <v>318419.66666666669</v>
      </c>
      <c r="G10" s="20">
        <v>76.038284105119303</v>
      </c>
      <c r="I10" s="21">
        <v>-7.3</v>
      </c>
      <c r="J10" s="21">
        <v>700570</v>
      </c>
      <c r="K10" s="21">
        <v>683426</v>
      </c>
      <c r="L10" s="21">
        <v>598297</v>
      </c>
      <c r="M10" s="13">
        <f t="shared" si="1"/>
        <v>660764.33333333337</v>
      </c>
      <c r="O10" s="20">
        <v>85.674710530122297</v>
      </c>
      <c r="Q10" s="21">
        <v>-11.3</v>
      </c>
      <c r="R10" s="21">
        <v>288573</v>
      </c>
      <c r="S10" s="21">
        <v>59277</v>
      </c>
      <c r="U10" s="13">
        <f t="shared" si="3"/>
        <v>173925</v>
      </c>
      <c r="W10" s="16">
        <v>32.352437438548598</v>
      </c>
      <c r="Y10" s="16">
        <v>-11</v>
      </c>
      <c r="Z10" s="21">
        <v>331984</v>
      </c>
      <c r="AA10" s="21">
        <v>234067</v>
      </c>
      <c r="AB10" s="21">
        <v>197649</v>
      </c>
      <c r="AC10" s="19">
        <f t="shared" si="2"/>
        <v>254566.66666666666</v>
      </c>
      <c r="AE10" s="20">
        <v>45.121658585286497</v>
      </c>
      <c r="AG10" s="21">
        <v>-7.3</v>
      </c>
      <c r="AH10" s="21">
        <v>297322</v>
      </c>
      <c r="AI10" s="21">
        <v>219531</v>
      </c>
      <c r="AJ10" s="21">
        <v>198029</v>
      </c>
      <c r="AK10" s="13">
        <f t="shared" si="4"/>
        <v>238294</v>
      </c>
      <c r="AM10" s="20">
        <v>81.3167089795528</v>
      </c>
    </row>
    <row r="11" spans="1:39" x14ac:dyDescent="0.2">
      <c r="A11" s="21">
        <v>-8</v>
      </c>
      <c r="B11" s="16">
        <v>317263</v>
      </c>
      <c r="C11" s="16">
        <v>301518</v>
      </c>
      <c r="D11" s="16">
        <v>293701</v>
      </c>
      <c r="E11" s="13">
        <f t="shared" si="0"/>
        <v>304160.66666666669</v>
      </c>
      <c r="G11" s="20">
        <v>69.127108153433099</v>
      </c>
      <c r="I11" s="21">
        <v>-8</v>
      </c>
      <c r="J11" s="21">
        <v>672764</v>
      </c>
      <c r="K11" s="21">
        <v>624046</v>
      </c>
      <c r="L11" s="21">
        <v>565135</v>
      </c>
      <c r="M11" s="13">
        <f t="shared" si="1"/>
        <v>620648.33333333337</v>
      </c>
      <c r="O11" s="20">
        <v>76.788426654155501</v>
      </c>
      <c r="Q11" s="21">
        <v>-12.3</v>
      </c>
      <c r="R11" s="21">
        <v>263083</v>
      </c>
      <c r="S11" s="21">
        <v>133441</v>
      </c>
      <c r="U11" s="13">
        <f t="shared" si="3"/>
        <v>198262</v>
      </c>
      <c r="W11" s="16">
        <v>45.217313161428102</v>
      </c>
      <c r="Y11" s="16">
        <v>-12</v>
      </c>
      <c r="Z11" s="21">
        <v>292995</v>
      </c>
      <c r="AA11" s="21">
        <v>194158</v>
      </c>
      <c r="AB11" s="21">
        <v>136939</v>
      </c>
      <c r="AC11" s="19">
        <f t="shared" si="2"/>
        <v>208030.66666666666</v>
      </c>
      <c r="AE11" s="20">
        <v>31.536766144028601</v>
      </c>
      <c r="AG11" s="21">
        <v>-8</v>
      </c>
      <c r="AH11" s="21">
        <v>278462</v>
      </c>
      <c r="AI11" s="21">
        <v>184235</v>
      </c>
      <c r="AJ11" s="21">
        <v>203598</v>
      </c>
      <c r="AK11" s="13">
        <f t="shared" si="4"/>
        <v>222098.33333333334</v>
      </c>
      <c r="AM11" s="20">
        <v>75.102834317521996</v>
      </c>
    </row>
    <row r="12" spans="1:39" x14ac:dyDescent="0.2">
      <c r="A12" s="21">
        <v>-8.3000000000000007</v>
      </c>
      <c r="B12" s="16">
        <v>279311</v>
      </c>
      <c r="C12" s="16">
        <v>290464</v>
      </c>
      <c r="D12" s="16">
        <v>313270</v>
      </c>
      <c r="E12" s="13">
        <f t="shared" si="0"/>
        <v>294348.33333333331</v>
      </c>
      <c r="G12" s="20">
        <v>64.371180895510804</v>
      </c>
      <c r="I12" s="21">
        <v>-8.3000000000000007</v>
      </c>
      <c r="J12" s="21">
        <v>602091</v>
      </c>
      <c r="K12" s="21">
        <v>639491</v>
      </c>
      <c r="L12" s="21">
        <v>515563</v>
      </c>
      <c r="M12" s="13">
        <f t="shared" si="1"/>
        <v>585715</v>
      </c>
      <c r="O12" s="20">
        <v>69.050187035940496</v>
      </c>
      <c r="Q12" s="21">
        <v>-13.3</v>
      </c>
      <c r="R12" s="21">
        <v>267678</v>
      </c>
      <c r="S12" s="21">
        <v>99072</v>
      </c>
      <c r="U12" s="13">
        <f t="shared" si="3"/>
        <v>183375</v>
      </c>
      <c r="W12" s="16">
        <v>37.347838497890798</v>
      </c>
      <c r="Y12" s="16">
        <v>-13</v>
      </c>
      <c r="Z12" s="21">
        <v>202467</v>
      </c>
      <c r="AA12" s="21">
        <v>214028</v>
      </c>
      <c r="AB12" s="21">
        <v>191602</v>
      </c>
      <c r="AC12" s="19">
        <f t="shared" si="2"/>
        <v>202699</v>
      </c>
      <c r="AE12" s="20">
        <v>29.980324442355599</v>
      </c>
      <c r="AG12" s="21">
        <v>-8.3000000000000007</v>
      </c>
      <c r="AH12" s="21">
        <v>244537</v>
      </c>
      <c r="AI12" s="21">
        <v>131917</v>
      </c>
      <c r="AJ12" s="21">
        <v>106234</v>
      </c>
      <c r="AK12" s="13">
        <f t="shared" si="4"/>
        <v>160896</v>
      </c>
      <c r="AM12" s="20">
        <v>51.621081677746503</v>
      </c>
    </row>
    <row r="13" spans="1:39" x14ac:dyDescent="0.2">
      <c r="A13" s="21">
        <v>-9</v>
      </c>
      <c r="B13" s="16">
        <v>310831</v>
      </c>
      <c r="C13" s="16">
        <v>294964</v>
      </c>
      <c r="D13" s="16">
        <v>278551</v>
      </c>
      <c r="E13" s="13">
        <f t="shared" si="0"/>
        <v>294782</v>
      </c>
      <c r="G13" s="20">
        <v>64.581374383233694</v>
      </c>
      <c r="I13" s="21">
        <v>-9</v>
      </c>
      <c r="J13" s="21">
        <v>587818</v>
      </c>
      <c r="K13" s="21">
        <v>617366</v>
      </c>
      <c r="L13" s="21">
        <v>529006</v>
      </c>
      <c r="M13" s="13">
        <f t="shared" si="1"/>
        <v>578063.33333333337</v>
      </c>
      <c r="O13" s="20">
        <v>67.355222973378602</v>
      </c>
      <c r="Q13" s="21">
        <v>-14.3</v>
      </c>
      <c r="R13" s="21">
        <v>84463</v>
      </c>
      <c r="S13" s="21">
        <v>77663</v>
      </c>
      <c r="U13" s="13">
        <f t="shared" si="3"/>
        <v>81063</v>
      </c>
      <c r="W13" s="16">
        <v>-16.735703637920601</v>
      </c>
      <c r="Y13" s="16">
        <v>-14</v>
      </c>
      <c r="Z13" s="21">
        <v>207566</v>
      </c>
      <c r="AA13" s="21">
        <v>215212</v>
      </c>
      <c r="AB13" s="21">
        <v>211172</v>
      </c>
      <c r="AC13" s="19">
        <f t="shared" si="2"/>
        <v>211316.66666666666</v>
      </c>
      <c r="AE13" s="20">
        <v>32.4960225597492</v>
      </c>
      <c r="AG13" s="21">
        <v>-9</v>
      </c>
      <c r="AH13" s="21">
        <v>225103</v>
      </c>
      <c r="AI13" s="21">
        <v>130785</v>
      </c>
      <c r="AJ13" s="21">
        <v>117737</v>
      </c>
      <c r="AK13" s="13">
        <f t="shared" si="4"/>
        <v>157875</v>
      </c>
      <c r="AM13" s="20">
        <v>50.462001467938101</v>
      </c>
    </row>
    <row r="14" spans="1:39" x14ac:dyDescent="0.2">
      <c r="A14" s="21">
        <v>-9.3000000000000007</v>
      </c>
      <c r="B14" s="16">
        <v>385886</v>
      </c>
      <c r="C14" s="16">
        <v>367614</v>
      </c>
      <c r="D14" s="16">
        <v>282993</v>
      </c>
      <c r="E14" s="13">
        <f t="shared" si="0"/>
        <v>345497.66666666669</v>
      </c>
      <c r="G14" s="18">
        <v>89.162684302872293</v>
      </c>
      <c r="I14" s="21">
        <v>-9.3000000000000007</v>
      </c>
      <c r="J14" s="21">
        <v>550056</v>
      </c>
      <c r="K14" s="21">
        <v>530976</v>
      </c>
      <c r="L14" s="21">
        <v>435861</v>
      </c>
      <c r="M14" s="13">
        <f t="shared" si="1"/>
        <v>505631</v>
      </c>
      <c r="O14" s="20">
        <v>51.310403460236898</v>
      </c>
      <c r="Q14" s="13" t="s">
        <v>8</v>
      </c>
      <c r="R14" s="13">
        <v>112723</v>
      </c>
      <c r="Y14" s="13" t="s">
        <v>5</v>
      </c>
      <c r="Z14" s="19">
        <v>94575</v>
      </c>
      <c r="AG14" s="21">
        <v>-9.3000000000000007</v>
      </c>
      <c r="AH14" s="21">
        <v>272552</v>
      </c>
      <c r="AI14" s="21">
        <v>110999</v>
      </c>
      <c r="AJ14" s="21">
        <v>107063</v>
      </c>
      <c r="AK14" s="13">
        <f t="shared" si="4"/>
        <v>163538</v>
      </c>
      <c r="AM14" s="20">
        <v>52.634749309098403</v>
      </c>
    </row>
    <row r="15" spans="1:39" x14ac:dyDescent="0.2">
      <c r="A15" s="21">
        <v>-10</v>
      </c>
      <c r="B15" s="16">
        <v>371357</v>
      </c>
      <c r="C15" s="16">
        <v>333957</v>
      </c>
      <c r="D15" s="16">
        <v>330779</v>
      </c>
      <c r="E15" s="13">
        <f t="shared" si="0"/>
        <v>345364.33333333331</v>
      </c>
      <c r="G15" s="18">
        <v>89.098058821818697</v>
      </c>
      <c r="I15" s="21">
        <v>-10</v>
      </c>
      <c r="J15" s="21">
        <v>492573</v>
      </c>
      <c r="K15" s="21">
        <v>515620</v>
      </c>
      <c r="L15" s="21">
        <v>415216</v>
      </c>
      <c r="M15" s="13">
        <f t="shared" si="1"/>
        <v>474469.66666666669</v>
      </c>
      <c r="O15" s="20">
        <v>44.407717306478702</v>
      </c>
      <c r="AG15" s="21">
        <v>-10</v>
      </c>
      <c r="AH15" s="21">
        <v>90123</v>
      </c>
      <c r="AI15" s="21">
        <v>78795</v>
      </c>
      <c r="AJ15" s="21">
        <v>89157</v>
      </c>
      <c r="AK15" s="13">
        <f t="shared" si="4"/>
        <v>86025</v>
      </c>
      <c r="AM15" s="20">
        <v>22.894999457100798</v>
      </c>
    </row>
    <row r="16" spans="1:39" x14ac:dyDescent="0.2">
      <c r="A16" s="21">
        <v>-10.3</v>
      </c>
      <c r="B16" s="16">
        <v>309353</v>
      </c>
      <c r="C16" s="16">
        <v>278027</v>
      </c>
      <c r="D16" s="16">
        <v>303530</v>
      </c>
      <c r="E16" s="13">
        <f t="shared" si="0"/>
        <v>296970</v>
      </c>
      <c r="G16" s="20">
        <v>65.641873224827705</v>
      </c>
      <c r="I16" s="21">
        <v>-10.3</v>
      </c>
      <c r="J16" s="21">
        <v>478696</v>
      </c>
      <c r="K16" s="21">
        <v>405654</v>
      </c>
      <c r="L16" s="21">
        <v>348387</v>
      </c>
      <c r="M16" s="13">
        <f t="shared" si="1"/>
        <v>410912.33333333331</v>
      </c>
      <c r="O16" s="20">
        <v>30.328818642145901</v>
      </c>
      <c r="AG16" s="21">
        <v>-10.3</v>
      </c>
      <c r="AH16" s="21">
        <v>79942</v>
      </c>
      <c r="AI16" s="21">
        <v>41010</v>
      </c>
      <c r="AJ16" s="21">
        <v>48457</v>
      </c>
      <c r="AK16" s="13">
        <f t="shared" si="4"/>
        <v>56469.666666666664</v>
      </c>
      <c r="AM16" s="20">
        <v>11.555377445396401</v>
      </c>
    </row>
    <row r="17" spans="1:39" x14ac:dyDescent="0.2">
      <c r="A17" s="21">
        <v>-11</v>
      </c>
      <c r="B17" s="16">
        <v>268025</v>
      </c>
      <c r="C17" s="16">
        <v>260046</v>
      </c>
      <c r="D17" s="16">
        <v>317041</v>
      </c>
      <c r="E17" s="13">
        <f t="shared" si="0"/>
        <v>281704</v>
      </c>
      <c r="G17" s="20">
        <v>58.242615767892303</v>
      </c>
      <c r="I17" s="21">
        <v>-11</v>
      </c>
      <c r="J17" s="21">
        <v>501700</v>
      </c>
      <c r="K17" s="21">
        <v>429752</v>
      </c>
      <c r="L17" s="21">
        <v>365061</v>
      </c>
      <c r="M17" s="13">
        <f t="shared" si="1"/>
        <v>432171</v>
      </c>
      <c r="O17" s="20">
        <v>35.037933285530499</v>
      </c>
      <c r="AG17" s="21">
        <v>-11</v>
      </c>
      <c r="AH17" s="21">
        <v>69854</v>
      </c>
      <c r="AI17" s="21">
        <v>26462</v>
      </c>
      <c r="AJ17" s="21">
        <v>45037</v>
      </c>
      <c r="AK17" s="13">
        <f t="shared" si="4"/>
        <v>47117.666666666664</v>
      </c>
      <c r="AM17" s="20">
        <v>7.9672549289684502</v>
      </c>
    </row>
    <row r="18" spans="1:39" x14ac:dyDescent="0.2">
      <c r="A18" s="21">
        <v>-11.3</v>
      </c>
      <c r="B18" s="16">
        <v>263864</v>
      </c>
      <c r="C18" s="16">
        <v>228626</v>
      </c>
      <c r="D18" s="16">
        <v>233831</v>
      </c>
      <c r="E18" s="13">
        <f t="shared" si="0"/>
        <v>242107</v>
      </c>
      <c r="G18" s="20">
        <v>39.050397929409897</v>
      </c>
      <c r="I18" s="21">
        <v>-11.3</v>
      </c>
      <c r="J18" s="21">
        <v>432178</v>
      </c>
      <c r="K18" s="21">
        <v>451019</v>
      </c>
      <c r="L18" s="21">
        <v>377425</v>
      </c>
      <c r="M18" s="13">
        <f t="shared" si="1"/>
        <v>420207.33333333331</v>
      </c>
      <c r="O18" s="20">
        <v>32.387797818213102</v>
      </c>
      <c r="AG18" s="21">
        <v>-11.3</v>
      </c>
      <c r="AH18" s="21">
        <v>67845</v>
      </c>
      <c r="AI18" s="21">
        <v>31363</v>
      </c>
      <c r="AJ18" s="21">
        <v>30962</v>
      </c>
      <c r="AK18" s="13">
        <f t="shared" si="4"/>
        <v>43390</v>
      </c>
      <c r="AM18" s="20">
        <v>6.5370435666060596</v>
      </c>
    </row>
    <row r="19" spans="1:39" x14ac:dyDescent="0.2">
      <c r="A19" s="21">
        <v>-12</v>
      </c>
      <c r="B19" s="16">
        <v>275689</v>
      </c>
      <c r="C19" s="16">
        <v>298149</v>
      </c>
      <c r="D19" s="16">
        <v>214361</v>
      </c>
      <c r="E19" s="13">
        <f t="shared" si="0"/>
        <v>262733</v>
      </c>
      <c r="G19" s="20">
        <v>49.047586735040099</v>
      </c>
      <c r="I19" s="21">
        <v>-12</v>
      </c>
      <c r="J19" s="21">
        <v>457041</v>
      </c>
      <c r="K19" s="21">
        <v>338424</v>
      </c>
      <c r="L19" s="21">
        <v>276108</v>
      </c>
      <c r="M19" s="13">
        <f t="shared" si="1"/>
        <v>357191</v>
      </c>
      <c r="O19" s="20">
        <v>18.428760760353601</v>
      </c>
      <c r="AG19" s="21">
        <v>-12</v>
      </c>
      <c r="AH19" s="21">
        <v>50123</v>
      </c>
      <c r="AI19" s="21">
        <v>27191</v>
      </c>
      <c r="AJ19" s="21">
        <v>35871</v>
      </c>
      <c r="AK19" s="13">
        <f t="shared" si="4"/>
        <v>37728.333333333336</v>
      </c>
      <c r="AM19" s="20">
        <v>4.3648060123305301</v>
      </c>
    </row>
    <row r="20" spans="1:39" x14ac:dyDescent="0.2">
      <c r="A20" s="21">
        <v>-12.3</v>
      </c>
      <c r="B20" s="16">
        <v>231815</v>
      </c>
      <c r="C20" s="16">
        <v>250247</v>
      </c>
      <c r="D20" s="16">
        <v>234678</v>
      </c>
      <c r="E20" s="13">
        <f t="shared" si="0"/>
        <v>238913.33333333334</v>
      </c>
      <c r="G20" s="20">
        <v>37.502463672583097</v>
      </c>
      <c r="I20" s="21">
        <v>-12.3</v>
      </c>
      <c r="J20" s="21">
        <v>337256</v>
      </c>
      <c r="K20" s="21">
        <v>308527</v>
      </c>
      <c r="L20" s="21">
        <v>247247</v>
      </c>
      <c r="M20" s="13">
        <f t="shared" si="1"/>
        <v>297676.66666666669</v>
      </c>
      <c r="O20" s="20">
        <v>5.2454681968016397</v>
      </c>
      <c r="AG20" s="21">
        <v>-12.3</v>
      </c>
      <c r="AH20" s="21">
        <v>48186</v>
      </c>
      <c r="AI20" s="21">
        <v>28555</v>
      </c>
      <c r="AJ20" s="21">
        <v>33948</v>
      </c>
      <c r="AK20" s="13">
        <f t="shared" si="4"/>
        <v>36896.333333333336</v>
      </c>
      <c r="AM20" s="20">
        <v>4.04558895355507</v>
      </c>
    </row>
    <row r="21" spans="1:39" x14ac:dyDescent="0.2">
      <c r="A21" s="21">
        <v>-13</v>
      </c>
      <c r="B21" s="16">
        <v>245602</v>
      </c>
      <c r="C21" s="16">
        <v>264311</v>
      </c>
      <c r="D21" s="16">
        <v>194176</v>
      </c>
      <c r="E21" s="13">
        <f t="shared" si="0"/>
        <v>234696.33333333334</v>
      </c>
      <c r="G21" s="20">
        <v>35.458531490223798</v>
      </c>
      <c r="I21" s="21">
        <v>-13</v>
      </c>
      <c r="J21" s="21">
        <v>440321</v>
      </c>
      <c r="K21" s="21">
        <v>413990</v>
      </c>
      <c r="L21" s="21">
        <v>350920</v>
      </c>
      <c r="M21" s="13">
        <f t="shared" si="1"/>
        <v>401743.66666666669</v>
      </c>
      <c r="O21" s="20">
        <v>28.297838924696698</v>
      </c>
      <c r="AG21" s="21">
        <v>-13</v>
      </c>
      <c r="AH21" s="21">
        <v>48123</v>
      </c>
      <c r="AI21" s="21">
        <v>27816</v>
      </c>
      <c r="AJ21" s="21">
        <v>25967</v>
      </c>
      <c r="AK21" s="13">
        <f t="shared" si="4"/>
        <v>33968.666666666664</v>
      </c>
      <c r="AM21" s="20">
        <v>2.9223209075279599</v>
      </c>
    </row>
    <row r="22" spans="1:39" x14ac:dyDescent="0.2">
      <c r="A22" s="21">
        <v>-13.3</v>
      </c>
      <c r="B22" s="16">
        <v>220275</v>
      </c>
      <c r="C22" s="16">
        <v>274974</v>
      </c>
      <c r="D22" s="16">
        <v>144944</v>
      </c>
      <c r="E22" s="13">
        <f t="shared" si="0"/>
        <v>213397.66666666666</v>
      </c>
      <c r="G22" s="20">
        <v>25.1353090859741</v>
      </c>
      <c r="I22" s="21">
        <v>-13.3</v>
      </c>
      <c r="J22" s="21">
        <v>282117</v>
      </c>
      <c r="K22" s="21">
        <v>233610</v>
      </c>
      <c r="L22" s="21">
        <v>264867</v>
      </c>
      <c r="M22" s="13">
        <f t="shared" si="1"/>
        <v>260198</v>
      </c>
      <c r="O22" s="20">
        <v>-3.0566149496286701</v>
      </c>
      <c r="AG22" s="21">
        <v>-13.3</v>
      </c>
      <c r="AH22" s="21">
        <v>39875</v>
      </c>
      <c r="AI22" s="21">
        <v>25447</v>
      </c>
      <c r="AJ22" s="21">
        <v>27814</v>
      </c>
      <c r="AK22" s="13">
        <f t="shared" si="4"/>
        <v>31045.333333333332</v>
      </c>
      <c r="AM22" s="20">
        <v>1.8007103346906499</v>
      </c>
    </row>
    <row r="23" spans="1:39" x14ac:dyDescent="0.2">
      <c r="A23" s="21">
        <v>-14</v>
      </c>
      <c r="B23" s="16">
        <v>255159</v>
      </c>
      <c r="C23" s="16">
        <v>209676</v>
      </c>
      <c r="D23" s="16">
        <v>170148</v>
      </c>
      <c r="E23" s="13">
        <f t="shared" si="0"/>
        <v>211661</v>
      </c>
      <c r="G23" s="20">
        <v>24.293566242402498</v>
      </c>
      <c r="I23" s="21">
        <v>-14</v>
      </c>
      <c r="J23" s="21">
        <v>346868</v>
      </c>
      <c r="K23" s="21">
        <v>351048</v>
      </c>
      <c r="L23" s="21">
        <v>283086</v>
      </c>
      <c r="M23" s="13">
        <f t="shared" si="1"/>
        <v>327000.66666666669</v>
      </c>
      <c r="O23" s="20">
        <v>11.7411653844288</v>
      </c>
      <c r="AG23" s="21">
        <v>-14</v>
      </c>
      <c r="AH23" s="21">
        <v>33312</v>
      </c>
      <c r="AI23" s="21">
        <v>22308</v>
      </c>
      <c r="AJ23" s="21">
        <v>28190</v>
      </c>
      <c r="AK23" s="13">
        <f t="shared" si="4"/>
        <v>27936.666666666668</v>
      </c>
      <c r="AM23" s="20">
        <v>0.60799723140589301</v>
      </c>
    </row>
    <row r="24" spans="1:39" x14ac:dyDescent="0.2">
      <c r="A24" s="21">
        <v>-14.3</v>
      </c>
      <c r="B24" s="16">
        <v>195155</v>
      </c>
      <c r="C24" s="16">
        <v>152560</v>
      </c>
      <c r="D24" s="16">
        <v>173735</v>
      </c>
      <c r="E24" s="13">
        <f t="shared" si="0"/>
        <v>173816.66666666666</v>
      </c>
      <c r="G24" s="20">
        <v>5.9508462664430599</v>
      </c>
      <c r="I24" s="21">
        <v>-14.3</v>
      </c>
      <c r="J24" s="21"/>
      <c r="K24" s="21">
        <v>432246</v>
      </c>
      <c r="L24" s="21">
        <v>336234</v>
      </c>
      <c r="M24" s="13">
        <f t="shared" si="1"/>
        <v>384240</v>
      </c>
      <c r="O24" s="20">
        <v>24.420511995796499</v>
      </c>
      <c r="AG24" s="21">
        <v>-14.3</v>
      </c>
      <c r="AH24" s="21">
        <v>31212</v>
      </c>
      <c r="AI24" s="21">
        <v>24235</v>
      </c>
      <c r="AJ24" s="21">
        <v>20113</v>
      </c>
      <c r="AK24" s="13">
        <f t="shared" si="4"/>
        <v>25186.666666666668</v>
      </c>
      <c r="AM24" s="20">
        <v>-0.44710722969087002</v>
      </c>
    </row>
    <row r="25" spans="1:39" x14ac:dyDescent="0.2">
      <c r="A25" s="21">
        <v>-15</v>
      </c>
      <c r="B25" s="16">
        <v>193730</v>
      </c>
      <c r="C25" s="16">
        <v>142741</v>
      </c>
      <c r="D25" s="16">
        <v>142925</v>
      </c>
      <c r="E25" s="13">
        <f t="shared" si="0"/>
        <v>159798.66666666666</v>
      </c>
      <c r="G25" s="20">
        <v>-0.84351971228880296</v>
      </c>
      <c r="I25" s="21">
        <v>-15</v>
      </c>
      <c r="J25" s="21"/>
      <c r="K25" s="21">
        <v>391054</v>
      </c>
      <c r="L25" s="21">
        <v>316048</v>
      </c>
      <c r="M25" s="13">
        <f t="shared" si="1"/>
        <v>353551</v>
      </c>
      <c r="O25" s="20">
        <v>17.6224472368588</v>
      </c>
      <c r="AG25" s="21">
        <v>-15</v>
      </c>
      <c r="AH25" s="21">
        <v>31012</v>
      </c>
      <c r="AI25" s="21">
        <v>22613</v>
      </c>
      <c r="AJ25" s="21">
        <v>29611</v>
      </c>
      <c r="AK25" s="13">
        <f t="shared" si="4"/>
        <v>27745.333333333332</v>
      </c>
      <c r="AM25" s="20">
        <v>0.53458498137452903</v>
      </c>
    </row>
    <row r="26" spans="1:39" x14ac:dyDescent="0.2">
      <c r="A26" s="19" t="s">
        <v>6</v>
      </c>
      <c r="B26" s="19">
        <v>161539</v>
      </c>
      <c r="I26" s="19" t="s">
        <v>6</v>
      </c>
      <c r="J26" s="13">
        <v>273997</v>
      </c>
      <c r="AG26" s="13" t="s">
        <v>6</v>
      </c>
      <c r="AH26" s="13">
        <v>26352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53"/>
  <sheetViews>
    <sheetView topLeftCell="AX1" zoomScale="125" zoomScaleNormal="200" workbookViewId="0">
      <selection activeCell="BG14" sqref="BG14"/>
    </sheetView>
  </sheetViews>
  <sheetFormatPr baseColWidth="10" defaultColWidth="9.1640625" defaultRowHeight="15" x14ac:dyDescent="0.2"/>
  <cols>
    <col min="1" max="16384" width="9.1640625" style="16"/>
  </cols>
  <sheetData>
    <row r="1" spans="1:61" x14ac:dyDescent="0.2">
      <c r="A1" s="16" t="s">
        <v>31</v>
      </c>
      <c r="I1" s="16" t="s">
        <v>32</v>
      </c>
      <c r="Q1" s="16" t="s">
        <v>33</v>
      </c>
      <c r="Z1" s="16" t="s">
        <v>34</v>
      </c>
      <c r="AH1" s="16" t="s">
        <v>35</v>
      </c>
      <c r="AP1" s="22" t="s">
        <v>36</v>
      </c>
      <c r="AQ1" s="23"/>
      <c r="AR1" s="23"/>
      <c r="AS1" s="22"/>
      <c r="AW1" s="22" t="s">
        <v>36</v>
      </c>
      <c r="AX1" s="23"/>
      <c r="AY1" s="23"/>
      <c r="AZ1" s="22"/>
      <c r="BD1" s="22" t="s">
        <v>36</v>
      </c>
      <c r="BE1" s="23"/>
      <c r="BF1" s="23"/>
      <c r="BG1" s="22"/>
    </row>
    <row r="2" spans="1:61" x14ac:dyDescent="0.2">
      <c r="B2" s="16" t="s">
        <v>1</v>
      </c>
      <c r="C2" s="16" t="s">
        <v>3</v>
      </c>
      <c r="D2" s="16" t="s">
        <v>13</v>
      </c>
      <c r="E2" s="16" t="s">
        <v>0</v>
      </c>
      <c r="G2" s="16" t="s">
        <v>4</v>
      </c>
      <c r="J2" s="16" t="s">
        <v>1</v>
      </c>
      <c r="K2" s="16" t="s">
        <v>3</v>
      </c>
      <c r="L2" s="16" t="s">
        <v>13</v>
      </c>
      <c r="M2" s="16" t="s">
        <v>0</v>
      </c>
      <c r="O2" s="16" t="s">
        <v>4</v>
      </c>
      <c r="U2" s="16" t="s">
        <v>0</v>
      </c>
      <c r="W2" s="16" t="s">
        <v>4</v>
      </c>
      <c r="Z2" s="16" t="s">
        <v>1</v>
      </c>
      <c r="AA2" s="16" t="s">
        <v>3</v>
      </c>
      <c r="AB2" s="16" t="s">
        <v>13</v>
      </c>
      <c r="AC2" s="16" t="s">
        <v>0</v>
      </c>
      <c r="AE2" s="16" t="s">
        <v>4</v>
      </c>
      <c r="AH2" s="16" t="s">
        <v>1</v>
      </c>
      <c r="AI2" s="16" t="s">
        <v>3</v>
      </c>
      <c r="AJ2" s="16" t="s">
        <v>13</v>
      </c>
      <c r="AK2" s="16" t="s">
        <v>0</v>
      </c>
      <c r="AM2" s="16" t="s">
        <v>4</v>
      </c>
      <c r="AP2" s="22"/>
      <c r="AQ2" s="22" t="s">
        <v>1</v>
      </c>
      <c r="AR2" s="22" t="s">
        <v>3</v>
      </c>
      <c r="AS2" s="22"/>
      <c r="AT2" s="16" t="s">
        <v>0</v>
      </c>
      <c r="AU2" s="16" t="s">
        <v>4</v>
      </c>
      <c r="AV2" s="22"/>
      <c r="AW2" s="22"/>
      <c r="AX2" s="22" t="s">
        <v>1</v>
      </c>
      <c r="AY2" s="22" t="s">
        <v>3</v>
      </c>
      <c r="AZ2" s="22"/>
      <c r="BA2" s="16" t="s">
        <v>0</v>
      </c>
      <c r="BB2" s="16" t="s">
        <v>4</v>
      </c>
      <c r="BD2" s="22"/>
      <c r="BE2" s="22" t="s">
        <v>1</v>
      </c>
      <c r="BF2" s="22" t="s">
        <v>3</v>
      </c>
      <c r="BG2" s="22"/>
      <c r="BH2" s="16" t="s">
        <v>0</v>
      </c>
      <c r="BI2" s="16" t="s">
        <v>4</v>
      </c>
    </row>
    <row r="3" spans="1:61" x14ac:dyDescent="0.2">
      <c r="A3" s="21">
        <v>-4</v>
      </c>
      <c r="B3" s="21"/>
      <c r="C3" s="21">
        <v>67949</v>
      </c>
      <c r="D3" s="21">
        <v>75319</v>
      </c>
      <c r="E3" s="16">
        <f>(AVERAGE(B3:D3))</f>
        <v>71634</v>
      </c>
      <c r="G3" s="20">
        <v>68.444184076382598</v>
      </c>
      <c r="I3" s="21">
        <v>-4</v>
      </c>
      <c r="J3" s="21"/>
      <c r="K3" s="21">
        <v>218315</v>
      </c>
      <c r="L3" s="21">
        <v>188508</v>
      </c>
      <c r="M3" s="13">
        <f>AVERAGE(J3:L3)</f>
        <v>203411.5</v>
      </c>
      <c r="O3" s="20">
        <v>82.131984674013097</v>
      </c>
      <c r="Q3" s="21">
        <v>-4</v>
      </c>
      <c r="R3" s="24"/>
      <c r="S3" s="24">
        <v>37427.5</v>
      </c>
      <c r="T3" s="24">
        <v>44797.5</v>
      </c>
      <c r="U3" s="25">
        <v>41112.5</v>
      </c>
      <c r="W3" s="20">
        <v>65.269428746265405</v>
      </c>
      <c r="Y3" s="21">
        <v>-4</v>
      </c>
      <c r="Z3" s="21">
        <v>393650</v>
      </c>
      <c r="AA3" s="21">
        <v>355394</v>
      </c>
      <c r="AB3" s="21">
        <v>387545</v>
      </c>
      <c r="AC3" s="13">
        <f t="shared" ref="AC3:AC25" si="0">(AVERAGE(Z3:AB3))</f>
        <v>378863</v>
      </c>
      <c r="AE3" s="20">
        <v>90.351598017324207</v>
      </c>
      <c r="AG3" s="21">
        <v>-4</v>
      </c>
      <c r="AH3" s="21">
        <v>906160</v>
      </c>
      <c r="AI3" s="21">
        <v>683000</v>
      </c>
      <c r="AJ3" s="21">
        <v>615985</v>
      </c>
      <c r="AK3" s="13">
        <f>AVERAGE(AH3:AJ3)</f>
        <v>735048.33333333337</v>
      </c>
      <c r="AM3" s="21">
        <v>81.777278597763797</v>
      </c>
      <c r="AP3" s="23">
        <v>-4</v>
      </c>
      <c r="AQ3" s="23">
        <v>121724</v>
      </c>
      <c r="AR3" s="23">
        <v>135609</v>
      </c>
      <c r="AS3" s="23"/>
      <c r="AT3" s="21">
        <f>AVERAGE(AQ3:AS3)</f>
        <v>128666.5</v>
      </c>
      <c r="AU3" s="20">
        <v>100</v>
      </c>
      <c r="AV3" s="23"/>
      <c r="AW3" s="23">
        <v>-4</v>
      </c>
      <c r="AX3" s="23">
        <v>392942</v>
      </c>
      <c r="AY3" s="23">
        <v>476172</v>
      </c>
      <c r="AZ3" s="23"/>
      <c r="BA3" s="21">
        <f>AVERAGE(AX3:AY3)</f>
        <v>434557</v>
      </c>
      <c r="BB3" s="20">
        <v>93.596806900622099</v>
      </c>
      <c r="BD3" s="23">
        <v>-4</v>
      </c>
      <c r="BE3" s="23">
        <v>110001</v>
      </c>
      <c r="BF3" s="23">
        <v>90718</v>
      </c>
      <c r="BG3" s="23"/>
      <c r="BH3" s="21">
        <f>(AVERAGE(BE3:BG3))</f>
        <v>100359.5</v>
      </c>
      <c r="BI3" s="20">
        <v>87.724349814562999</v>
      </c>
    </row>
    <row r="4" spans="1:61" x14ac:dyDescent="0.2">
      <c r="A4" s="21">
        <v>-4.3</v>
      </c>
      <c r="B4" s="21">
        <v>90477</v>
      </c>
      <c r="C4" s="21">
        <v>64874</v>
      </c>
      <c r="D4" s="21">
        <v>65554</v>
      </c>
      <c r="E4" s="13">
        <f t="shared" ref="E4:E25" si="1">(AVERAGE(B4:D4))</f>
        <v>73635</v>
      </c>
      <c r="G4" s="20">
        <v>72.657850886733598</v>
      </c>
      <c r="I4" s="21">
        <v>-4.3</v>
      </c>
      <c r="J4" s="21">
        <v>225977</v>
      </c>
      <c r="K4" s="21">
        <v>207094</v>
      </c>
      <c r="L4" s="21">
        <v>218701</v>
      </c>
      <c r="M4" s="13">
        <f t="shared" ref="M4:M24" si="2">AVERAGE(J4:L4)</f>
        <v>217257.33333333334</v>
      </c>
      <c r="O4" s="20">
        <v>100</v>
      </c>
      <c r="Q4" s="21">
        <v>-4.3</v>
      </c>
      <c r="R4" s="24"/>
      <c r="S4" s="24">
        <v>34352.5</v>
      </c>
      <c r="T4" s="24">
        <v>35032.5</v>
      </c>
      <c r="U4" s="25">
        <f>AVERAGE(R4:T4)</f>
        <v>34692.5</v>
      </c>
      <c r="W4" s="20">
        <v>42.160109427306402</v>
      </c>
      <c r="Y4" s="21">
        <v>-4.3</v>
      </c>
      <c r="Z4" s="21">
        <v>469320</v>
      </c>
      <c r="AA4" s="21">
        <v>391205</v>
      </c>
      <c r="AB4" s="21">
        <v>385224</v>
      </c>
      <c r="AC4" s="13">
        <f t="shared" si="0"/>
        <v>415249.66666666669</v>
      </c>
      <c r="AE4" s="20">
        <v>100</v>
      </c>
      <c r="AG4" s="21">
        <v>-4.3</v>
      </c>
      <c r="AH4" s="21">
        <v>886978</v>
      </c>
      <c r="AI4" s="21">
        <v>810425</v>
      </c>
      <c r="AJ4" s="21"/>
      <c r="AK4" s="13">
        <f t="shared" ref="AK4:AK25" si="3">AVERAGE(AH4:AJ4)</f>
        <v>848701.5</v>
      </c>
      <c r="AM4" s="21">
        <v>100</v>
      </c>
      <c r="AP4" s="23">
        <v>-4.3</v>
      </c>
      <c r="AQ4" s="23">
        <v>114348</v>
      </c>
      <c r="AR4" s="23">
        <v>132519</v>
      </c>
      <c r="AS4" s="23"/>
      <c r="AT4" s="21">
        <f t="shared" ref="AT4:AT11" si="4">AVERAGE(AQ4:AS4)</f>
        <v>123433.5</v>
      </c>
      <c r="AU4" s="20">
        <v>94.7181161651081</v>
      </c>
      <c r="AV4" s="23"/>
      <c r="AW4" s="23">
        <v>-4.3</v>
      </c>
      <c r="AX4" s="23">
        <v>431898</v>
      </c>
      <c r="AY4" s="23">
        <v>492980</v>
      </c>
      <c r="AZ4" s="23"/>
      <c r="BA4" s="21">
        <f t="shared" ref="BA4:BA11" si="5">AVERAGE(AX4:AY4)</f>
        <v>462439</v>
      </c>
      <c r="BB4" s="20">
        <v>100</v>
      </c>
      <c r="BD4" s="23">
        <v>-4.3</v>
      </c>
      <c r="BE4" s="23">
        <v>101325</v>
      </c>
      <c r="BF4" s="23">
        <v>109275</v>
      </c>
      <c r="BG4" s="23"/>
      <c r="BH4" s="21">
        <f t="shared" ref="BH4:BH11" si="6">(AVERAGE(BE4:BG4))</f>
        <v>105300</v>
      </c>
      <c r="BI4" s="20">
        <v>93.425737965017603</v>
      </c>
    </row>
    <row r="5" spans="1:61" x14ac:dyDescent="0.2">
      <c r="A5" s="21">
        <v>-5</v>
      </c>
      <c r="B5" s="21">
        <v>93120</v>
      </c>
      <c r="C5" s="21">
        <v>67684</v>
      </c>
      <c r="D5" s="21">
        <v>82182</v>
      </c>
      <c r="E5" s="13">
        <f t="shared" si="1"/>
        <v>80995.333333333328</v>
      </c>
      <c r="G5" s="20">
        <v>88.157090384100698</v>
      </c>
      <c r="I5" s="21">
        <v>-5</v>
      </c>
      <c r="J5" s="21">
        <v>237132</v>
      </c>
      <c r="K5" s="21">
        <v>198803</v>
      </c>
      <c r="L5" s="21">
        <v>192221</v>
      </c>
      <c r="M5" s="13">
        <f t="shared" si="2"/>
        <v>209385.33333333334</v>
      </c>
      <c r="O5" s="20">
        <v>89.841178072327395</v>
      </c>
      <c r="Q5" s="21">
        <v>-5</v>
      </c>
      <c r="R5" s="24">
        <v>62598.5</v>
      </c>
      <c r="S5" s="24">
        <v>37162.5</v>
      </c>
      <c r="T5" s="24">
        <v>51660.5</v>
      </c>
      <c r="U5" s="25">
        <f t="shared" ref="U5:U11" si="7">AVERAGE(R5:T5)</f>
        <v>50473.833333333336</v>
      </c>
      <c r="W5" s="20">
        <v>98.966199920809203</v>
      </c>
      <c r="Y5" s="21">
        <v>-5</v>
      </c>
      <c r="Z5" s="21">
        <v>489385</v>
      </c>
      <c r="AA5" s="21">
        <v>347140</v>
      </c>
      <c r="AB5" s="21">
        <v>378828</v>
      </c>
      <c r="AC5" s="13">
        <f t="shared" si="0"/>
        <v>405117.66666666669</v>
      </c>
      <c r="AE5" s="20">
        <v>97.313369750802593</v>
      </c>
      <c r="AG5" s="21">
        <v>-5</v>
      </c>
      <c r="AH5" s="21">
        <v>806160</v>
      </c>
      <c r="AI5" s="21">
        <v>630000</v>
      </c>
      <c r="AJ5" s="21">
        <v>598075</v>
      </c>
      <c r="AK5" s="13">
        <f t="shared" si="3"/>
        <v>678078.33333333337</v>
      </c>
      <c r="AM5" s="21">
        <v>72.642925686579602</v>
      </c>
      <c r="AP5" s="23">
        <v>-5</v>
      </c>
      <c r="AQ5" s="23">
        <v>120769</v>
      </c>
      <c r="AR5" s="23">
        <v>130253</v>
      </c>
      <c r="AS5" s="23"/>
      <c r="AT5" s="21">
        <f t="shared" si="4"/>
        <v>125511</v>
      </c>
      <c r="AU5" s="20">
        <v>96.815023038218698</v>
      </c>
      <c r="AV5" s="23"/>
      <c r="AW5" s="23">
        <v>-5</v>
      </c>
      <c r="AX5" s="23">
        <v>393504</v>
      </c>
      <c r="AY5" s="23">
        <v>464698</v>
      </c>
      <c r="AZ5" s="23"/>
      <c r="BA5" s="21">
        <f t="shared" si="5"/>
        <v>429101</v>
      </c>
      <c r="BB5" s="20">
        <v>92.343818537154505</v>
      </c>
      <c r="BD5" s="23">
        <v>-5</v>
      </c>
      <c r="BE5" s="23">
        <v>123456</v>
      </c>
      <c r="BF5" s="23">
        <v>104288</v>
      </c>
      <c r="BG5" s="23"/>
      <c r="BH5" s="21">
        <f t="shared" si="6"/>
        <v>113872</v>
      </c>
      <c r="BI5" s="20">
        <v>100.000037827727</v>
      </c>
    </row>
    <row r="6" spans="1:61" x14ac:dyDescent="0.2">
      <c r="A6" s="21">
        <v>-5.3</v>
      </c>
      <c r="B6" s="21">
        <v>99559</v>
      </c>
      <c r="C6" s="21">
        <v>66604</v>
      </c>
      <c r="D6" s="21">
        <v>77687</v>
      </c>
      <c r="E6" s="13">
        <f t="shared" si="1"/>
        <v>81283.333333333328</v>
      </c>
      <c r="G6" s="20">
        <v>88.763555172397105</v>
      </c>
      <c r="I6" s="21">
        <v>-5.3</v>
      </c>
      <c r="J6" s="21">
        <v>201133</v>
      </c>
      <c r="K6" s="21">
        <v>210523</v>
      </c>
      <c r="L6" s="21">
        <v>210168</v>
      </c>
      <c r="M6" s="13">
        <f t="shared" si="2"/>
        <v>207274.66666666666</v>
      </c>
      <c r="O6" s="20">
        <v>87.117447183030507</v>
      </c>
      <c r="Q6" s="21">
        <v>-5.3</v>
      </c>
      <c r="R6" s="24">
        <v>69037.5</v>
      </c>
      <c r="S6" s="24">
        <v>36082.5</v>
      </c>
      <c r="T6" s="24">
        <v>47165.5</v>
      </c>
      <c r="U6" s="25">
        <f t="shared" si="7"/>
        <v>50761.833333333336</v>
      </c>
      <c r="W6" s="20">
        <v>100.002879665959</v>
      </c>
      <c r="Y6" s="21">
        <v>-5.3</v>
      </c>
      <c r="Z6" s="21">
        <v>414410</v>
      </c>
      <c r="AA6" s="21">
        <v>372420</v>
      </c>
      <c r="AB6" s="21">
        <v>384237</v>
      </c>
      <c r="AC6" s="13">
        <f t="shared" si="0"/>
        <v>390355.66666666669</v>
      </c>
      <c r="AE6" s="20">
        <v>93.399035390493395</v>
      </c>
      <c r="AG6" s="21">
        <v>-5.3</v>
      </c>
      <c r="AH6" s="21">
        <v>839640</v>
      </c>
      <c r="AI6" s="21">
        <v>610425</v>
      </c>
      <c r="AJ6" s="21"/>
      <c r="AK6" s="13">
        <f t="shared" si="3"/>
        <v>725032.5</v>
      </c>
      <c r="AM6" s="21">
        <v>80.171383356622201</v>
      </c>
      <c r="AP6" s="23">
        <v>-5.3</v>
      </c>
      <c r="AQ6" s="23">
        <v>127653</v>
      </c>
      <c r="AR6" s="23">
        <v>124445</v>
      </c>
      <c r="AS6" s="23"/>
      <c r="AT6" s="21">
        <f t="shared" si="4"/>
        <v>126049</v>
      </c>
      <c r="AU6" s="20">
        <v>97.358048741098898</v>
      </c>
      <c r="AV6" s="23"/>
      <c r="AW6" s="23">
        <v>-5.3</v>
      </c>
      <c r="AX6" s="23">
        <v>412874</v>
      </c>
      <c r="AY6" s="23">
        <v>433405</v>
      </c>
      <c r="AZ6" s="23"/>
      <c r="BA6" s="21">
        <f t="shared" si="5"/>
        <v>423139.5</v>
      </c>
      <c r="BB6" s="20">
        <v>90.974740434366197</v>
      </c>
      <c r="BD6" s="23">
        <v>-5.3</v>
      </c>
      <c r="BE6" s="23">
        <v>114812</v>
      </c>
      <c r="BF6" s="23">
        <v>92873</v>
      </c>
      <c r="BG6" s="23"/>
      <c r="BH6" s="21">
        <f t="shared" si="6"/>
        <v>103842.5</v>
      </c>
      <c r="BI6" s="20">
        <v>86.545601500028198</v>
      </c>
    </row>
    <row r="7" spans="1:61" x14ac:dyDescent="0.2">
      <c r="A7" s="21">
        <v>-6</v>
      </c>
      <c r="B7" s="21">
        <v>99554</v>
      </c>
      <c r="C7" s="21">
        <v>75687</v>
      </c>
      <c r="D7" s="21">
        <v>67087</v>
      </c>
      <c r="E7" s="13">
        <f t="shared" si="1"/>
        <v>80776</v>
      </c>
      <c r="G7" s="20">
        <v>87.695229543763702</v>
      </c>
      <c r="I7" s="21">
        <v>-6</v>
      </c>
      <c r="J7" s="21">
        <v>220416</v>
      </c>
      <c r="K7" s="21">
        <v>212080</v>
      </c>
      <c r="L7" s="21">
        <v>197955</v>
      </c>
      <c r="M7" s="13">
        <f t="shared" si="2"/>
        <v>210150.33333333334</v>
      </c>
      <c r="O7" s="20">
        <v>90.828411148377896</v>
      </c>
      <c r="Q7" s="21">
        <v>-6</v>
      </c>
      <c r="R7" s="24">
        <v>69032.5</v>
      </c>
      <c r="S7" s="24">
        <v>45165.5</v>
      </c>
      <c r="T7" s="24">
        <v>36565.5</v>
      </c>
      <c r="U7" s="25">
        <f t="shared" si="7"/>
        <v>50254.5</v>
      </c>
      <c r="W7" s="20">
        <v>98.176811489867205</v>
      </c>
      <c r="Y7" s="21">
        <v>-6</v>
      </c>
      <c r="Z7" s="21">
        <v>382349</v>
      </c>
      <c r="AA7" s="21">
        <v>364609</v>
      </c>
      <c r="AB7" s="21">
        <v>382449</v>
      </c>
      <c r="AC7" s="13">
        <f t="shared" si="0"/>
        <v>376469</v>
      </c>
      <c r="AE7" s="20">
        <v>89.716798094645597</v>
      </c>
      <c r="AG7" s="21">
        <v>-6</v>
      </c>
      <c r="AH7" s="21">
        <v>705810</v>
      </c>
      <c r="AI7" s="21">
        <v>641432</v>
      </c>
      <c r="AJ7" s="21">
        <v>667554</v>
      </c>
      <c r="AK7" s="13">
        <f t="shared" si="3"/>
        <v>671598.66666666663</v>
      </c>
      <c r="AM7" s="21">
        <v>71.604011290874695</v>
      </c>
      <c r="AP7" s="23">
        <v>-6</v>
      </c>
      <c r="AQ7" s="23">
        <v>118252</v>
      </c>
      <c r="AR7" s="23">
        <v>113746</v>
      </c>
      <c r="AS7" s="23"/>
      <c r="AT7" s="21">
        <f t="shared" si="4"/>
        <v>115999</v>
      </c>
      <c r="AU7" s="20">
        <v>87.214167116664697</v>
      </c>
      <c r="AV7" s="23"/>
      <c r="AW7" s="23">
        <v>-6</v>
      </c>
      <c r="AX7" s="23">
        <v>352838</v>
      </c>
      <c r="AY7" s="23">
        <v>416661</v>
      </c>
      <c r="AZ7" s="23"/>
      <c r="BA7" s="21">
        <f t="shared" si="5"/>
        <v>384749.5</v>
      </c>
      <c r="BB7" s="20">
        <v>82.158350538192494</v>
      </c>
      <c r="BD7" s="23">
        <v>-6</v>
      </c>
      <c r="BE7" s="23">
        <v>111132</v>
      </c>
      <c r="BF7" s="23">
        <v>82573</v>
      </c>
      <c r="BG7" s="23"/>
      <c r="BH7" s="21">
        <f t="shared" si="6"/>
        <v>96852.5</v>
      </c>
      <c r="BI7" s="20">
        <v>86.616406371031104</v>
      </c>
    </row>
    <row r="8" spans="1:61" x14ac:dyDescent="0.2">
      <c r="A8" s="21">
        <v>-6.3</v>
      </c>
      <c r="B8" s="21">
        <v>94904</v>
      </c>
      <c r="C8" s="21">
        <v>74563</v>
      </c>
      <c r="D8" s="21">
        <v>72704</v>
      </c>
      <c r="E8" s="13">
        <f t="shared" si="1"/>
        <v>80723.666666666672</v>
      </c>
      <c r="G8" s="20">
        <v>87.585034049417999</v>
      </c>
      <c r="I8" s="21">
        <v>-6.3</v>
      </c>
      <c r="J8" s="21">
        <v>216370</v>
      </c>
      <c r="K8" s="21">
        <v>196110</v>
      </c>
      <c r="L8" s="21">
        <v>217384</v>
      </c>
      <c r="M8" s="13">
        <f t="shared" si="2"/>
        <v>209954.66666666666</v>
      </c>
      <c r="O8" s="20">
        <v>90.575989201089698</v>
      </c>
      <c r="Q8" s="21">
        <v>-6.3</v>
      </c>
      <c r="R8" s="24">
        <v>64382.5</v>
      </c>
      <c r="S8" s="24">
        <v>44041.5</v>
      </c>
      <c r="T8" s="24">
        <v>42182.5</v>
      </c>
      <c r="U8" s="25">
        <f t="shared" si="7"/>
        <v>50202.166666666664</v>
      </c>
      <c r="W8" s="20">
        <v>97.988553327814003</v>
      </c>
      <c r="Y8" s="21">
        <v>-6.3</v>
      </c>
      <c r="Z8" s="21">
        <v>325116</v>
      </c>
      <c r="AA8" s="21">
        <v>236920</v>
      </c>
      <c r="AB8" s="21">
        <v>273516</v>
      </c>
      <c r="AC8" s="13">
        <f t="shared" si="0"/>
        <v>278517.33333333331</v>
      </c>
      <c r="AE8" s="20">
        <v>63.743643714433396</v>
      </c>
      <c r="AG8" s="21">
        <v>-6.3</v>
      </c>
      <c r="AH8" s="21">
        <v>648890</v>
      </c>
      <c r="AI8" s="21">
        <v>710699</v>
      </c>
      <c r="AJ8" s="21"/>
      <c r="AK8" s="13">
        <f t="shared" si="3"/>
        <v>679794.5</v>
      </c>
      <c r="AM8" s="21">
        <v>72.918094660884904</v>
      </c>
      <c r="AP8" s="23">
        <v>-6.3</v>
      </c>
      <c r="AQ8" s="23">
        <v>113525</v>
      </c>
      <c r="AR8" s="23">
        <v>112125</v>
      </c>
      <c r="AS8" s="23"/>
      <c r="AT8" s="21">
        <f t="shared" si="4"/>
        <v>112825</v>
      </c>
      <c r="AU8" s="20">
        <v>84.010517337962895</v>
      </c>
      <c r="AV8" s="23"/>
      <c r="AW8" s="23">
        <v>-6.3</v>
      </c>
      <c r="AX8" s="23">
        <v>359677</v>
      </c>
      <c r="AY8" s="23">
        <v>362203</v>
      </c>
      <c r="AZ8" s="23"/>
      <c r="BA8" s="21">
        <f t="shared" si="5"/>
        <v>360940</v>
      </c>
      <c r="BB8" s="20">
        <v>76.690420472213106</v>
      </c>
      <c r="BD8" s="23">
        <v>-6.3</v>
      </c>
      <c r="BE8" s="23">
        <v>98980</v>
      </c>
      <c r="BF8" s="23">
        <v>85341</v>
      </c>
      <c r="BG8" s="23"/>
      <c r="BH8" s="21">
        <f t="shared" si="6"/>
        <v>92160.5</v>
      </c>
      <c r="BI8" s="20">
        <v>83.205095162592897</v>
      </c>
    </row>
    <row r="9" spans="1:61" x14ac:dyDescent="0.2">
      <c r="A9" s="21">
        <v>-7</v>
      </c>
      <c r="B9" s="21">
        <v>91881</v>
      </c>
      <c r="C9" s="21">
        <v>70807</v>
      </c>
      <c r="D9" s="21">
        <v>72884</v>
      </c>
      <c r="E9" s="13">
        <f t="shared" si="1"/>
        <v>78524</v>
      </c>
      <c r="G9" s="20">
        <v>82.9530118241682</v>
      </c>
      <c r="I9" s="21">
        <v>-7</v>
      </c>
      <c r="J9" s="21">
        <v>212943</v>
      </c>
      <c r="K9" s="21">
        <v>210517</v>
      </c>
      <c r="L9" s="21">
        <v>190224</v>
      </c>
      <c r="M9" s="13">
        <f t="shared" si="2"/>
        <v>204561.33333333334</v>
      </c>
      <c r="O9" s="20">
        <v>83.615802439820698</v>
      </c>
      <c r="Q9" s="21">
        <v>-7</v>
      </c>
      <c r="R9" s="24">
        <v>61359.5</v>
      </c>
      <c r="S9" s="24">
        <v>40285.5</v>
      </c>
      <c r="T9" s="24">
        <v>42362.5</v>
      </c>
      <c r="U9" s="25">
        <f t="shared" si="7"/>
        <v>48002.5</v>
      </c>
      <c r="W9" s="20">
        <v>90.070551815989305</v>
      </c>
      <c r="Y9" s="21">
        <v>-7</v>
      </c>
      <c r="Z9" s="21">
        <v>363842</v>
      </c>
      <c r="AA9" s="21">
        <v>211601</v>
      </c>
      <c r="AB9" s="21">
        <v>234523</v>
      </c>
      <c r="AC9" s="13">
        <f t="shared" si="0"/>
        <v>269988.66666666669</v>
      </c>
      <c r="AE9" s="20">
        <v>61.482175618963097</v>
      </c>
      <c r="AG9" s="21">
        <v>-7</v>
      </c>
      <c r="AH9" s="21">
        <v>676990</v>
      </c>
      <c r="AI9" s="21">
        <v>628920</v>
      </c>
      <c r="AJ9" s="21">
        <v>581230</v>
      </c>
      <c r="AK9" s="13">
        <f t="shared" si="3"/>
        <v>629046.66666666663</v>
      </c>
      <c r="AM9" s="21">
        <v>64.781385609345705</v>
      </c>
      <c r="AP9" s="23">
        <v>-7</v>
      </c>
      <c r="AQ9" s="23">
        <v>100363</v>
      </c>
      <c r="AR9" s="23">
        <v>97613</v>
      </c>
      <c r="AS9" s="23"/>
      <c r="AT9" s="21">
        <f t="shared" si="4"/>
        <v>98988</v>
      </c>
      <c r="AU9" s="20">
        <v>70.044259622809093</v>
      </c>
      <c r="AV9" s="23"/>
      <c r="AW9" s="23">
        <v>-7</v>
      </c>
      <c r="AX9" s="23">
        <v>272100</v>
      </c>
      <c r="AY9" s="23">
        <v>318401</v>
      </c>
      <c r="AZ9" s="23"/>
      <c r="BA9" s="21">
        <f t="shared" si="5"/>
        <v>295250.5</v>
      </c>
      <c r="BB9" s="20">
        <v>61.604610519498699</v>
      </c>
      <c r="BD9" s="23">
        <v>-7</v>
      </c>
      <c r="BE9" s="23">
        <v>85498</v>
      </c>
      <c r="BF9" s="23">
        <v>109728</v>
      </c>
      <c r="BG9" s="23"/>
      <c r="BH9" s="21">
        <f t="shared" si="6"/>
        <v>97613</v>
      </c>
      <c r="BI9" s="20">
        <v>87.306313675799998</v>
      </c>
    </row>
    <row r="10" spans="1:61" x14ac:dyDescent="0.2">
      <c r="A10" s="21">
        <v>-7.3</v>
      </c>
      <c r="B10" s="21">
        <v>99360</v>
      </c>
      <c r="C10" s="21">
        <v>75564</v>
      </c>
      <c r="D10" s="21">
        <v>84934</v>
      </c>
      <c r="E10" s="13">
        <f t="shared" si="1"/>
        <v>86619.333333333328</v>
      </c>
      <c r="G10" s="20">
        <v>100</v>
      </c>
      <c r="I10" s="21">
        <v>-7.3</v>
      </c>
      <c r="J10" s="21">
        <v>198489</v>
      </c>
      <c r="K10" s="21">
        <v>191687</v>
      </c>
      <c r="L10" s="21">
        <v>198779</v>
      </c>
      <c r="M10" s="13">
        <f t="shared" si="2"/>
        <v>196318.33333333334</v>
      </c>
      <c r="O10" s="20">
        <v>72.978204732782501</v>
      </c>
      <c r="Q10" s="21">
        <v>-7.3</v>
      </c>
      <c r="R10" s="24">
        <v>8839</v>
      </c>
      <c r="S10" s="24">
        <v>45042.5</v>
      </c>
      <c r="T10" s="24">
        <v>54412.5</v>
      </c>
      <c r="U10" s="25">
        <f t="shared" si="7"/>
        <v>36098</v>
      </c>
      <c r="W10" s="20">
        <v>47.218602642093501</v>
      </c>
      <c r="Y10" s="21">
        <v>-7.3</v>
      </c>
      <c r="Z10" s="21">
        <v>372421</v>
      </c>
      <c r="AA10" s="21">
        <v>157762</v>
      </c>
      <c r="AB10" s="21">
        <v>221874</v>
      </c>
      <c r="AC10" s="13">
        <f t="shared" si="0"/>
        <v>250685.66666666666</v>
      </c>
      <c r="AE10" s="20">
        <v>56.363736643414498</v>
      </c>
      <c r="AG10" s="21">
        <v>-7.3</v>
      </c>
      <c r="AH10" s="21">
        <v>531500</v>
      </c>
      <c r="AI10" s="21">
        <v>600319</v>
      </c>
      <c r="AJ10" s="21"/>
      <c r="AK10" s="13">
        <f t="shared" si="3"/>
        <v>565909.5</v>
      </c>
      <c r="AM10" s="21">
        <v>54.658207329127698</v>
      </c>
      <c r="AP10" s="23">
        <v>-7.3</v>
      </c>
      <c r="AQ10" s="23">
        <v>104058</v>
      </c>
      <c r="AR10" s="23">
        <v>102371</v>
      </c>
      <c r="AS10" s="23"/>
      <c r="AT10" s="21">
        <f t="shared" si="4"/>
        <v>103214.5</v>
      </c>
      <c r="AU10" s="20">
        <v>74.310241283074902</v>
      </c>
      <c r="AV10" s="23"/>
      <c r="AW10" s="23">
        <v>-7.3</v>
      </c>
      <c r="AX10" s="23">
        <v>354150</v>
      </c>
      <c r="AY10" s="23">
        <v>344857</v>
      </c>
      <c r="AZ10" s="23"/>
      <c r="BA10" s="21">
        <f t="shared" si="5"/>
        <v>349503.5</v>
      </c>
      <c r="BB10" s="20">
        <v>74.063990593401101</v>
      </c>
      <c r="BD10" s="23">
        <v>-7.3</v>
      </c>
      <c r="BE10" s="23">
        <v>81232</v>
      </c>
      <c r="BF10" s="23">
        <v>82410</v>
      </c>
      <c r="BG10" s="23"/>
      <c r="BH10" s="21">
        <f t="shared" si="6"/>
        <v>81821</v>
      </c>
      <c r="BI10" s="20">
        <v>71.808305411823</v>
      </c>
    </row>
    <row r="11" spans="1:61" x14ac:dyDescent="0.2">
      <c r="A11" s="21">
        <v>-8</v>
      </c>
      <c r="B11" s="21">
        <v>84733</v>
      </c>
      <c r="C11" s="21">
        <v>66086</v>
      </c>
      <c r="D11" s="21">
        <v>73987</v>
      </c>
      <c r="E11" s="13">
        <f t="shared" si="1"/>
        <v>74935.333333333328</v>
      </c>
      <c r="G11" s="20">
        <v>75.396060463697097</v>
      </c>
      <c r="I11" s="21">
        <v>-8</v>
      </c>
      <c r="J11" s="21">
        <v>218889</v>
      </c>
      <c r="K11" s="21">
        <v>182839</v>
      </c>
      <c r="L11" s="21">
        <v>199710</v>
      </c>
      <c r="M11" s="13">
        <f t="shared" si="2"/>
        <v>200479.33333333334</v>
      </c>
      <c r="O11" s="20">
        <v>78.347978366045396</v>
      </c>
      <c r="Q11" s="21">
        <v>-8</v>
      </c>
      <c r="R11" s="24">
        <v>54211.5</v>
      </c>
      <c r="S11" s="24">
        <v>35564.5</v>
      </c>
      <c r="T11" s="24">
        <v>43465.5</v>
      </c>
      <c r="U11" s="25">
        <f t="shared" si="7"/>
        <v>44413.833333333336</v>
      </c>
      <c r="W11" s="20">
        <v>77.152730283287198</v>
      </c>
      <c r="Y11" s="21">
        <v>-8</v>
      </c>
      <c r="Z11" s="21">
        <v>275271</v>
      </c>
      <c r="AA11" s="21">
        <v>159141</v>
      </c>
      <c r="AB11" s="21">
        <v>269679</v>
      </c>
      <c r="AC11" s="13">
        <f t="shared" si="0"/>
        <v>234697</v>
      </c>
      <c r="AE11" s="20">
        <v>52.124126984379501</v>
      </c>
      <c r="AG11" s="21">
        <v>-8</v>
      </c>
      <c r="AH11" s="21">
        <v>587640</v>
      </c>
      <c r="AI11" s="21">
        <v>512380</v>
      </c>
      <c r="AJ11" s="21">
        <v>550722</v>
      </c>
      <c r="AK11" s="13">
        <f t="shared" si="3"/>
        <v>550247.33333333337</v>
      </c>
      <c r="AM11" s="21">
        <v>52.146989808229897</v>
      </c>
      <c r="AP11" s="23">
        <v>-8</v>
      </c>
      <c r="AQ11" s="23">
        <v>97571</v>
      </c>
      <c r="AR11" s="23">
        <v>93054</v>
      </c>
      <c r="AS11" s="23"/>
      <c r="AT11" s="21">
        <f t="shared" si="4"/>
        <v>95312.5</v>
      </c>
      <c r="AU11" s="20">
        <v>66.334425104340696</v>
      </c>
      <c r="AV11" s="23"/>
      <c r="AW11" s="23">
        <v>-8</v>
      </c>
      <c r="AX11" s="23">
        <v>295050</v>
      </c>
      <c r="AY11" s="23">
        <v>312658</v>
      </c>
      <c r="AZ11" s="23"/>
      <c r="BA11" s="21">
        <f t="shared" si="5"/>
        <v>303854</v>
      </c>
      <c r="BB11" s="20">
        <v>63.580432620872301</v>
      </c>
      <c r="BD11" s="23">
        <v>-8</v>
      </c>
      <c r="BE11" s="23">
        <v>80125</v>
      </c>
      <c r="BF11" s="23">
        <v>84925</v>
      </c>
      <c r="BG11" s="23"/>
      <c r="BH11" s="21">
        <f t="shared" si="6"/>
        <v>82525</v>
      </c>
      <c r="BI11" s="20">
        <v>77.550247611608697</v>
      </c>
    </row>
    <row r="12" spans="1:61" x14ac:dyDescent="0.2">
      <c r="A12" s="21">
        <v>-8.3000000000000007</v>
      </c>
      <c r="B12" s="21">
        <v>82263</v>
      </c>
      <c r="C12" s="21">
        <v>66116</v>
      </c>
      <c r="D12" s="21">
        <v>85056</v>
      </c>
      <c r="E12" s="13">
        <f t="shared" si="1"/>
        <v>77811.666666666672</v>
      </c>
      <c r="G12" s="20">
        <v>81.453001189976604</v>
      </c>
      <c r="I12" s="21">
        <v>-8.3000000000000007</v>
      </c>
      <c r="J12" s="21">
        <v>214442</v>
      </c>
      <c r="K12" s="21">
        <v>198043</v>
      </c>
      <c r="L12" s="21">
        <v>188937</v>
      </c>
      <c r="M12" s="13">
        <f t="shared" si="2"/>
        <v>200474</v>
      </c>
      <c r="O12" s="20">
        <v>78.341138712054402</v>
      </c>
      <c r="Q12" s="21">
        <v>-8.3000000000000007</v>
      </c>
      <c r="R12" s="24">
        <v>51741.5</v>
      </c>
      <c r="S12" s="24">
        <v>35594.5</v>
      </c>
      <c r="T12" s="24">
        <v>54534.5</v>
      </c>
      <c r="U12" s="25">
        <v>47290.166666666664</v>
      </c>
      <c r="W12" s="20">
        <v>87.506569237968407</v>
      </c>
      <c r="Y12" s="21">
        <v>-8.3000000000000007</v>
      </c>
      <c r="Z12" s="21">
        <v>210545</v>
      </c>
      <c r="AA12" s="21">
        <v>106042</v>
      </c>
      <c r="AB12" s="21">
        <v>158423</v>
      </c>
      <c r="AC12" s="13">
        <f t="shared" si="0"/>
        <v>158336.66666666666</v>
      </c>
      <c r="AE12" s="20">
        <v>31.8762103027974</v>
      </c>
      <c r="AG12" s="21">
        <v>-8.3000000000000007</v>
      </c>
      <c r="AH12" s="21">
        <v>637603</v>
      </c>
      <c r="AI12" s="21">
        <v>530039</v>
      </c>
      <c r="AJ12" s="21"/>
      <c r="AK12" s="13">
        <f t="shared" si="3"/>
        <v>583821</v>
      </c>
      <c r="AM12" s="21">
        <v>57.530069048781499</v>
      </c>
      <c r="AP12" s="19" t="s">
        <v>7</v>
      </c>
      <c r="AQ12" s="19">
        <v>29592</v>
      </c>
      <c r="AR12" s="21"/>
      <c r="AS12" s="21"/>
      <c r="AT12" s="22"/>
      <c r="AU12" s="22"/>
      <c r="AV12" s="23"/>
      <c r="AW12" s="19" t="s">
        <v>5</v>
      </c>
      <c r="AX12" s="19">
        <v>27000</v>
      </c>
      <c r="AY12" s="21"/>
      <c r="AZ12" s="21"/>
      <c r="BA12" s="21"/>
      <c r="BB12" s="21"/>
      <c r="BD12" s="19" t="s">
        <v>8</v>
      </c>
      <c r="BE12" s="13">
        <v>20033</v>
      </c>
      <c r="BF12" s="21"/>
      <c r="BG12" s="21"/>
    </row>
    <row r="13" spans="1:61" x14ac:dyDescent="0.2">
      <c r="A13" s="21">
        <v>-9</v>
      </c>
      <c r="B13" s="21">
        <v>76485</v>
      </c>
      <c r="C13" s="21">
        <v>58820</v>
      </c>
      <c r="D13" s="21">
        <v>76037</v>
      </c>
      <c r="E13" s="13">
        <f t="shared" si="1"/>
        <v>70447.333333333328</v>
      </c>
      <c r="G13" s="20">
        <v>65.945317512744694</v>
      </c>
      <c r="I13" s="21">
        <v>-9</v>
      </c>
      <c r="J13" s="21">
        <v>206246</v>
      </c>
      <c r="K13" s="21">
        <v>206165</v>
      </c>
      <c r="L13" s="21">
        <v>174689</v>
      </c>
      <c r="M13" s="13">
        <f t="shared" si="2"/>
        <v>195700</v>
      </c>
      <c r="O13" s="20">
        <v>72.180288117198103</v>
      </c>
      <c r="Q13" s="21">
        <v>-9</v>
      </c>
      <c r="R13" s="24">
        <v>45963.5</v>
      </c>
      <c r="S13" s="24">
        <v>28298.5</v>
      </c>
      <c r="T13" s="24">
        <v>45515.5</v>
      </c>
      <c r="U13" s="25">
        <v>39925.833333333336</v>
      </c>
      <c r="W13" s="20">
        <v>60.997804254706502</v>
      </c>
      <c r="Y13" s="21">
        <v>-9</v>
      </c>
      <c r="Z13" s="21">
        <v>186271</v>
      </c>
      <c r="AA13" s="21">
        <v>125454</v>
      </c>
      <c r="AB13" s="21">
        <v>165428</v>
      </c>
      <c r="AC13" s="13">
        <f t="shared" si="0"/>
        <v>159051</v>
      </c>
      <c r="AE13" s="20">
        <v>32.065616144388599</v>
      </c>
      <c r="AG13" s="21">
        <v>-9</v>
      </c>
      <c r="AH13" s="21">
        <v>597506</v>
      </c>
      <c r="AI13" s="21">
        <v>532625</v>
      </c>
      <c r="AJ13" s="21">
        <v>566905</v>
      </c>
      <c r="AK13" s="13">
        <f t="shared" si="3"/>
        <v>565678.66666666663</v>
      </c>
      <c r="AL13" s="22"/>
      <c r="AM13" s="21">
        <v>54.621201735799602</v>
      </c>
    </row>
    <row r="14" spans="1:61" x14ac:dyDescent="0.2">
      <c r="A14" s="21">
        <v>-9.3000000000000007</v>
      </c>
      <c r="B14" s="21">
        <v>81950</v>
      </c>
      <c r="C14" s="21">
        <v>68913</v>
      </c>
      <c r="D14" s="21">
        <v>84938</v>
      </c>
      <c r="E14" s="13">
        <f t="shared" si="1"/>
        <v>78600.333333333328</v>
      </c>
      <c r="G14" s="20">
        <v>83.113746050871896</v>
      </c>
      <c r="I14" s="21">
        <v>-9.3000000000000007</v>
      </c>
      <c r="J14" s="21">
        <v>122624</v>
      </c>
      <c r="K14" s="21">
        <v>197527</v>
      </c>
      <c r="L14" s="21">
        <v>202697</v>
      </c>
      <c r="M14" s="13">
        <f t="shared" si="2"/>
        <v>174282.66666666666</v>
      </c>
      <c r="O14" s="20">
        <v>44.541246339817299</v>
      </c>
      <c r="Q14" s="21">
        <v>-9.3000000000000007</v>
      </c>
      <c r="R14" s="24">
        <v>51428.5</v>
      </c>
      <c r="S14" s="24">
        <v>38391.5</v>
      </c>
      <c r="T14" s="24">
        <v>54416.5</v>
      </c>
      <c r="U14" s="25">
        <v>48078.833333333336</v>
      </c>
      <c r="W14" s="20">
        <v>90.345199956805004</v>
      </c>
      <c r="Y14" s="21">
        <v>-9.3000000000000007</v>
      </c>
      <c r="Z14" s="21">
        <v>121797</v>
      </c>
      <c r="AA14" s="21">
        <v>120123</v>
      </c>
      <c r="AB14" s="21">
        <v>122292</v>
      </c>
      <c r="AC14" s="13">
        <f t="shared" si="0"/>
        <v>121404</v>
      </c>
      <c r="AE14" s="20">
        <v>22.0830293903879</v>
      </c>
      <c r="AG14" s="21">
        <v>-9.3000000000000007</v>
      </c>
      <c r="AH14" s="21">
        <v>539503</v>
      </c>
      <c r="AI14" s="21">
        <v>393772</v>
      </c>
      <c r="AJ14" s="21"/>
      <c r="AK14" s="13">
        <f t="shared" si="3"/>
        <v>466637.5</v>
      </c>
      <c r="AM14" s="21">
        <v>38.741312784646802</v>
      </c>
    </row>
    <row r="15" spans="1:61" x14ac:dyDescent="0.2">
      <c r="A15" s="21">
        <v>-10</v>
      </c>
      <c r="B15" s="21">
        <v>64805</v>
      </c>
      <c r="C15" s="21">
        <v>66941</v>
      </c>
      <c r="D15" s="21">
        <v>76855</v>
      </c>
      <c r="E15" s="13">
        <f t="shared" si="1"/>
        <v>69533.666666666672</v>
      </c>
      <c r="G15" s="20">
        <v>64.021350087484606</v>
      </c>
      <c r="I15" s="21">
        <v>-10</v>
      </c>
      <c r="J15" s="21">
        <v>105212</v>
      </c>
      <c r="K15" s="21">
        <v>207178</v>
      </c>
      <c r="L15" s="21">
        <v>198798</v>
      </c>
      <c r="M15" s="13">
        <f t="shared" si="2"/>
        <v>170396</v>
      </c>
      <c r="O15" s="20">
        <v>39.525457063104199</v>
      </c>
      <c r="Q15" s="21">
        <v>-10</v>
      </c>
      <c r="R15" s="24">
        <v>34283.5</v>
      </c>
      <c r="S15" s="24">
        <v>36419.5</v>
      </c>
      <c r="T15" s="24">
        <v>46333.5</v>
      </c>
      <c r="U15" s="25">
        <v>39012.166666666664</v>
      </c>
      <c r="W15" s="20">
        <v>57.709225729815302</v>
      </c>
      <c r="Y15" s="21">
        <v>-10</v>
      </c>
      <c r="Z15" s="21">
        <v>133937</v>
      </c>
      <c r="AA15" s="21">
        <v>117321</v>
      </c>
      <c r="AB15" s="21">
        <v>120203</v>
      </c>
      <c r="AC15" s="13">
        <f t="shared" si="0"/>
        <v>123820.33333333333</v>
      </c>
      <c r="AE15" s="20">
        <v>22.7237424451782</v>
      </c>
      <c r="AG15" s="21">
        <v>-10</v>
      </c>
      <c r="AH15" s="21">
        <v>608083</v>
      </c>
      <c r="AI15" s="21">
        <v>405950</v>
      </c>
      <c r="AJ15" s="21">
        <v>507439</v>
      </c>
      <c r="AK15" s="13">
        <f t="shared" si="3"/>
        <v>507157.33333333331</v>
      </c>
      <c r="AM15" s="21">
        <v>45.2381032549049</v>
      </c>
      <c r="AP15" s="16" t="s">
        <v>17</v>
      </c>
    </row>
    <row r="16" spans="1:61" x14ac:dyDescent="0.2">
      <c r="A16" s="21">
        <v>-10.3</v>
      </c>
      <c r="B16" s="21">
        <v>63755</v>
      </c>
      <c r="C16" s="21">
        <v>74073</v>
      </c>
      <c r="D16" s="21">
        <v>76874</v>
      </c>
      <c r="E16" s="13">
        <f t="shared" si="1"/>
        <v>71567.333333333328</v>
      </c>
      <c r="G16" s="20">
        <v>68.303791689453007</v>
      </c>
      <c r="I16" s="21">
        <v>-10.3</v>
      </c>
      <c r="J16" s="21">
        <v>191553</v>
      </c>
      <c r="K16" s="21">
        <v>213467</v>
      </c>
      <c r="L16" s="21">
        <v>173707</v>
      </c>
      <c r="M16" s="13">
        <f t="shared" si="2"/>
        <v>192909</v>
      </c>
      <c r="O16" s="20">
        <v>68.578500515555106</v>
      </c>
      <c r="Q16" s="21">
        <v>-10.3</v>
      </c>
      <c r="R16" s="24">
        <v>33233.5</v>
      </c>
      <c r="S16" s="24">
        <v>43551.5</v>
      </c>
      <c r="T16" s="24">
        <v>46352.5</v>
      </c>
      <c r="U16" s="25">
        <v>41045.833333333336</v>
      </c>
      <c r="W16" s="20">
        <v>65.029336596954806</v>
      </c>
      <c r="Y16" s="21">
        <v>-10.3</v>
      </c>
      <c r="Z16" s="21">
        <v>63211</v>
      </c>
      <c r="AA16" s="21">
        <v>78012</v>
      </c>
      <c r="AB16" s="21">
        <v>61668</v>
      </c>
      <c r="AC16" s="13">
        <f t="shared" si="0"/>
        <v>67630.333333333328</v>
      </c>
      <c r="AE16" s="20">
        <v>7.8242484554925404</v>
      </c>
      <c r="AG16" s="21">
        <v>-10.3</v>
      </c>
      <c r="AH16" s="21">
        <v>457016</v>
      </c>
      <c r="AI16" s="21">
        <v>407050</v>
      </c>
      <c r="AJ16" s="21"/>
      <c r="AK16" s="13">
        <f t="shared" si="3"/>
        <v>432033</v>
      </c>
      <c r="AM16" s="21">
        <v>33.192958996423698</v>
      </c>
      <c r="AV16" s="21"/>
      <c r="AW16" s="21"/>
      <c r="AX16" s="21"/>
      <c r="AY16" s="21"/>
      <c r="AZ16" s="22"/>
    </row>
    <row r="17" spans="1:52" x14ac:dyDescent="0.2">
      <c r="A17" s="21">
        <v>-11</v>
      </c>
      <c r="B17" s="21">
        <v>56240</v>
      </c>
      <c r="C17" s="21">
        <v>61967</v>
      </c>
      <c r="D17" s="21">
        <v>70649</v>
      </c>
      <c r="E17" s="13">
        <f t="shared" si="1"/>
        <v>62952</v>
      </c>
      <c r="G17" s="20">
        <v>50.1617976458637</v>
      </c>
      <c r="I17" s="21">
        <v>-11</v>
      </c>
      <c r="J17" s="21">
        <v>211896</v>
      </c>
      <c r="K17" s="21">
        <v>205874</v>
      </c>
      <c r="L17" s="21">
        <v>114661</v>
      </c>
      <c r="M17" s="13">
        <f t="shared" si="2"/>
        <v>177477</v>
      </c>
      <c r="O17" s="20">
        <v>48.663492895148103</v>
      </c>
      <c r="Q17" s="21">
        <v>-11</v>
      </c>
      <c r="R17" s="24">
        <v>25718.5</v>
      </c>
      <c r="S17" s="24">
        <v>31445.5</v>
      </c>
      <c r="T17" s="24">
        <v>40127.5</v>
      </c>
      <c r="U17" s="25">
        <v>32430.5</v>
      </c>
      <c r="W17" s="20">
        <v>34.017853928944199</v>
      </c>
      <c r="Y17" s="21">
        <v>-11</v>
      </c>
      <c r="Z17" s="21">
        <v>65129</v>
      </c>
      <c r="AA17" s="21">
        <v>68785</v>
      </c>
      <c r="AB17" s="21">
        <v>76274</v>
      </c>
      <c r="AC17" s="13">
        <f t="shared" si="0"/>
        <v>70062.666666666672</v>
      </c>
      <c r="AE17" s="20">
        <v>8.4692147227974104</v>
      </c>
      <c r="AG17" s="21">
        <v>-11</v>
      </c>
      <c r="AH17" s="21">
        <v>400412</v>
      </c>
      <c r="AI17" s="21">
        <v>406238</v>
      </c>
      <c r="AJ17" s="21">
        <v>433251</v>
      </c>
      <c r="AK17" s="13">
        <f t="shared" si="3"/>
        <v>413300.33333333331</v>
      </c>
      <c r="AM17" s="21">
        <v>30.189429195136402</v>
      </c>
      <c r="AV17" s="21"/>
      <c r="AW17" s="21"/>
      <c r="AX17" s="21"/>
      <c r="AY17" s="21"/>
      <c r="AZ17" s="22"/>
    </row>
    <row r="18" spans="1:52" x14ac:dyDescent="0.2">
      <c r="A18" s="21">
        <v>-11.3</v>
      </c>
      <c r="B18" s="21">
        <v>60685</v>
      </c>
      <c r="C18" s="21">
        <v>59555</v>
      </c>
      <c r="D18" s="21">
        <v>85443</v>
      </c>
      <c r="E18" s="13">
        <f t="shared" si="1"/>
        <v>68561</v>
      </c>
      <c r="G18" s="20">
        <v>61.973120554039298</v>
      </c>
      <c r="I18" s="21">
        <v>-11.3</v>
      </c>
      <c r="J18" s="21">
        <v>185917</v>
      </c>
      <c r="K18" s="21">
        <v>110430</v>
      </c>
      <c r="L18" s="21">
        <v>197057</v>
      </c>
      <c r="M18" s="13">
        <f t="shared" si="2"/>
        <v>164468</v>
      </c>
      <c r="O18" s="20">
        <v>31.8753685992776</v>
      </c>
      <c r="Q18" s="21">
        <v>-11.3</v>
      </c>
      <c r="R18" s="24">
        <v>30163.5</v>
      </c>
      <c r="S18" s="24">
        <v>29033.5</v>
      </c>
      <c r="T18" s="24">
        <v>54921.5</v>
      </c>
      <c r="U18" s="25">
        <v>38039.5</v>
      </c>
      <c r="W18" s="20">
        <v>54.207911882221701</v>
      </c>
      <c r="Y18" s="21">
        <v>-11.3</v>
      </c>
      <c r="Z18" s="21">
        <v>79914</v>
      </c>
      <c r="AA18" s="21">
        <v>88978</v>
      </c>
      <c r="AB18" s="21">
        <v>55695</v>
      </c>
      <c r="AC18" s="13">
        <f t="shared" si="0"/>
        <v>74862.333333333328</v>
      </c>
      <c r="AE18" s="20">
        <v>9.7419063672765702</v>
      </c>
      <c r="AG18" s="21">
        <v>-11.3</v>
      </c>
      <c r="AH18" s="21">
        <v>502015</v>
      </c>
      <c r="AI18" s="21">
        <v>400714</v>
      </c>
      <c r="AJ18" s="21"/>
      <c r="AK18" s="13">
        <f t="shared" si="3"/>
        <v>451364.5</v>
      </c>
      <c r="AM18" s="21">
        <v>36.292498110037101</v>
      </c>
    </row>
    <row r="19" spans="1:52" x14ac:dyDescent="0.2">
      <c r="A19" s="21">
        <v>-12</v>
      </c>
      <c r="B19" s="21">
        <v>57307</v>
      </c>
      <c r="C19" s="21">
        <v>65428</v>
      </c>
      <c r="D19" s="21">
        <v>68775</v>
      </c>
      <c r="E19" s="13">
        <f t="shared" si="1"/>
        <v>63836.666666666664</v>
      </c>
      <c r="G19" s="20">
        <v>52.024718493996303</v>
      </c>
      <c r="I19" s="21">
        <v>-12</v>
      </c>
      <c r="J19" s="21">
        <v>102394</v>
      </c>
      <c r="K19" s="21">
        <v>187917</v>
      </c>
      <c r="L19" s="21">
        <v>178174</v>
      </c>
      <c r="M19" s="13">
        <f t="shared" si="2"/>
        <v>156161.66666666666</v>
      </c>
      <c r="O19" s="20">
        <v>34.172730944788498</v>
      </c>
      <c r="Q19" s="21">
        <v>-12</v>
      </c>
      <c r="R19" s="24">
        <v>26785.5</v>
      </c>
      <c r="S19" s="24">
        <v>34906.5</v>
      </c>
      <c r="T19" s="24">
        <v>38253.5</v>
      </c>
      <c r="U19" s="25">
        <v>33315.166666666664</v>
      </c>
      <c r="W19" s="20">
        <v>37.2024045210756</v>
      </c>
      <c r="Y19" s="21">
        <v>-12</v>
      </c>
      <c r="Z19" s="21">
        <v>46219</v>
      </c>
      <c r="AA19" s="21">
        <v>43512</v>
      </c>
      <c r="AB19" s="21">
        <v>74320</v>
      </c>
      <c r="AC19" s="13">
        <f t="shared" si="0"/>
        <v>54683.666666666664</v>
      </c>
      <c r="AE19" s="20">
        <v>4.3912748686316796</v>
      </c>
      <c r="AG19" s="21">
        <v>-12</v>
      </c>
      <c r="AH19" s="21">
        <v>409270</v>
      </c>
      <c r="AI19" s="21">
        <v>371601</v>
      </c>
      <c r="AJ19" s="21">
        <v>432157</v>
      </c>
      <c r="AK19" s="13">
        <f t="shared" si="3"/>
        <v>404342.66666666669</v>
      </c>
      <c r="AM19" s="21">
        <v>28.753201713352599</v>
      </c>
    </row>
    <row r="20" spans="1:52" x14ac:dyDescent="0.2">
      <c r="A20" s="21">
        <v>-12.3</v>
      </c>
      <c r="B20" s="21">
        <v>59097</v>
      </c>
      <c r="C20" s="21">
        <v>23924</v>
      </c>
      <c r="D20" s="21">
        <v>76962</v>
      </c>
      <c r="E20" s="13">
        <f t="shared" si="1"/>
        <v>53327.666666666664</v>
      </c>
      <c r="G20" s="20">
        <v>29.895071062722099</v>
      </c>
      <c r="I20" s="21">
        <v>-12.3</v>
      </c>
      <c r="J20" s="21">
        <v>201821</v>
      </c>
      <c r="K20" s="21">
        <v>183120</v>
      </c>
      <c r="L20" s="21">
        <v>174108</v>
      </c>
      <c r="M20" s="13">
        <f t="shared" si="2"/>
        <v>186349.66666666666</v>
      </c>
      <c r="O20" s="20">
        <v>60.113718926354998</v>
      </c>
      <c r="Q20" s="21">
        <v>-12.3</v>
      </c>
      <c r="R20" s="24">
        <v>28575.5</v>
      </c>
      <c r="S20" s="24">
        <v>6597.5</v>
      </c>
      <c r="T20" s="24">
        <v>46440.5</v>
      </c>
      <c r="U20" s="25">
        <v>22806.166666666668</v>
      </c>
      <c r="W20" s="20">
        <v>-0.62560742953817094</v>
      </c>
      <c r="Y20" s="21">
        <v>-12.3</v>
      </c>
      <c r="Z20" s="21">
        <v>49009</v>
      </c>
      <c r="AA20" s="21">
        <v>51264</v>
      </c>
      <c r="AB20" s="21">
        <v>76335</v>
      </c>
      <c r="AC20" s="13">
        <f t="shared" si="0"/>
        <v>58869.333333333336</v>
      </c>
      <c r="AE20" s="20">
        <v>5.5011565078791804</v>
      </c>
      <c r="AG20" s="21">
        <v>-12.3</v>
      </c>
      <c r="AH20" s="21">
        <v>408644</v>
      </c>
      <c r="AI20" s="21">
        <v>346501</v>
      </c>
      <c r="AJ20" s="21"/>
      <c r="AK20" s="13">
        <f t="shared" si="3"/>
        <v>377572.5</v>
      </c>
      <c r="AM20" s="21">
        <v>24.460969761395699</v>
      </c>
    </row>
    <row r="21" spans="1:52" x14ac:dyDescent="0.2">
      <c r="A21" s="21">
        <v>-13</v>
      </c>
      <c r="B21" s="21">
        <v>52607</v>
      </c>
      <c r="C21" s="21">
        <v>58387</v>
      </c>
      <c r="D21" s="21">
        <v>56451</v>
      </c>
      <c r="E21" s="13">
        <f t="shared" si="1"/>
        <v>55815</v>
      </c>
      <c r="G21" s="20">
        <v>35.132842110893399</v>
      </c>
      <c r="I21" s="21">
        <v>-13</v>
      </c>
      <c r="J21" s="21">
        <v>189215</v>
      </c>
      <c r="K21" s="21">
        <v>198815</v>
      </c>
      <c r="L21" s="21">
        <v>173340</v>
      </c>
      <c r="M21" s="13">
        <f t="shared" si="2"/>
        <v>187123.33333333334</v>
      </c>
      <c r="O21" s="20">
        <v>61.1120503088814</v>
      </c>
      <c r="Q21" s="21">
        <v>-13</v>
      </c>
      <c r="R21" s="24">
        <v>22085.5</v>
      </c>
      <c r="S21" s="24">
        <v>27865.5</v>
      </c>
      <c r="T21" s="24">
        <v>25929.5</v>
      </c>
      <c r="U21" s="25">
        <v>25293.5</v>
      </c>
      <c r="W21" s="20">
        <v>8.3276339944566402</v>
      </c>
      <c r="Y21" s="21">
        <v>-13</v>
      </c>
      <c r="Z21" s="21">
        <v>68053</v>
      </c>
      <c r="AA21" s="21">
        <v>55551</v>
      </c>
      <c r="AB21" s="21">
        <v>42876</v>
      </c>
      <c r="AC21" s="13">
        <f t="shared" si="0"/>
        <v>55493.333333333336</v>
      </c>
      <c r="AE21" s="20">
        <v>4.6059666419800003</v>
      </c>
      <c r="AG21" s="21">
        <v>-13</v>
      </c>
      <c r="AH21" s="21">
        <v>341228</v>
      </c>
      <c r="AI21" s="21">
        <v>437002</v>
      </c>
      <c r="AJ21" s="21">
        <v>374165</v>
      </c>
      <c r="AK21" s="13">
        <f t="shared" si="3"/>
        <v>384131.66666666669</v>
      </c>
      <c r="AM21" s="21">
        <v>36.201715757600503</v>
      </c>
    </row>
    <row r="22" spans="1:52" x14ac:dyDescent="0.2">
      <c r="A22" s="21">
        <v>-13.3</v>
      </c>
      <c r="B22" s="21">
        <v>49703</v>
      </c>
      <c r="C22" s="21">
        <v>59035</v>
      </c>
      <c r="D22" s="21">
        <v>51019</v>
      </c>
      <c r="E22" s="13">
        <f t="shared" si="1"/>
        <v>53252.333333333336</v>
      </c>
      <c r="G22" s="20">
        <v>29.7364215587282</v>
      </c>
      <c r="I22" s="21">
        <v>-13.3</v>
      </c>
      <c r="J22" s="21">
        <v>200480</v>
      </c>
      <c r="K22" s="21">
        <v>175710</v>
      </c>
      <c r="L22" s="21">
        <v>169610</v>
      </c>
      <c r="M22" s="13">
        <f t="shared" si="2"/>
        <v>181933.33333333334</v>
      </c>
      <c r="O22" s="20">
        <v>54.414351400774002</v>
      </c>
      <c r="Q22" s="21">
        <v>-13.3</v>
      </c>
      <c r="R22" s="24">
        <v>19181.5</v>
      </c>
      <c r="S22" s="24">
        <v>28513.5</v>
      </c>
      <c r="T22" s="24">
        <v>20497.5</v>
      </c>
      <c r="U22" s="25">
        <v>22730.833333333332</v>
      </c>
      <c r="W22" s="20">
        <v>-0.89701594615024904</v>
      </c>
      <c r="Y22" s="21">
        <v>-13.3</v>
      </c>
      <c r="Z22" s="21">
        <v>41132</v>
      </c>
      <c r="AA22" s="21">
        <v>42315</v>
      </c>
      <c r="AB22" s="21">
        <v>43761</v>
      </c>
      <c r="AC22" s="13">
        <f t="shared" si="0"/>
        <v>42402.666666666664</v>
      </c>
      <c r="AE22" s="20">
        <v>1.1348096011234401</v>
      </c>
      <c r="AG22" s="21">
        <v>-13.3</v>
      </c>
      <c r="AH22" s="21">
        <v>408587</v>
      </c>
      <c r="AI22" s="21">
        <v>340117</v>
      </c>
      <c r="AJ22" s="21"/>
      <c r="AK22" s="13">
        <f t="shared" si="3"/>
        <v>374352</v>
      </c>
      <c r="AM22" s="21">
        <v>23.9446070520668</v>
      </c>
    </row>
    <row r="23" spans="1:52" x14ac:dyDescent="0.2">
      <c r="A23" s="21">
        <v>-14</v>
      </c>
      <c r="B23" s="21">
        <v>57055</v>
      </c>
      <c r="C23" s="21">
        <v>56408</v>
      </c>
      <c r="D23" s="21">
        <v>54558</v>
      </c>
      <c r="E23" s="13">
        <f t="shared" si="1"/>
        <v>56007</v>
      </c>
      <c r="G23" s="20">
        <v>35.537151969757602</v>
      </c>
      <c r="I23" s="21">
        <v>-14</v>
      </c>
      <c r="J23" s="21">
        <v>182016</v>
      </c>
      <c r="K23" s="21">
        <v>183534</v>
      </c>
      <c r="L23" s="21">
        <v>176155</v>
      </c>
      <c r="M23" s="13">
        <f t="shared" si="2"/>
        <v>180568.33333333334</v>
      </c>
      <c r="O23" s="20">
        <v>52.652817872919201</v>
      </c>
      <c r="Q23" s="21">
        <v>-14</v>
      </c>
      <c r="R23" s="24">
        <v>26533.5</v>
      </c>
      <c r="S23" s="24">
        <v>25886.5</v>
      </c>
      <c r="T23" s="24">
        <v>24036.5</v>
      </c>
      <c r="U23" s="25">
        <v>25485.5</v>
      </c>
      <c r="W23" s="20">
        <v>9.0187538245563506</v>
      </c>
      <c r="Y23" s="21">
        <v>-14</v>
      </c>
      <c r="Z23" s="21">
        <v>45309</v>
      </c>
      <c r="AA23" s="21">
        <v>46789</v>
      </c>
      <c r="AB23" s="21">
        <v>59231</v>
      </c>
      <c r="AC23" s="13">
        <f t="shared" si="0"/>
        <v>50443</v>
      </c>
      <c r="AE23" s="20">
        <v>3.2668066196320802</v>
      </c>
      <c r="AG23" s="21">
        <v>-14</v>
      </c>
      <c r="AH23" s="21">
        <v>301592</v>
      </c>
      <c r="AI23" s="21">
        <v>340056</v>
      </c>
      <c r="AJ23" s="21">
        <v>328214</v>
      </c>
      <c r="AK23" s="13">
        <f t="shared" si="3"/>
        <v>323287.33333333331</v>
      </c>
      <c r="AM23" s="21">
        <v>15.757087460988201</v>
      </c>
    </row>
    <row r="24" spans="1:52" x14ac:dyDescent="0.2">
      <c r="A24" s="21">
        <v>-14.3</v>
      </c>
      <c r="B24" s="21">
        <v>49610</v>
      </c>
      <c r="C24" s="21">
        <v>71088</v>
      </c>
      <c r="D24" s="21">
        <v>52089</v>
      </c>
      <c r="E24" s="13">
        <f t="shared" si="1"/>
        <v>57595.666666666664</v>
      </c>
      <c r="G24" s="20">
        <v>38.882542300392501</v>
      </c>
      <c r="I24" s="21">
        <v>-14.3</v>
      </c>
      <c r="J24" s="21">
        <v>184376</v>
      </c>
      <c r="K24" s="21">
        <v>177761</v>
      </c>
      <c r="L24" s="21">
        <v>160445</v>
      </c>
      <c r="M24" s="13">
        <f t="shared" si="2"/>
        <v>174194</v>
      </c>
      <c r="O24" s="20">
        <v>44.426778923025502</v>
      </c>
      <c r="Q24" s="21">
        <v>-14.3</v>
      </c>
      <c r="R24" s="24">
        <v>19088.5</v>
      </c>
      <c r="S24" s="24">
        <v>40566.5</v>
      </c>
      <c r="T24" s="24">
        <v>21567.5</v>
      </c>
      <c r="U24" s="25">
        <v>27074.166666666668</v>
      </c>
      <c r="W24" s="20">
        <v>14.737410460386601</v>
      </c>
      <c r="Y24" s="21">
        <v>-14.3</v>
      </c>
      <c r="Z24" s="21">
        <v>36224</v>
      </c>
      <c r="AA24" s="21">
        <v>36159</v>
      </c>
      <c r="AB24" s="21">
        <v>40057</v>
      </c>
      <c r="AC24" s="13">
        <f t="shared" si="0"/>
        <v>37480</v>
      </c>
      <c r="AE24" s="20">
        <v>-0.17049972860579701</v>
      </c>
      <c r="AG24" s="21">
        <v>-14.3</v>
      </c>
      <c r="AH24" s="21">
        <v>220347</v>
      </c>
      <c r="AI24" s="21">
        <v>258263</v>
      </c>
      <c r="AJ24" s="21"/>
      <c r="AK24" s="13">
        <f t="shared" si="3"/>
        <v>239305</v>
      </c>
      <c r="AM24" s="21">
        <v>2.29168520553897</v>
      </c>
    </row>
    <row r="25" spans="1:52" x14ac:dyDescent="0.2">
      <c r="A25" s="21">
        <v>-15</v>
      </c>
      <c r="B25" s="21">
        <v>46591</v>
      </c>
      <c r="C25" s="21">
        <v>49869</v>
      </c>
      <c r="D25" s="21">
        <v>34112</v>
      </c>
      <c r="E25" s="13">
        <f t="shared" si="1"/>
        <v>43524</v>
      </c>
      <c r="G25" s="20">
        <v>9.2506938020351495</v>
      </c>
      <c r="I25" s="19" t="s">
        <v>12</v>
      </c>
      <c r="J25" s="19">
        <v>139768</v>
      </c>
      <c r="K25" s="21"/>
      <c r="L25" s="21"/>
      <c r="O25" s="21"/>
      <c r="Q25" s="23">
        <v>-15</v>
      </c>
      <c r="R25" s="24">
        <v>16069.5</v>
      </c>
      <c r="S25" s="24">
        <v>19347.5</v>
      </c>
      <c r="T25" s="24"/>
      <c r="U25" s="25">
        <f>AVERAGE(R25:T25)</f>
        <v>17708.5</v>
      </c>
      <c r="W25" s="20">
        <v>-15.122999999999999</v>
      </c>
      <c r="Y25" s="21">
        <v>-15</v>
      </c>
      <c r="Z25" s="21">
        <v>37390</v>
      </c>
      <c r="AA25" s="21">
        <v>35986</v>
      </c>
      <c r="AB25" s="21">
        <v>56461</v>
      </c>
      <c r="AC25" s="13">
        <f t="shared" si="0"/>
        <v>43279</v>
      </c>
      <c r="AE25" s="20">
        <v>1.36717978334602</v>
      </c>
      <c r="AG25" s="21">
        <v>-15</v>
      </c>
      <c r="AH25" s="21">
        <v>201858</v>
      </c>
      <c r="AI25" s="21">
        <v>202211</v>
      </c>
      <c r="AJ25" s="21">
        <v>270345</v>
      </c>
      <c r="AK25" s="13">
        <f t="shared" si="3"/>
        <v>224804.66666666666</v>
      </c>
      <c r="AM25" s="1">
        <v>-3.3237692794249103E-2</v>
      </c>
    </row>
    <row r="26" spans="1:52" x14ac:dyDescent="0.2">
      <c r="A26" s="13" t="s">
        <v>12</v>
      </c>
      <c r="B26" s="13">
        <v>39131</v>
      </c>
      <c r="Q26" s="13" t="s">
        <v>14</v>
      </c>
      <c r="R26" s="26">
        <v>22980</v>
      </c>
      <c r="Y26" s="13" t="s">
        <v>9</v>
      </c>
      <c r="Z26" s="19">
        <v>38123</v>
      </c>
      <c r="AG26" s="19" t="s">
        <v>5</v>
      </c>
      <c r="AH26" s="19">
        <v>225012</v>
      </c>
      <c r="AI26" s="21"/>
      <c r="AJ26" s="21"/>
    </row>
    <row r="27" spans="1:52" x14ac:dyDescent="0.2">
      <c r="AH27" s="21"/>
      <c r="AI27" s="21"/>
      <c r="AJ27" s="21"/>
      <c r="AK27" s="21"/>
    </row>
    <row r="28" spans="1:52" x14ac:dyDescent="0.2">
      <c r="E28" s="21"/>
      <c r="AH28" s="21"/>
      <c r="AI28" s="21"/>
      <c r="AJ28" s="21"/>
      <c r="AK28" s="21"/>
    </row>
    <row r="29" spans="1:52" x14ac:dyDescent="0.2">
      <c r="E29" s="21"/>
    </row>
    <row r="30" spans="1:52" x14ac:dyDescent="0.2">
      <c r="E30" s="21"/>
    </row>
    <row r="31" spans="1:52" x14ac:dyDescent="0.2">
      <c r="E31" s="21"/>
    </row>
    <row r="33" spans="5:5" x14ac:dyDescent="0.2">
      <c r="E33" s="21"/>
    </row>
    <row r="34" spans="5:5" x14ac:dyDescent="0.2">
      <c r="E34" s="21"/>
    </row>
    <row r="35" spans="5:5" x14ac:dyDescent="0.2">
      <c r="E35" s="21"/>
    </row>
    <row r="36" spans="5:5" x14ac:dyDescent="0.2">
      <c r="E36" s="21"/>
    </row>
    <row r="37" spans="5:5" x14ac:dyDescent="0.2">
      <c r="E37" s="21"/>
    </row>
    <row r="38" spans="5:5" x14ac:dyDescent="0.2">
      <c r="E38" s="21"/>
    </row>
    <row r="39" spans="5:5" x14ac:dyDescent="0.2">
      <c r="E39" s="21"/>
    </row>
    <row r="40" spans="5:5" x14ac:dyDescent="0.2">
      <c r="E40" s="21"/>
    </row>
    <row r="41" spans="5:5" x14ac:dyDescent="0.2">
      <c r="E41" s="21"/>
    </row>
    <row r="42" spans="5:5" x14ac:dyDescent="0.2">
      <c r="E42" s="21"/>
    </row>
    <row r="43" spans="5:5" x14ac:dyDescent="0.2">
      <c r="E43" s="21"/>
    </row>
    <row r="44" spans="5:5" x14ac:dyDescent="0.2">
      <c r="E44" s="21"/>
    </row>
    <row r="45" spans="5:5" x14ac:dyDescent="0.2">
      <c r="E45" s="21"/>
    </row>
    <row r="46" spans="5:5" x14ac:dyDescent="0.2">
      <c r="E46" s="21"/>
    </row>
    <row r="47" spans="5:5" x14ac:dyDescent="0.2">
      <c r="E47" s="21"/>
    </row>
    <row r="48" spans="5:5" x14ac:dyDescent="0.2">
      <c r="E48" s="21"/>
    </row>
    <row r="49" spans="5:5" x14ac:dyDescent="0.2">
      <c r="E49" s="21"/>
    </row>
    <row r="50" spans="5:5" x14ac:dyDescent="0.2">
      <c r="E50" s="21"/>
    </row>
    <row r="51" spans="5:5" x14ac:dyDescent="0.2">
      <c r="E51" s="21"/>
    </row>
    <row r="52" spans="5:5" x14ac:dyDescent="0.2">
      <c r="E52" s="21"/>
    </row>
    <row r="53" spans="5:5" x14ac:dyDescent="0.2">
      <c r="E53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5"/>
  <sheetViews>
    <sheetView zoomScale="131" zoomScaleNormal="200" workbookViewId="0">
      <selection activeCell="V4" sqref="V4"/>
    </sheetView>
  </sheetViews>
  <sheetFormatPr baseColWidth="10" defaultColWidth="8.83203125" defaultRowHeight="15" x14ac:dyDescent="0.2"/>
  <cols>
    <col min="7" max="7" width="8.83203125" style="17"/>
  </cols>
  <sheetData>
    <row r="1" spans="1:27" x14ac:dyDescent="0.2">
      <c r="A1" s="7" t="s">
        <v>37</v>
      </c>
      <c r="B1" s="7"/>
      <c r="C1" s="7"/>
      <c r="D1" s="7"/>
      <c r="E1" s="7"/>
      <c r="F1" s="7"/>
      <c r="I1" s="15" t="s">
        <v>38</v>
      </c>
      <c r="O1" s="15" t="s">
        <v>39</v>
      </c>
      <c r="V1" s="17" t="s">
        <v>40</v>
      </c>
      <c r="W1" s="17"/>
      <c r="X1" s="17"/>
      <c r="Y1" s="17"/>
      <c r="Z1" s="17"/>
      <c r="AA1" s="17"/>
    </row>
    <row r="2" spans="1:27" x14ac:dyDescent="0.2">
      <c r="B2" s="15" t="s">
        <v>1</v>
      </c>
      <c r="C2" s="15" t="s">
        <v>3</v>
      </c>
      <c r="D2" s="15" t="s">
        <v>2</v>
      </c>
      <c r="E2" s="15" t="s">
        <v>0</v>
      </c>
      <c r="F2" s="15" t="s">
        <v>4</v>
      </c>
      <c r="I2" s="7" t="s">
        <v>1</v>
      </c>
      <c r="J2" s="7" t="s">
        <v>3</v>
      </c>
      <c r="K2" s="7" t="s">
        <v>2</v>
      </c>
      <c r="L2" s="7" t="s">
        <v>0</v>
      </c>
      <c r="M2" s="7" t="s">
        <v>4</v>
      </c>
      <c r="P2" s="15" t="s">
        <v>1</v>
      </c>
      <c r="Q2" s="15" t="s">
        <v>3</v>
      </c>
      <c r="R2" s="15"/>
      <c r="S2" s="15" t="s">
        <v>0</v>
      </c>
      <c r="T2" s="15" t="s">
        <v>4</v>
      </c>
      <c r="V2" s="17"/>
      <c r="W2" s="17" t="s">
        <v>1</v>
      </c>
      <c r="X2" s="17" t="s">
        <v>3</v>
      </c>
      <c r="Y2" s="17" t="s">
        <v>2</v>
      </c>
      <c r="Z2" s="17" t="s">
        <v>0</v>
      </c>
      <c r="AA2" s="17" t="s">
        <v>4</v>
      </c>
    </row>
    <row r="3" spans="1:27" x14ac:dyDescent="0.2">
      <c r="A3" s="1">
        <v>-4</v>
      </c>
      <c r="B3" s="1">
        <v>416985</v>
      </c>
      <c r="C3" s="1">
        <v>324161</v>
      </c>
      <c r="D3" s="1">
        <v>322539</v>
      </c>
      <c r="E3" s="11">
        <f>(AVERAGE(B3:D3))</f>
        <v>354561.66666666669</v>
      </c>
      <c r="F3" s="6">
        <v>100</v>
      </c>
      <c r="G3" s="27"/>
      <c r="H3" s="1">
        <v>-4</v>
      </c>
      <c r="I3" s="1">
        <v>58659</v>
      </c>
      <c r="J3" s="1">
        <v>81389</v>
      </c>
      <c r="K3" s="1">
        <v>43133</v>
      </c>
      <c r="L3" s="11">
        <f>AVERAGE(I3:K3)</f>
        <v>61060.333333333336</v>
      </c>
      <c r="M3" s="6">
        <v>100</v>
      </c>
      <c r="O3" s="1">
        <v>-4</v>
      </c>
      <c r="P3" s="1">
        <v>89651</v>
      </c>
      <c r="Q3" s="1">
        <v>65489</v>
      </c>
      <c r="S3" s="13">
        <f>AVERAGE(P3,Q3)</f>
        <v>77570</v>
      </c>
      <c r="T3" s="6">
        <v>100</v>
      </c>
      <c r="V3" s="1">
        <v>-4</v>
      </c>
      <c r="W3" s="1">
        <v>237083</v>
      </c>
      <c r="X3" s="1">
        <v>215842</v>
      </c>
      <c r="Y3" s="1">
        <v>252392</v>
      </c>
      <c r="Z3" s="11">
        <f>AVERAGE(W3:Y3)</f>
        <v>235105.66666666666</v>
      </c>
      <c r="AA3" s="6">
        <v>100</v>
      </c>
    </row>
    <row r="4" spans="1:27" x14ac:dyDescent="0.2">
      <c r="A4" s="1">
        <v>-4.3</v>
      </c>
      <c r="B4" s="1">
        <v>423059</v>
      </c>
      <c r="C4" s="1">
        <v>274734</v>
      </c>
      <c r="D4" s="1">
        <v>301683</v>
      </c>
      <c r="E4" s="11">
        <f t="shared" ref="E4:E24" si="0">(AVERAGE(B4:D4))</f>
        <v>333158.66666666669</v>
      </c>
      <c r="F4" s="6">
        <v>93.715714706425501</v>
      </c>
      <c r="G4" s="27"/>
      <c r="H4" s="1">
        <v>-4.3</v>
      </c>
      <c r="I4" s="1">
        <v>83035</v>
      </c>
      <c r="J4" s="1">
        <v>70729</v>
      </c>
      <c r="K4" s="1">
        <v>43149</v>
      </c>
      <c r="L4" s="11">
        <f t="shared" ref="L4:L24" si="1">AVERAGE(I4:K4)</f>
        <v>65637.666666666672</v>
      </c>
      <c r="M4" s="6">
        <v>93.783667685440705</v>
      </c>
      <c r="O4" s="1">
        <v>-4.3</v>
      </c>
      <c r="P4" s="1">
        <v>82025</v>
      </c>
      <c r="Q4" s="1">
        <v>57863</v>
      </c>
      <c r="S4" s="13">
        <f t="shared" ref="S4:S24" si="2">AVERAGE(P4,Q4)</f>
        <v>69944</v>
      </c>
      <c r="T4" s="6">
        <v>85.721240263630904</v>
      </c>
      <c r="V4" s="1">
        <v>-5</v>
      </c>
      <c r="W4" s="1">
        <v>127839</v>
      </c>
      <c r="X4" s="1">
        <v>122187</v>
      </c>
      <c r="Y4" s="1">
        <v>100259</v>
      </c>
      <c r="Z4" s="11">
        <f t="shared" ref="Z4:Z13" si="3">AVERAGE(W4:Y4)</f>
        <v>116761.66666666667</v>
      </c>
      <c r="AA4" s="6">
        <v>34.298849630283897</v>
      </c>
    </row>
    <row r="5" spans="1:27" x14ac:dyDescent="0.2">
      <c r="A5" s="1">
        <v>-5</v>
      </c>
      <c r="B5" s="1">
        <v>319677</v>
      </c>
      <c r="C5" s="1">
        <v>252651</v>
      </c>
      <c r="D5" s="1">
        <v>254743</v>
      </c>
      <c r="E5" s="11">
        <f t="shared" si="0"/>
        <v>275690.33333333331</v>
      </c>
      <c r="F5" s="6">
        <v>76.842013778272701</v>
      </c>
      <c r="G5" s="27"/>
      <c r="H5" s="1">
        <v>-5</v>
      </c>
      <c r="I5" s="1">
        <v>72720</v>
      </c>
      <c r="J5" s="1">
        <v>59750</v>
      </c>
      <c r="K5" s="1">
        <v>31676</v>
      </c>
      <c r="L5" s="11">
        <f t="shared" si="1"/>
        <v>54715.333333333336</v>
      </c>
      <c r="M5" s="6">
        <v>77.092424776221605</v>
      </c>
      <c r="O5" s="1">
        <v>-5</v>
      </c>
      <c r="P5" s="1">
        <v>61050</v>
      </c>
      <c r="Q5" s="1">
        <v>36888</v>
      </c>
      <c r="S5" s="13">
        <f t="shared" si="2"/>
        <v>48969</v>
      </c>
      <c r="T5" s="6">
        <v>46.448097663271398</v>
      </c>
      <c r="V5" s="1">
        <v>-6</v>
      </c>
      <c r="W5" s="1">
        <v>94001</v>
      </c>
      <c r="X5" s="1">
        <v>65844</v>
      </c>
      <c r="Y5" s="1">
        <v>66027</v>
      </c>
      <c r="Z5" s="11">
        <f>AVERAGE(W5:Y5)</f>
        <v>75290.666666666672</v>
      </c>
      <c r="AA5" s="6">
        <v>11.2753386959146</v>
      </c>
    </row>
    <row r="6" spans="1:27" x14ac:dyDescent="0.2">
      <c r="A6" s="1">
        <v>-5.3</v>
      </c>
      <c r="B6" s="1">
        <v>263765</v>
      </c>
      <c r="C6" s="1">
        <v>164336</v>
      </c>
      <c r="D6" s="1">
        <v>149268</v>
      </c>
      <c r="E6" s="11">
        <f t="shared" si="0"/>
        <v>192456.33333333334</v>
      </c>
      <c r="F6" s="6">
        <v>52.403093901368798</v>
      </c>
      <c r="G6" s="27"/>
      <c r="H6" s="1">
        <v>-5.3</v>
      </c>
      <c r="I6" s="1">
        <v>65243</v>
      </c>
      <c r="J6" s="1">
        <v>59347</v>
      </c>
      <c r="K6" s="1">
        <v>40522</v>
      </c>
      <c r="L6" s="11">
        <f t="shared" si="1"/>
        <v>55037.333333333336</v>
      </c>
      <c r="M6" s="6">
        <v>52.917766837146502</v>
      </c>
      <c r="O6" s="1">
        <v>-5.3</v>
      </c>
      <c r="P6" s="1">
        <v>59579</v>
      </c>
      <c r="Q6" s="1">
        <v>35417</v>
      </c>
      <c r="S6" s="13">
        <f t="shared" si="2"/>
        <v>47498</v>
      </c>
      <c r="T6" s="6">
        <v>43.693828639904098</v>
      </c>
      <c r="V6" s="1">
        <v>-7</v>
      </c>
      <c r="W6" s="1">
        <v>83031</v>
      </c>
      <c r="X6" s="1">
        <v>58375</v>
      </c>
      <c r="Y6" s="1">
        <v>61122</v>
      </c>
      <c r="Z6" s="11">
        <f>AVERAGE(W6:Y6)</f>
        <v>67509.333333333328</v>
      </c>
      <c r="AA6" s="6">
        <v>6.9553648111558299</v>
      </c>
    </row>
    <row r="7" spans="1:27" x14ac:dyDescent="0.2">
      <c r="A7" s="1">
        <v>-6</v>
      </c>
      <c r="B7" s="1">
        <v>253279</v>
      </c>
      <c r="C7" s="1">
        <v>199527</v>
      </c>
      <c r="D7" s="1">
        <v>187346</v>
      </c>
      <c r="E7" s="11">
        <f t="shared" si="0"/>
        <v>213384</v>
      </c>
      <c r="F7" s="6">
        <v>58.547823020573396</v>
      </c>
      <c r="G7" s="27"/>
      <c r="H7" s="1">
        <v>-6</v>
      </c>
      <c r="I7" s="1">
        <v>57902</v>
      </c>
      <c r="J7" s="1">
        <v>47254</v>
      </c>
      <c r="K7" s="1">
        <v>34535</v>
      </c>
      <c r="L7" s="11">
        <f t="shared" si="1"/>
        <v>46563.666666666664</v>
      </c>
      <c r="M7" s="6">
        <v>58.996052020504003</v>
      </c>
      <c r="O7" s="1">
        <v>-6</v>
      </c>
      <c r="P7" s="1">
        <v>46421</v>
      </c>
      <c r="Q7" s="1">
        <v>22259</v>
      </c>
      <c r="S7" s="13">
        <f t="shared" si="2"/>
        <v>34340</v>
      </c>
      <c r="T7" s="6">
        <v>19.057070101857398</v>
      </c>
      <c r="V7" s="1">
        <v>-8</v>
      </c>
      <c r="W7" s="1">
        <v>78052</v>
      </c>
      <c r="X7" s="1">
        <v>61326</v>
      </c>
      <c r="Y7" s="1">
        <v>66555</v>
      </c>
      <c r="Z7" s="11">
        <f t="shared" si="3"/>
        <v>68644.333333333328</v>
      </c>
      <c r="AA7" s="6">
        <v>7.5854838342548296</v>
      </c>
    </row>
    <row r="8" spans="1:27" x14ac:dyDescent="0.2">
      <c r="A8" s="1">
        <v>-6.3</v>
      </c>
      <c r="B8" s="1">
        <v>110744</v>
      </c>
      <c r="C8" s="1">
        <v>71197</v>
      </c>
      <c r="D8" s="1">
        <v>52887</v>
      </c>
      <c r="E8" s="11">
        <f t="shared" si="0"/>
        <v>78276</v>
      </c>
      <c r="F8" s="6">
        <v>18.877813328275298</v>
      </c>
      <c r="G8" s="27"/>
      <c r="H8" s="1">
        <v>-6.3</v>
      </c>
      <c r="I8" s="1">
        <v>45235</v>
      </c>
      <c r="J8" s="1">
        <v>27985</v>
      </c>
      <c r="K8" s="1">
        <v>29453</v>
      </c>
      <c r="L8" s="11">
        <f t="shared" si="1"/>
        <v>34224.333333333336</v>
      </c>
      <c r="M8" s="6">
        <v>19.755000469064001</v>
      </c>
      <c r="O8" s="1">
        <v>-6.3</v>
      </c>
      <c r="P8" s="1">
        <v>43866</v>
      </c>
      <c r="Q8" s="1">
        <v>19704</v>
      </c>
      <c r="S8" s="13">
        <f t="shared" si="2"/>
        <v>31785</v>
      </c>
      <c r="T8" s="6">
        <v>14.273142600359501</v>
      </c>
      <c r="V8" s="1">
        <v>-9</v>
      </c>
      <c r="W8" s="1">
        <v>64248</v>
      </c>
      <c r="X8" s="1">
        <v>64255</v>
      </c>
      <c r="Y8" s="1">
        <v>63891</v>
      </c>
      <c r="Z8" s="11">
        <f t="shared" si="3"/>
        <v>64131.333333333336</v>
      </c>
      <c r="AA8" s="6">
        <v>5.0799973573862998</v>
      </c>
    </row>
    <row r="9" spans="1:27" x14ac:dyDescent="0.2">
      <c r="A9" s="1">
        <v>-7</v>
      </c>
      <c r="B9" s="1">
        <v>97427</v>
      </c>
      <c r="C9" s="1">
        <v>87881</v>
      </c>
      <c r="D9" s="1">
        <v>42721</v>
      </c>
      <c r="E9" s="11">
        <f t="shared" si="0"/>
        <v>76009.666666666672</v>
      </c>
      <c r="F9" s="6">
        <v>18.2123802446241</v>
      </c>
      <c r="G9" s="27"/>
      <c r="H9" s="1">
        <v>-7</v>
      </c>
      <c r="I9" s="1">
        <v>31037</v>
      </c>
      <c r="J9" s="1">
        <v>35909</v>
      </c>
      <c r="K9" s="1">
        <v>22059</v>
      </c>
      <c r="L9" s="11">
        <f t="shared" si="1"/>
        <v>29668.333333333332</v>
      </c>
      <c r="M9" s="6">
        <v>19.096762819460899</v>
      </c>
      <c r="O9" s="1">
        <v>-7</v>
      </c>
      <c r="P9" s="1">
        <v>39858</v>
      </c>
      <c r="Q9" s="1">
        <v>15696</v>
      </c>
      <c r="S9" s="13">
        <f t="shared" si="2"/>
        <v>27777</v>
      </c>
      <c r="T9" s="6">
        <v>6.7686488915518304</v>
      </c>
      <c r="V9" s="1">
        <v>-10</v>
      </c>
      <c r="W9" s="1">
        <v>65557</v>
      </c>
      <c r="X9" s="1">
        <v>75898</v>
      </c>
      <c r="Y9" s="1">
        <v>56550</v>
      </c>
      <c r="Z9" s="11">
        <f t="shared" si="3"/>
        <v>66001.666666666672</v>
      </c>
      <c r="AA9" s="6">
        <v>6.1183557835210802</v>
      </c>
    </row>
    <row r="10" spans="1:27" x14ac:dyDescent="0.2">
      <c r="A10" s="1">
        <v>-7.3</v>
      </c>
      <c r="B10" s="1">
        <v>32028</v>
      </c>
      <c r="C10" s="1">
        <v>17727</v>
      </c>
      <c r="D10" s="1">
        <v>13420</v>
      </c>
      <c r="E10" s="11">
        <f t="shared" si="0"/>
        <v>21058.333333333332</v>
      </c>
      <c r="F10" s="6">
        <v>2.07773099806007</v>
      </c>
      <c r="G10" s="27"/>
      <c r="H10" s="1">
        <v>-7.3</v>
      </c>
      <c r="I10" s="1">
        <v>25672</v>
      </c>
      <c r="J10" s="1">
        <v>13769</v>
      </c>
      <c r="K10" s="1">
        <v>9135</v>
      </c>
      <c r="L10" s="11">
        <f t="shared" si="1"/>
        <v>16192</v>
      </c>
      <c r="M10" s="6">
        <v>3.1365801081432099</v>
      </c>
      <c r="O10" s="1">
        <v>-7.3</v>
      </c>
      <c r="P10" s="1">
        <v>35315</v>
      </c>
      <c r="Q10" s="1">
        <v>11153</v>
      </c>
      <c r="S10" s="13">
        <f t="shared" si="2"/>
        <v>23234</v>
      </c>
      <c r="T10" s="6">
        <v>-1.73756740563212</v>
      </c>
      <c r="V10" s="1">
        <v>-11</v>
      </c>
      <c r="W10" s="1">
        <v>62243</v>
      </c>
      <c r="X10" s="1">
        <v>55190</v>
      </c>
      <c r="Y10" s="1">
        <v>59473</v>
      </c>
      <c r="Z10" s="11">
        <f t="shared" si="3"/>
        <v>58968.666666666664</v>
      </c>
      <c r="AA10" s="6">
        <v>2.2138385240891401</v>
      </c>
    </row>
    <row r="11" spans="1:27" x14ac:dyDescent="0.2">
      <c r="A11" s="1">
        <v>-8</v>
      </c>
      <c r="B11" s="1">
        <v>35646</v>
      </c>
      <c r="C11" s="1">
        <v>33141</v>
      </c>
      <c r="D11" s="1">
        <v>14000</v>
      </c>
      <c r="E11" s="11">
        <f t="shared" si="0"/>
        <v>27595.666666666668</v>
      </c>
      <c r="F11" s="6">
        <v>3.9972053531082401</v>
      </c>
      <c r="G11" s="27"/>
      <c r="H11" s="1">
        <v>-8</v>
      </c>
      <c r="I11" s="1">
        <v>27210</v>
      </c>
      <c r="J11" s="1">
        <v>19031</v>
      </c>
      <c r="K11" s="1">
        <v>13363</v>
      </c>
      <c r="L11" s="11">
        <f t="shared" si="1"/>
        <v>19868</v>
      </c>
      <c r="M11" s="6">
        <v>5.0352988808975301</v>
      </c>
      <c r="O11" s="1">
        <v>-8</v>
      </c>
      <c r="P11" s="1">
        <v>37348</v>
      </c>
      <c r="Q11" s="1">
        <v>13186</v>
      </c>
      <c r="S11" s="13">
        <f t="shared" si="2"/>
        <v>25267</v>
      </c>
      <c r="T11" s="6">
        <v>2.0689784301977201</v>
      </c>
      <c r="V11" s="1">
        <v>-12</v>
      </c>
      <c r="W11" s="1">
        <v>59920</v>
      </c>
      <c r="X11" s="1">
        <v>51975</v>
      </c>
      <c r="Y11" s="1">
        <v>53385</v>
      </c>
      <c r="Z11" s="11">
        <f t="shared" si="3"/>
        <v>55093.333333333336</v>
      </c>
      <c r="AA11" s="6">
        <v>6.2362352303710601E-2</v>
      </c>
    </row>
    <row r="12" spans="1:27" x14ac:dyDescent="0.2">
      <c r="A12" s="1">
        <v>-8.3000000000000007</v>
      </c>
      <c r="B12" s="1">
        <v>15693</v>
      </c>
      <c r="C12" s="1">
        <v>15087</v>
      </c>
      <c r="D12" s="1">
        <v>6993</v>
      </c>
      <c r="E12" s="11">
        <f t="shared" si="0"/>
        <v>12591</v>
      </c>
      <c r="F12" s="6">
        <v>-0.40842128876148498</v>
      </c>
      <c r="G12" s="27"/>
      <c r="H12" s="1">
        <v>-8.3000000000000007</v>
      </c>
      <c r="I12" s="1">
        <v>12702</v>
      </c>
      <c r="J12" s="1">
        <v>9012</v>
      </c>
      <c r="K12" s="1">
        <v>4691</v>
      </c>
      <c r="L12" s="11">
        <f t="shared" si="1"/>
        <v>8801.6666666666661</v>
      </c>
      <c r="M12" s="6">
        <v>0.67731098245816801</v>
      </c>
      <c r="O12" s="1">
        <v>-8.3000000000000007</v>
      </c>
      <c r="P12" s="1">
        <v>34263</v>
      </c>
      <c r="Q12" s="1">
        <v>10101</v>
      </c>
      <c r="S12" s="13">
        <f t="shared" si="2"/>
        <v>22182</v>
      </c>
      <c r="T12" s="6">
        <v>-3.7073097663271399</v>
      </c>
      <c r="V12" s="1">
        <v>-13</v>
      </c>
      <c r="W12" s="1">
        <v>67057</v>
      </c>
      <c r="X12" s="1">
        <v>53793</v>
      </c>
      <c r="Y12" s="1">
        <v>59573</v>
      </c>
      <c r="Z12" s="11">
        <f t="shared" si="3"/>
        <v>60141</v>
      </c>
      <c r="AA12" s="6">
        <v>2.8646820785822298</v>
      </c>
    </row>
    <row r="13" spans="1:27" x14ac:dyDescent="0.2">
      <c r="A13" s="1">
        <v>-9</v>
      </c>
      <c r="B13" s="1">
        <v>22859</v>
      </c>
      <c r="C13" s="1">
        <v>20469</v>
      </c>
      <c r="D13" s="1">
        <v>8343</v>
      </c>
      <c r="E13" s="11">
        <f t="shared" si="0"/>
        <v>17223.666666666668</v>
      </c>
      <c r="F13" s="6">
        <v>0.951809517713474</v>
      </c>
      <c r="G13" s="27"/>
      <c r="H13" s="1">
        <v>-9</v>
      </c>
      <c r="I13" s="1">
        <v>49040</v>
      </c>
      <c r="J13" s="1">
        <v>22650</v>
      </c>
      <c r="K13" s="1">
        <v>13024</v>
      </c>
      <c r="L13" s="11">
        <f t="shared" si="1"/>
        <v>28238</v>
      </c>
      <c r="M13" s="6">
        <v>2.02283339631086</v>
      </c>
      <c r="O13" s="1">
        <v>-9</v>
      </c>
      <c r="P13" s="1">
        <v>48324</v>
      </c>
      <c r="Q13" s="1">
        <v>24162</v>
      </c>
      <c r="S13" s="13">
        <f t="shared" si="2"/>
        <v>36243</v>
      </c>
      <c r="T13" s="6">
        <v>22.620206710605199</v>
      </c>
      <c r="V13" s="1">
        <v>-14</v>
      </c>
      <c r="W13" s="1">
        <v>57573</v>
      </c>
      <c r="X13" s="1">
        <v>62476</v>
      </c>
      <c r="Y13" s="1">
        <v>50523</v>
      </c>
      <c r="Z13" s="11">
        <f t="shared" si="3"/>
        <v>56857.333333333336</v>
      </c>
      <c r="AA13" s="6">
        <v>1.0416839000981</v>
      </c>
    </row>
    <row r="14" spans="1:27" x14ac:dyDescent="0.2">
      <c r="A14" s="1">
        <v>-9.3000000000000007</v>
      </c>
      <c r="B14" s="1">
        <v>16686</v>
      </c>
      <c r="C14" s="1">
        <v>23690</v>
      </c>
      <c r="D14" s="1">
        <v>8867</v>
      </c>
      <c r="E14" s="11">
        <f t="shared" si="0"/>
        <v>16414.333333333332</v>
      </c>
      <c r="F14" s="6">
        <v>0.71417351063495604</v>
      </c>
      <c r="G14" s="27"/>
      <c r="H14" s="1">
        <v>-9.3000000000000007</v>
      </c>
      <c r="I14" s="1">
        <v>15876</v>
      </c>
      <c r="J14" s="1">
        <v>7762</v>
      </c>
      <c r="K14" s="1">
        <v>3589</v>
      </c>
      <c r="L14" s="11">
        <f t="shared" si="1"/>
        <v>9075.6666666666661</v>
      </c>
      <c r="M14" s="6">
        <v>1.78776698527197</v>
      </c>
      <c r="O14" s="1">
        <v>-9.3000000000000007</v>
      </c>
      <c r="P14" s="1">
        <v>30934</v>
      </c>
      <c r="Q14" s="1">
        <v>6772</v>
      </c>
      <c r="S14" s="13">
        <f t="shared" si="2"/>
        <v>18853</v>
      </c>
      <c r="T14" s="6">
        <v>-9.9404583582983808</v>
      </c>
      <c r="V14" s="11" t="s">
        <v>15</v>
      </c>
      <c r="W14" s="5">
        <v>54981</v>
      </c>
    </row>
    <row r="15" spans="1:27" x14ac:dyDescent="0.2">
      <c r="A15" s="1">
        <v>-10</v>
      </c>
      <c r="B15" s="1">
        <v>17889</v>
      </c>
      <c r="C15" s="1">
        <v>22935</v>
      </c>
      <c r="D15" s="1">
        <v>5552</v>
      </c>
      <c r="E15" s="11">
        <f t="shared" si="0"/>
        <v>15458.666666666666</v>
      </c>
      <c r="F15" s="6">
        <v>0.43357545972352401</v>
      </c>
      <c r="G15" s="27"/>
      <c r="H15" s="1">
        <v>-10</v>
      </c>
      <c r="I15" s="1">
        <v>23189</v>
      </c>
      <c r="J15" s="1">
        <v>17330</v>
      </c>
      <c r="K15" s="1">
        <v>10683</v>
      </c>
      <c r="L15" s="11">
        <f t="shared" si="1"/>
        <v>17067.333333333332</v>
      </c>
      <c r="M15" s="6">
        <v>1.5102030858311599</v>
      </c>
      <c r="O15" s="1">
        <v>-10</v>
      </c>
      <c r="P15" s="1">
        <v>33899</v>
      </c>
      <c r="Q15" s="1">
        <v>9737</v>
      </c>
      <c r="S15" s="13">
        <f t="shared" si="2"/>
        <v>21818</v>
      </c>
      <c r="T15" s="6">
        <v>-4.3888556021569798</v>
      </c>
    </row>
    <row r="16" spans="1:27" x14ac:dyDescent="0.2">
      <c r="A16" s="1">
        <v>-10.3</v>
      </c>
      <c r="B16" s="1">
        <v>20798</v>
      </c>
      <c r="C16" s="1">
        <v>20724</v>
      </c>
      <c r="D16" s="1">
        <v>4003</v>
      </c>
      <c r="E16" s="11">
        <f t="shared" si="0"/>
        <v>15175</v>
      </c>
      <c r="F16" s="6">
        <v>0.35028511681700297</v>
      </c>
      <c r="G16" s="27"/>
      <c r="H16" s="1">
        <v>-10.3</v>
      </c>
      <c r="I16" s="1">
        <v>11694</v>
      </c>
      <c r="J16" s="1">
        <v>11116</v>
      </c>
      <c r="K16" s="1">
        <v>5199</v>
      </c>
      <c r="L16" s="11">
        <f t="shared" si="1"/>
        <v>9336.3333333333339</v>
      </c>
      <c r="M16" s="6">
        <v>1.4278133746845401</v>
      </c>
      <c r="O16" s="1">
        <v>-10.3</v>
      </c>
      <c r="P16" s="1">
        <v>33752</v>
      </c>
      <c r="Q16" s="1">
        <v>9590</v>
      </c>
      <c r="S16" s="13">
        <f t="shared" si="2"/>
        <v>21671</v>
      </c>
      <c r="T16" s="6">
        <v>-4.6640952666267204</v>
      </c>
    </row>
    <row r="17" spans="1:20" x14ac:dyDescent="0.2">
      <c r="A17" s="1">
        <v>-11</v>
      </c>
      <c r="B17" s="1">
        <v>14453</v>
      </c>
      <c r="C17" s="1">
        <v>18309</v>
      </c>
      <c r="D17" s="1">
        <v>4038</v>
      </c>
      <c r="E17" s="11">
        <f t="shared" si="0"/>
        <v>12266.666666666666</v>
      </c>
      <c r="F17" s="6">
        <v>-0.50365010010872602</v>
      </c>
      <c r="G17" s="27"/>
      <c r="H17" s="1">
        <v>-11</v>
      </c>
      <c r="I17" s="1">
        <v>24859</v>
      </c>
      <c r="J17" s="1">
        <v>5555</v>
      </c>
      <c r="K17" s="1">
        <v>6942</v>
      </c>
      <c r="L17" s="11">
        <f t="shared" si="1"/>
        <v>12452</v>
      </c>
      <c r="M17" s="6">
        <v>0.58311189543387298</v>
      </c>
      <c r="O17" s="1">
        <v>-11</v>
      </c>
      <c r="P17" s="1">
        <v>30995</v>
      </c>
      <c r="Q17" s="1">
        <v>6833</v>
      </c>
      <c r="S17" s="13">
        <f t="shared" si="2"/>
        <v>18914</v>
      </c>
      <c r="T17" s="6">
        <v>-9.8262432594367901</v>
      </c>
    </row>
    <row r="18" spans="1:20" x14ac:dyDescent="0.2">
      <c r="A18" s="1">
        <v>-11.3</v>
      </c>
      <c r="B18" s="1">
        <v>16120</v>
      </c>
      <c r="C18" s="1">
        <v>15912</v>
      </c>
      <c r="D18" s="1">
        <v>3542</v>
      </c>
      <c r="E18" s="11">
        <f t="shared" si="0"/>
        <v>11858</v>
      </c>
      <c r="F18" s="6">
        <v>-0.62364257176807703</v>
      </c>
      <c r="G18" s="27"/>
      <c r="H18" s="1">
        <v>-11.3</v>
      </c>
      <c r="I18" s="1">
        <v>10422</v>
      </c>
      <c r="J18" s="1">
        <v>8416</v>
      </c>
      <c r="K18" s="1">
        <v>3006</v>
      </c>
      <c r="L18" s="11">
        <f t="shared" si="1"/>
        <v>7281.333333333333</v>
      </c>
      <c r="M18" s="6">
        <v>0.46441692150540798</v>
      </c>
      <c r="O18" s="1">
        <v>-11.3</v>
      </c>
      <c r="P18" s="1">
        <v>32263</v>
      </c>
      <c r="Q18" s="1">
        <v>8101</v>
      </c>
      <c r="S18" s="13">
        <f t="shared" si="2"/>
        <v>20182</v>
      </c>
      <c r="T18" s="6">
        <v>-7.4520671060515298</v>
      </c>
    </row>
    <row r="19" spans="1:20" x14ac:dyDescent="0.2">
      <c r="A19" s="1">
        <v>-12</v>
      </c>
      <c r="B19" s="1">
        <v>15612</v>
      </c>
      <c r="C19" s="1">
        <v>15266</v>
      </c>
      <c r="D19" s="1">
        <v>2884</v>
      </c>
      <c r="E19" s="11">
        <f t="shared" si="0"/>
        <v>11254</v>
      </c>
      <c r="F19" s="6">
        <v>-0.80098725790174796</v>
      </c>
      <c r="G19" s="27"/>
      <c r="H19" s="1">
        <v>-12</v>
      </c>
      <c r="I19" s="1">
        <v>16650</v>
      </c>
      <c r="J19" s="1">
        <v>4891</v>
      </c>
      <c r="K19" s="1">
        <v>3904</v>
      </c>
      <c r="L19" s="11">
        <f t="shared" si="1"/>
        <v>8481.6666666666661</v>
      </c>
      <c r="M19" s="6">
        <v>0.28898989174351503</v>
      </c>
      <c r="O19" s="1">
        <v>-12</v>
      </c>
      <c r="P19" s="1">
        <v>31338</v>
      </c>
      <c r="Q19" s="1">
        <v>7176</v>
      </c>
      <c r="S19" s="13">
        <f t="shared" si="2"/>
        <v>19257</v>
      </c>
      <c r="T19" s="6">
        <v>-9.1840173756740597</v>
      </c>
    </row>
    <row r="20" spans="1:20" x14ac:dyDescent="0.2">
      <c r="A20" s="1">
        <v>-12.3</v>
      </c>
      <c r="B20" s="1">
        <v>14767</v>
      </c>
      <c r="C20" s="1">
        <v>12900</v>
      </c>
      <c r="D20" s="1">
        <v>3582</v>
      </c>
      <c r="E20" s="11">
        <f t="shared" si="0"/>
        <v>10416.333333333334</v>
      </c>
      <c r="F20" s="6">
        <v>-1.04694143544081</v>
      </c>
      <c r="G20" s="27"/>
      <c r="H20" s="1">
        <v>-12.3</v>
      </c>
      <c r="I20" s="1">
        <v>8433</v>
      </c>
      <c r="J20" s="1">
        <v>7309</v>
      </c>
      <c r="K20" s="1">
        <v>2129</v>
      </c>
      <c r="L20" s="11">
        <f t="shared" si="1"/>
        <v>5957</v>
      </c>
      <c r="M20" s="6">
        <v>4.5695255947745997E-2</v>
      </c>
      <c r="O20" s="1">
        <v>-12.3</v>
      </c>
      <c r="P20" s="1">
        <v>29382</v>
      </c>
      <c r="Q20" s="1">
        <v>5220</v>
      </c>
      <c r="S20" s="13">
        <f t="shared" si="2"/>
        <v>17301</v>
      </c>
      <c r="T20" s="6">
        <v>-12.8463900539245</v>
      </c>
    </row>
    <row r="21" spans="1:20" x14ac:dyDescent="0.2">
      <c r="A21" s="1">
        <v>-13</v>
      </c>
      <c r="B21" s="1">
        <v>18117</v>
      </c>
      <c r="C21" s="1">
        <v>14942</v>
      </c>
      <c r="D21" s="1">
        <v>3412</v>
      </c>
      <c r="E21" s="11">
        <f t="shared" si="0"/>
        <v>12157</v>
      </c>
      <c r="F21" s="6">
        <v>-0.53585107979130897</v>
      </c>
      <c r="G21" s="27"/>
      <c r="H21" s="1">
        <v>-13</v>
      </c>
      <c r="I21" s="1">
        <v>16341</v>
      </c>
      <c r="J21" s="1">
        <v>5450</v>
      </c>
      <c r="K21" s="1">
        <v>5217</v>
      </c>
      <c r="L21" s="11">
        <f t="shared" si="1"/>
        <v>9002.6666666666661</v>
      </c>
      <c r="M21" s="6">
        <v>0.55125911007959005</v>
      </c>
      <c r="O21" s="1">
        <v>-13</v>
      </c>
      <c r="P21" s="1">
        <v>28513</v>
      </c>
      <c r="Q21" s="1">
        <v>4351</v>
      </c>
      <c r="S21" s="13">
        <f t="shared" si="2"/>
        <v>16432</v>
      </c>
      <c r="T21" s="6">
        <v>-14.4734871180348</v>
      </c>
    </row>
    <row r="22" spans="1:20" x14ac:dyDescent="0.2">
      <c r="A22" s="1">
        <v>-13.3</v>
      </c>
      <c r="B22" s="1">
        <v>16100</v>
      </c>
      <c r="C22" s="1">
        <v>12562</v>
      </c>
      <c r="D22" s="1">
        <v>1117</v>
      </c>
      <c r="E22" s="11">
        <f t="shared" si="0"/>
        <v>9926.3333333333339</v>
      </c>
      <c r="F22" s="6">
        <v>-1.19081289930081</v>
      </c>
      <c r="G22" s="27"/>
      <c r="H22" s="1">
        <v>-13.3</v>
      </c>
      <c r="I22" s="1">
        <v>14794</v>
      </c>
      <c r="J22" s="1">
        <v>7380</v>
      </c>
      <c r="K22" s="1">
        <v>1645</v>
      </c>
      <c r="L22" s="11">
        <f t="shared" si="1"/>
        <v>7939.666666666667</v>
      </c>
      <c r="M22" s="6">
        <v>-9.6620502830793806E-2</v>
      </c>
      <c r="O22" s="1">
        <v>-13.3</v>
      </c>
      <c r="P22" s="1">
        <v>28122</v>
      </c>
      <c r="Q22" s="1">
        <v>3960</v>
      </c>
      <c r="S22" s="13">
        <f t="shared" si="2"/>
        <v>16041</v>
      </c>
      <c r="T22" s="6">
        <v>-15.2055871779509</v>
      </c>
    </row>
    <row r="23" spans="1:20" x14ac:dyDescent="0.2">
      <c r="A23" s="1">
        <v>-14</v>
      </c>
      <c r="B23" s="1">
        <v>16834</v>
      </c>
      <c r="C23" s="1">
        <v>14217</v>
      </c>
      <c r="D23" s="1">
        <v>539</v>
      </c>
      <c r="E23" s="11">
        <f t="shared" si="0"/>
        <v>10530</v>
      </c>
      <c r="F23" s="6">
        <v>-1.01356598763814</v>
      </c>
      <c r="G23" s="27"/>
      <c r="H23" s="1">
        <v>-14</v>
      </c>
      <c r="I23" s="1">
        <v>14082</v>
      </c>
      <c r="J23" s="1">
        <v>3919</v>
      </c>
      <c r="K23" s="1">
        <v>2979</v>
      </c>
      <c r="L23" s="11">
        <f t="shared" si="1"/>
        <v>6993.333333333333</v>
      </c>
      <c r="M23" s="6">
        <v>7.8709809711047907E-2</v>
      </c>
      <c r="O23" s="1">
        <v>-14</v>
      </c>
      <c r="P23" s="1">
        <v>27472</v>
      </c>
      <c r="Q23" s="1">
        <v>3310</v>
      </c>
      <c r="S23" s="13">
        <f t="shared" si="2"/>
        <v>15391</v>
      </c>
      <c r="T23" s="6">
        <v>-16.422633313361299</v>
      </c>
    </row>
    <row r="24" spans="1:20" x14ac:dyDescent="0.2">
      <c r="A24" s="1">
        <v>-14.3</v>
      </c>
      <c r="B24" s="1">
        <v>13724</v>
      </c>
      <c r="C24" s="1">
        <v>12660</v>
      </c>
      <c r="D24" s="1">
        <v>1501</v>
      </c>
      <c r="E24" s="11">
        <f t="shared" si="0"/>
        <v>9295</v>
      </c>
      <c r="F24" s="6">
        <v>-1.37618301971609</v>
      </c>
      <c r="G24" s="27"/>
      <c r="H24" s="1">
        <v>-14.3</v>
      </c>
      <c r="I24" s="1">
        <v>10646</v>
      </c>
      <c r="J24" s="1">
        <v>6911</v>
      </c>
      <c r="K24" s="1">
        <v>2215</v>
      </c>
      <c r="L24" s="11">
        <f t="shared" si="1"/>
        <v>6590.666666666667</v>
      </c>
      <c r="M24" s="6">
        <v>-0.27998618657361701</v>
      </c>
      <c r="O24" s="1">
        <v>-14.3</v>
      </c>
      <c r="P24" s="1">
        <v>27305</v>
      </c>
      <c r="Q24" s="1">
        <v>3143</v>
      </c>
      <c r="S24" s="13">
        <f t="shared" si="2"/>
        <v>15224</v>
      </c>
      <c r="T24" s="6">
        <v>-16.735320551228298</v>
      </c>
    </row>
    <row r="25" spans="1:20" x14ac:dyDescent="0.2">
      <c r="A25" s="11" t="s">
        <v>10</v>
      </c>
      <c r="B25" s="11">
        <v>13982</v>
      </c>
      <c r="H25" s="11" t="s">
        <v>11</v>
      </c>
      <c r="I25" s="11">
        <v>10259</v>
      </c>
      <c r="O25" s="11" t="s">
        <v>11</v>
      </c>
      <c r="P25" s="11">
        <v>24162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5"/>
  <sheetViews>
    <sheetView zoomScale="143" zoomScaleNormal="200" workbookViewId="0">
      <selection activeCell="I40" sqref="I40"/>
    </sheetView>
  </sheetViews>
  <sheetFormatPr baseColWidth="10" defaultColWidth="8.83203125" defaultRowHeight="15" x14ac:dyDescent="0.2"/>
  <cols>
    <col min="1" max="1" width="17" customWidth="1"/>
  </cols>
  <sheetData>
    <row r="1" spans="1:21" x14ac:dyDescent="0.2">
      <c r="A1" s="9" t="s">
        <v>36</v>
      </c>
      <c r="B1" s="10"/>
      <c r="C1" s="10"/>
      <c r="D1" s="9"/>
      <c r="E1" s="7"/>
      <c r="F1" s="7"/>
      <c r="G1" s="4" t="s">
        <v>41</v>
      </c>
      <c r="H1" s="4"/>
      <c r="I1" s="4"/>
      <c r="J1" s="4"/>
      <c r="M1" s="2" t="s">
        <v>42</v>
      </c>
      <c r="N1" s="2"/>
      <c r="O1" s="2"/>
      <c r="P1" s="2"/>
    </row>
    <row r="2" spans="1:21" x14ac:dyDescent="0.2">
      <c r="A2" s="9"/>
      <c r="B2" s="9" t="s">
        <v>1</v>
      </c>
      <c r="C2" s="9" t="s">
        <v>3</v>
      </c>
      <c r="D2" s="9"/>
      <c r="E2" s="7" t="s">
        <v>0</v>
      </c>
      <c r="F2" s="7" t="s">
        <v>4</v>
      </c>
      <c r="G2" s="4"/>
      <c r="H2" s="4" t="s">
        <v>1</v>
      </c>
      <c r="I2" s="4" t="s">
        <v>3</v>
      </c>
      <c r="J2" s="4" t="s">
        <v>2</v>
      </c>
      <c r="K2" s="7" t="s">
        <v>0</v>
      </c>
      <c r="L2" s="7" t="s">
        <v>4</v>
      </c>
      <c r="M2" s="2"/>
      <c r="N2" s="2" t="s">
        <v>1</v>
      </c>
      <c r="O2" s="2" t="s">
        <v>3</v>
      </c>
      <c r="P2" s="2" t="s">
        <v>2</v>
      </c>
      <c r="Q2" s="7" t="s">
        <v>0</v>
      </c>
      <c r="R2" s="7" t="s">
        <v>4</v>
      </c>
    </row>
    <row r="3" spans="1:21" x14ac:dyDescent="0.2">
      <c r="A3" s="10">
        <v>-4</v>
      </c>
      <c r="B3" s="10">
        <v>121724</v>
      </c>
      <c r="C3" s="10">
        <v>135609</v>
      </c>
      <c r="D3" s="10"/>
      <c r="E3" s="1">
        <f>AVERAGE(B3:D3)</f>
        <v>128666.5</v>
      </c>
      <c r="F3" s="6">
        <v>100</v>
      </c>
      <c r="G3" s="3">
        <v>-4</v>
      </c>
      <c r="H3" s="3">
        <v>39450</v>
      </c>
      <c r="I3" s="3">
        <v>33779</v>
      </c>
      <c r="J3" s="3">
        <v>26979</v>
      </c>
      <c r="K3" s="1">
        <f t="shared" ref="K3:K11" si="0">AVERAGE(H3:J3)</f>
        <v>33402.666666666664</v>
      </c>
      <c r="L3" s="6">
        <v>3.8703626024170799</v>
      </c>
      <c r="M3" s="8">
        <v>-4</v>
      </c>
      <c r="N3" s="8">
        <v>28107</v>
      </c>
      <c r="O3" s="8">
        <v>30358</v>
      </c>
      <c r="P3" s="8">
        <v>29673</v>
      </c>
      <c r="Q3">
        <f t="shared" ref="Q3:Q11" si="1">(AVERAGE(N3:P3))</f>
        <v>29379.333333333332</v>
      </c>
      <c r="R3" s="6">
        <v>-0.216001389429164</v>
      </c>
    </row>
    <row r="4" spans="1:21" x14ac:dyDescent="0.2">
      <c r="A4" s="10">
        <v>-4.3</v>
      </c>
      <c r="B4" s="10">
        <v>114348</v>
      </c>
      <c r="C4" s="10">
        <v>132519</v>
      </c>
      <c r="D4" s="10"/>
      <c r="E4" s="1">
        <f t="shared" ref="E4:E11" si="2">AVERAGE(B4:D4)</f>
        <v>123433.5</v>
      </c>
      <c r="F4" s="6">
        <v>94.7181161651081</v>
      </c>
      <c r="G4" s="3">
        <v>-5</v>
      </c>
      <c r="H4" s="3">
        <v>38508</v>
      </c>
      <c r="I4" s="3">
        <v>35559</v>
      </c>
      <c r="J4" s="3">
        <v>28332</v>
      </c>
      <c r="K4" s="1">
        <f t="shared" si="0"/>
        <v>34133</v>
      </c>
      <c r="L4" s="6">
        <v>4.6121329261195401</v>
      </c>
      <c r="M4" s="8">
        <v>-5</v>
      </c>
      <c r="N4" s="8">
        <v>25750</v>
      </c>
      <c r="O4" s="8">
        <v>23215</v>
      </c>
      <c r="P4" s="8">
        <v>29353</v>
      </c>
      <c r="Q4" s="7">
        <f t="shared" si="1"/>
        <v>26106</v>
      </c>
      <c r="R4" s="6">
        <v>-3.54060677834237</v>
      </c>
    </row>
    <row r="5" spans="1:21" x14ac:dyDescent="0.2">
      <c r="A5" s="10">
        <v>-5</v>
      </c>
      <c r="B5" s="10">
        <v>120769</v>
      </c>
      <c r="C5" s="10">
        <v>130253</v>
      </c>
      <c r="D5" s="10"/>
      <c r="E5" s="1">
        <f t="shared" si="2"/>
        <v>125511</v>
      </c>
      <c r="F5" s="6">
        <v>96.815023038218698</v>
      </c>
      <c r="G5" s="3">
        <v>-6</v>
      </c>
      <c r="H5" s="3">
        <v>36210</v>
      </c>
      <c r="I5" s="3">
        <v>35595</v>
      </c>
      <c r="J5" s="3">
        <v>28502</v>
      </c>
      <c r="K5" s="1">
        <f t="shared" si="0"/>
        <v>33435.666666666664</v>
      </c>
      <c r="L5" s="6">
        <v>3.90387953405371</v>
      </c>
      <c r="M5" s="8">
        <v>-6</v>
      </c>
      <c r="N5" s="8">
        <v>26022</v>
      </c>
      <c r="O5" s="8">
        <v>25993</v>
      </c>
      <c r="P5" s="8">
        <v>28043</v>
      </c>
      <c r="Q5" s="7">
        <f t="shared" si="1"/>
        <v>26686</v>
      </c>
      <c r="R5" s="6">
        <v>-2.9515213132136999</v>
      </c>
    </row>
    <row r="6" spans="1:21" x14ac:dyDescent="0.2">
      <c r="A6" s="10">
        <v>-5.3</v>
      </c>
      <c r="B6" s="10">
        <v>127653</v>
      </c>
      <c r="C6" s="10">
        <v>124445</v>
      </c>
      <c r="D6" s="10"/>
      <c r="E6" s="1">
        <f t="shared" si="2"/>
        <v>126049</v>
      </c>
      <c r="F6" s="6">
        <v>97.358048741098898</v>
      </c>
      <c r="G6" s="3">
        <v>-7</v>
      </c>
      <c r="H6" s="3">
        <v>44663</v>
      </c>
      <c r="I6" s="3">
        <v>34024</v>
      </c>
      <c r="J6" s="3">
        <v>27197</v>
      </c>
      <c r="K6" s="1">
        <f t="shared" si="0"/>
        <v>35294.666666666664</v>
      </c>
      <c r="L6" s="6">
        <v>5.79200001625063</v>
      </c>
      <c r="M6" s="8">
        <v>-7</v>
      </c>
      <c r="N6" s="8">
        <v>28267</v>
      </c>
      <c r="O6" s="8">
        <v>28316</v>
      </c>
      <c r="P6" s="8">
        <v>29740</v>
      </c>
      <c r="Q6" s="7">
        <f t="shared" si="1"/>
        <v>28774.333333333332</v>
      </c>
      <c r="R6" s="6">
        <v>-0.83047846943407999</v>
      </c>
    </row>
    <row r="7" spans="1:21" x14ac:dyDescent="0.2">
      <c r="A7" s="10">
        <v>-6</v>
      </c>
      <c r="B7" s="10">
        <v>118252</v>
      </c>
      <c r="C7" s="10">
        <v>113746</v>
      </c>
      <c r="D7" s="10"/>
      <c r="E7" s="1">
        <f t="shared" si="2"/>
        <v>115999</v>
      </c>
      <c r="F7" s="6">
        <v>87.214167116664697</v>
      </c>
      <c r="G7" s="3">
        <v>-8</v>
      </c>
      <c r="H7" s="3">
        <v>38050</v>
      </c>
      <c r="I7" s="3">
        <v>34678</v>
      </c>
      <c r="J7" s="3">
        <v>26930</v>
      </c>
      <c r="K7" s="1">
        <f t="shared" si="0"/>
        <v>33219.333333333336</v>
      </c>
      <c r="L7" s="6">
        <v>3.68415065556071</v>
      </c>
      <c r="M7" s="8">
        <v>-8</v>
      </c>
      <c r="N7" s="8">
        <v>28292</v>
      </c>
      <c r="O7" s="8">
        <v>26225</v>
      </c>
      <c r="P7" s="8">
        <v>25294</v>
      </c>
      <c r="Q7" s="7">
        <f t="shared" si="1"/>
        <v>26603.666666666668</v>
      </c>
      <c r="R7" s="6">
        <v>-3.0351409793241202</v>
      </c>
    </row>
    <row r="8" spans="1:21" x14ac:dyDescent="0.2">
      <c r="A8" s="10">
        <v>-6.3</v>
      </c>
      <c r="B8" s="10">
        <v>113525</v>
      </c>
      <c r="C8" s="10">
        <v>112125</v>
      </c>
      <c r="D8" s="10"/>
      <c r="E8" s="1">
        <f t="shared" si="2"/>
        <v>112825</v>
      </c>
      <c r="F8" s="6">
        <v>84.010517337962895</v>
      </c>
      <c r="G8" s="3">
        <v>-9</v>
      </c>
      <c r="H8" s="3">
        <v>34203</v>
      </c>
      <c r="I8" s="3">
        <v>32804</v>
      </c>
      <c r="J8" s="3">
        <v>27460</v>
      </c>
      <c r="K8" s="1">
        <f t="shared" si="0"/>
        <v>31489</v>
      </c>
      <c r="L8" s="6">
        <v>1.9267157368087999</v>
      </c>
      <c r="M8" s="8">
        <v>-9</v>
      </c>
      <c r="N8" s="8">
        <v>24982</v>
      </c>
      <c r="O8" s="8">
        <v>28632</v>
      </c>
      <c r="P8" s="8">
        <v>26747</v>
      </c>
      <c r="Q8" s="7">
        <f t="shared" si="1"/>
        <v>26787</v>
      </c>
      <c r="R8" s="6">
        <v>-2.8489391891136999</v>
      </c>
    </row>
    <row r="9" spans="1:21" x14ac:dyDescent="0.2">
      <c r="A9" s="10">
        <v>-7</v>
      </c>
      <c r="B9" s="10">
        <v>100363</v>
      </c>
      <c r="C9" s="10">
        <v>97613</v>
      </c>
      <c r="D9" s="10"/>
      <c r="E9" s="1">
        <f t="shared" si="2"/>
        <v>98988</v>
      </c>
      <c r="F9" s="6">
        <v>70.044259622809093</v>
      </c>
      <c r="G9" s="3">
        <v>-10</v>
      </c>
      <c r="H9" s="3">
        <v>33068</v>
      </c>
      <c r="I9" s="3">
        <v>32101</v>
      </c>
      <c r="J9" s="3">
        <v>28079</v>
      </c>
      <c r="K9" s="1">
        <f t="shared" si="0"/>
        <v>31082.666666666668</v>
      </c>
      <c r="L9" s="6">
        <v>1.5140207419023599</v>
      </c>
      <c r="M9" s="8">
        <v>-10</v>
      </c>
      <c r="N9" s="8">
        <v>29566</v>
      </c>
      <c r="O9" s="8">
        <v>26362</v>
      </c>
      <c r="P9" s="8">
        <v>26436</v>
      </c>
      <c r="Q9" s="7">
        <f t="shared" si="1"/>
        <v>27454.666666666668</v>
      </c>
      <c r="R9" s="6">
        <v>-2.1708104089370401</v>
      </c>
    </row>
    <row r="10" spans="1:21" x14ac:dyDescent="0.2">
      <c r="A10" s="10">
        <v>-7.3</v>
      </c>
      <c r="B10" s="10">
        <v>104058</v>
      </c>
      <c r="C10" s="10">
        <v>102371</v>
      </c>
      <c r="D10" s="10"/>
      <c r="E10" s="1">
        <f t="shared" si="2"/>
        <v>103214.5</v>
      </c>
      <c r="F10" s="6">
        <v>74.310241283074902</v>
      </c>
      <c r="G10" s="3">
        <v>-11</v>
      </c>
      <c r="H10" s="3">
        <v>34386</v>
      </c>
      <c r="I10" s="3">
        <v>32841</v>
      </c>
      <c r="J10" s="3">
        <v>28146</v>
      </c>
      <c r="K10" s="1">
        <f t="shared" si="0"/>
        <v>31791</v>
      </c>
      <c r="L10" s="6">
        <v>2.2334464445137399</v>
      </c>
      <c r="M10" s="8">
        <v>-11</v>
      </c>
      <c r="N10" s="8">
        <v>26091</v>
      </c>
      <c r="O10" s="8">
        <v>29066</v>
      </c>
      <c r="P10" s="8">
        <v>24146</v>
      </c>
      <c r="Q10" s="7">
        <f t="shared" si="1"/>
        <v>26434.333333333332</v>
      </c>
      <c r="R10" s="6">
        <v>-3.2071336218497901</v>
      </c>
    </row>
    <row r="11" spans="1:21" x14ac:dyDescent="0.2">
      <c r="A11" s="10">
        <v>-8</v>
      </c>
      <c r="B11" s="10">
        <v>97571</v>
      </c>
      <c r="C11" s="10">
        <v>93054</v>
      </c>
      <c r="D11" s="10"/>
      <c r="E11" s="1">
        <f t="shared" si="2"/>
        <v>95312.5</v>
      </c>
      <c r="F11" s="6">
        <v>66.334425104340696</v>
      </c>
      <c r="G11" s="3">
        <v>-12</v>
      </c>
      <c r="H11" s="3">
        <v>35837</v>
      </c>
      <c r="I11" s="3">
        <v>29539</v>
      </c>
      <c r="J11" s="3">
        <v>28464</v>
      </c>
      <c r="K11" s="1">
        <f t="shared" si="0"/>
        <v>31280</v>
      </c>
      <c r="L11" s="6">
        <v>1.7144418364434699</v>
      </c>
      <c r="M11" s="8">
        <v>-12</v>
      </c>
      <c r="N11" s="8">
        <v>27190</v>
      </c>
      <c r="O11" s="8">
        <v>27880</v>
      </c>
      <c r="P11" s="8">
        <v>25056</v>
      </c>
      <c r="Q11" s="7">
        <f t="shared" si="1"/>
        <v>26708.666666666668</v>
      </c>
      <c r="R11" s="6">
        <v>-2.92849619684393</v>
      </c>
    </row>
    <row r="12" spans="1:21" x14ac:dyDescent="0.2">
      <c r="A12" s="5" t="s">
        <v>7</v>
      </c>
      <c r="B12" s="5">
        <v>29592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7"/>
      <c r="R12" s="1"/>
    </row>
    <row r="13" spans="1:21" x14ac:dyDescent="0.2">
      <c r="A13" s="1"/>
      <c r="B13" s="1"/>
      <c r="C13" s="1"/>
      <c r="D13" s="1"/>
      <c r="E13" s="1"/>
      <c r="F13" s="1"/>
      <c r="U13" s="1"/>
    </row>
    <row r="14" spans="1:21" x14ac:dyDescent="0.2">
      <c r="A14" s="9" t="s">
        <v>36</v>
      </c>
      <c r="B14" s="10"/>
      <c r="C14" s="10"/>
      <c r="D14" s="9"/>
      <c r="E14" s="7"/>
      <c r="F14" s="7"/>
      <c r="G14" s="4" t="s">
        <v>41</v>
      </c>
      <c r="H14" s="4"/>
      <c r="I14" s="4"/>
      <c r="J14" s="4"/>
      <c r="K14" s="7"/>
      <c r="L14" s="7"/>
      <c r="M14" s="2" t="s">
        <v>42</v>
      </c>
      <c r="N14" s="2"/>
      <c r="O14" s="2"/>
      <c r="P14" s="2"/>
      <c r="Q14" s="7"/>
      <c r="R14" s="7"/>
    </row>
    <row r="15" spans="1:21" x14ac:dyDescent="0.2">
      <c r="A15" s="9"/>
      <c r="B15" s="9" t="s">
        <v>1</v>
      </c>
      <c r="C15" s="9" t="s">
        <v>3</v>
      </c>
      <c r="D15" s="9"/>
      <c r="E15" s="7" t="s">
        <v>0</v>
      </c>
      <c r="F15" s="7" t="s">
        <v>4</v>
      </c>
      <c r="G15" s="4"/>
      <c r="H15" s="4" t="s">
        <v>1</v>
      </c>
      <c r="I15" s="4" t="s">
        <v>3</v>
      </c>
      <c r="J15" s="4" t="s">
        <v>2</v>
      </c>
      <c r="K15" s="7" t="s">
        <v>0</v>
      </c>
      <c r="L15" s="7" t="s">
        <v>4</v>
      </c>
      <c r="M15" s="2"/>
      <c r="N15" s="2" t="s">
        <v>1</v>
      </c>
      <c r="O15" s="2" t="s">
        <v>3</v>
      </c>
      <c r="P15" s="2" t="s">
        <v>2</v>
      </c>
      <c r="Q15" s="7" t="s">
        <v>0</v>
      </c>
      <c r="R15" s="7" t="s">
        <v>4</v>
      </c>
      <c r="U15" s="1"/>
    </row>
    <row r="16" spans="1:21" x14ac:dyDescent="0.2">
      <c r="A16" s="10">
        <v>-4</v>
      </c>
      <c r="B16" s="10">
        <v>392942</v>
      </c>
      <c r="C16" s="10">
        <v>476172</v>
      </c>
      <c r="D16" s="10"/>
      <c r="E16" s="1">
        <f>AVERAGE(B16:C16)</f>
        <v>434557</v>
      </c>
      <c r="F16" s="6">
        <v>93.596806900622099</v>
      </c>
      <c r="G16" s="3">
        <v>-4</v>
      </c>
      <c r="H16" s="3">
        <v>53413</v>
      </c>
      <c r="I16" s="3">
        <v>52047</v>
      </c>
      <c r="J16" s="3">
        <v>44358</v>
      </c>
      <c r="K16" s="1">
        <f t="shared" ref="K16:K24" si="3">(AVERAGE(H16:J16))</f>
        <v>49939.333333333336</v>
      </c>
      <c r="L16" s="6">
        <v>4.9228142838748399</v>
      </c>
      <c r="M16" s="8">
        <v>-4</v>
      </c>
      <c r="N16" s="8">
        <v>31243</v>
      </c>
      <c r="O16" s="8">
        <v>29303</v>
      </c>
      <c r="P16" s="8">
        <v>25658</v>
      </c>
      <c r="Q16" s="7">
        <f t="shared" ref="Q16:Q24" si="4">AVERAGE(N16:P16)</f>
        <v>28734.666666666668</v>
      </c>
      <c r="R16" s="6">
        <v>0.39837267676987997</v>
      </c>
    </row>
    <row r="17" spans="1:23" x14ac:dyDescent="0.2">
      <c r="A17" s="10">
        <v>-4.3</v>
      </c>
      <c r="B17" s="10">
        <v>431898</v>
      </c>
      <c r="C17" s="10">
        <v>492980</v>
      </c>
      <c r="D17" s="10"/>
      <c r="E17" s="1">
        <f t="shared" ref="E17:E24" si="5">AVERAGE(B17:C17)</f>
        <v>462439</v>
      </c>
      <c r="F17" s="6">
        <v>100</v>
      </c>
      <c r="G17" s="3">
        <v>-5</v>
      </c>
      <c r="H17" s="3">
        <v>43264</v>
      </c>
      <c r="I17" s="3">
        <v>35120</v>
      </c>
      <c r="J17" s="3">
        <v>27365</v>
      </c>
      <c r="K17" s="1">
        <f t="shared" si="3"/>
        <v>35249.666666666664</v>
      </c>
      <c r="L17" s="6">
        <v>1.77039143310872</v>
      </c>
      <c r="M17" s="8">
        <v>-5</v>
      </c>
      <c r="N17" s="8">
        <v>34726</v>
      </c>
      <c r="O17" s="8">
        <v>30062</v>
      </c>
      <c r="P17" s="8">
        <v>24784</v>
      </c>
      <c r="Q17" s="7">
        <f t="shared" si="4"/>
        <v>29857.333333333332</v>
      </c>
      <c r="R17" s="6">
        <v>0.65619524204308799</v>
      </c>
      <c r="U17" s="1"/>
    </row>
    <row r="18" spans="1:23" x14ac:dyDescent="0.2">
      <c r="A18" s="10">
        <v>-5</v>
      </c>
      <c r="B18" s="10">
        <v>393504</v>
      </c>
      <c r="C18" s="10">
        <v>464698</v>
      </c>
      <c r="D18" s="10"/>
      <c r="E18" s="1">
        <f t="shared" si="5"/>
        <v>429101</v>
      </c>
      <c r="F18" s="6">
        <v>92.343818537154505</v>
      </c>
      <c r="G18" s="3">
        <v>-6</v>
      </c>
      <c r="H18" s="3">
        <v>37188</v>
      </c>
      <c r="I18" s="3">
        <v>35715</v>
      </c>
      <c r="J18" s="3">
        <v>32840</v>
      </c>
      <c r="K18" s="1">
        <f t="shared" si="3"/>
        <v>35247.666666666664</v>
      </c>
      <c r="L18" s="6">
        <v>1.76996223013863</v>
      </c>
      <c r="M18" s="8">
        <v>-6</v>
      </c>
      <c r="N18" s="8">
        <v>50918</v>
      </c>
      <c r="O18" s="8">
        <v>54623</v>
      </c>
      <c r="P18" s="8">
        <v>41448</v>
      </c>
      <c r="Q18" s="7">
        <f t="shared" si="4"/>
        <v>48996.333333333336</v>
      </c>
      <c r="R18" s="6">
        <v>5.0515296057541903</v>
      </c>
    </row>
    <row r="19" spans="1:23" x14ac:dyDescent="0.2">
      <c r="A19" s="10">
        <v>-5.3</v>
      </c>
      <c r="B19" s="10">
        <v>412874</v>
      </c>
      <c r="C19" s="10">
        <v>433405</v>
      </c>
      <c r="D19" s="10"/>
      <c r="E19" s="1">
        <f t="shared" si="5"/>
        <v>423139.5</v>
      </c>
      <c r="F19" s="6">
        <v>90.974740434366197</v>
      </c>
      <c r="G19" s="3">
        <v>-7</v>
      </c>
      <c r="H19" s="3">
        <v>28890</v>
      </c>
      <c r="I19" s="3">
        <v>36332</v>
      </c>
      <c r="J19" s="3">
        <v>35387</v>
      </c>
      <c r="K19" s="1">
        <f t="shared" si="3"/>
        <v>33536.333333333336</v>
      </c>
      <c r="L19" s="6">
        <v>1.4027061247263799</v>
      </c>
      <c r="M19" s="8">
        <v>-7</v>
      </c>
      <c r="N19" s="8">
        <v>38942</v>
      </c>
      <c r="O19" s="8">
        <v>31094</v>
      </c>
      <c r="P19" s="8">
        <v>32787</v>
      </c>
      <c r="Q19" s="7">
        <f t="shared" si="4"/>
        <v>34274.333333333336</v>
      </c>
      <c r="R19" s="6">
        <v>1.67057383468178</v>
      </c>
      <c r="U19" s="1"/>
    </row>
    <row r="20" spans="1:23" x14ac:dyDescent="0.2">
      <c r="A20" s="10">
        <v>-6</v>
      </c>
      <c r="B20" s="10">
        <v>352838</v>
      </c>
      <c r="C20" s="10">
        <v>416661</v>
      </c>
      <c r="D20" s="10"/>
      <c r="E20" s="1">
        <f t="shared" si="5"/>
        <v>384749.5</v>
      </c>
      <c r="F20" s="6">
        <v>82.158350538192494</v>
      </c>
      <c r="G20" s="3">
        <v>-8</v>
      </c>
      <c r="H20" s="3">
        <v>30437</v>
      </c>
      <c r="I20" s="3">
        <v>47377</v>
      </c>
      <c r="J20" s="3">
        <v>31985</v>
      </c>
      <c r="K20" s="1">
        <f t="shared" si="3"/>
        <v>36599.666666666664</v>
      </c>
      <c r="L20" s="6">
        <v>2.0601034379157901</v>
      </c>
      <c r="M20" s="8">
        <v>-8</v>
      </c>
      <c r="N20" s="8">
        <v>36232</v>
      </c>
      <c r="O20" s="8">
        <v>39962</v>
      </c>
      <c r="P20" s="8">
        <v>32742</v>
      </c>
      <c r="Q20" s="7">
        <f t="shared" si="4"/>
        <v>36312</v>
      </c>
      <c r="R20" s="6">
        <v>2.1385314590562601</v>
      </c>
    </row>
    <row r="21" spans="1:23" x14ac:dyDescent="0.2">
      <c r="A21" s="10">
        <v>-6.3</v>
      </c>
      <c r="B21" s="10">
        <v>359677</v>
      </c>
      <c r="C21" s="10">
        <v>362203</v>
      </c>
      <c r="D21" s="10"/>
      <c r="E21" s="1">
        <f t="shared" si="5"/>
        <v>360940</v>
      </c>
      <c r="F21" s="6">
        <v>76.690420472213106</v>
      </c>
      <c r="G21" s="3">
        <v>-9</v>
      </c>
      <c r="H21" s="3"/>
      <c r="I21" s="3">
        <v>29658</v>
      </c>
      <c r="J21" s="3">
        <v>30598</v>
      </c>
      <c r="K21" s="1">
        <f t="shared" si="3"/>
        <v>30128</v>
      </c>
      <c r="L21" s="6">
        <v>0.67127344521224097</v>
      </c>
      <c r="M21" s="8">
        <v>-9</v>
      </c>
      <c r="N21" s="8">
        <v>31690</v>
      </c>
      <c r="O21" s="8">
        <v>27023</v>
      </c>
      <c r="P21" s="8">
        <v>27271</v>
      </c>
      <c r="Q21" s="7">
        <f t="shared" si="4"/>
        <v>28661.333333333332</v>
      </c>
      <c r="R21" s="6">
        <v>0.381529904303473</v>
      </c>
    </row>
    <row r="22" spans="1:23" x14ac:dyDescent="0.2">
      <c r="A22" s="10">
        <v>-7</v>
      </c>
      <c r="B22" s="10">
        <v>272100</v>
      </c>
      <c r="C22" s="10">
        <v>318401</v>
      </c>
      <c r="D22" s="10"/>
      <c r="E22" s="1">
        <f t="shared" si="5"/>
        <v>295250.5</v>
      </c>
      <c r="F22" s="6">
        <v>61.604610519498699</v>
      </c>
      <c r="G22" s="3">
        <v>-10</v>
      </c>
      <c r="H22" s="3">
        <v>36782</v>
      </c>
      <c r="I22" s="3">
        <v>37077</v>
      </c>
      <c r="J22" s="3">
        <v>29440</v>
      </c>
      <c r="K22" s="1">
        <f t="shared" si="3"/>
        <v>34433</v>
      </c>
      <c r="L22" s="6">
        <v>1.59513283831924</v>
      </c>
      <c r="M22" s="8">
        <v>-10</v>
      </c>
      <c r="N22" s="8">
        <v>36036</v>
      </c>
      <c r="O22" s="8">
        <v>31097</v>
      </c>
      <c r="P22" s="8">
        <v>30100</v>
      </c>
      <c r="Q22" s="7">
        <f t="shared" si="4"/>
        <v>32411</v>
      </c>
      <c r="R22" s="6">
        <v>1.24265396530857</v>
      </c>
    </row>
    <row r="23" spans="1:23" x14ac:dyDescent="0.2">
      <c r="A23" s="10">
        <v>-7.3</v>
      </c>
      <c r="B23" s="10">
        <v>354150</v>
      </c>
      <c r="C23" s="10">
        <v>344857</v>
      </c>
      <c r="D23" s="10"/>
      <c r="E23" s="1">
        <f t="shared" si="5"/>
        <v>349503.5</v>
      </c>
      <c r="F23" s="6">
        <v>74.063990593401101</v>
      </c>
      <c r="G23" s="3">
        <v>-11</v>
      </c>
      <c r="H23" s="3">
        <v>33726</v>
      </c>
      <c r="I23" s="3">
        <v>38232</v>
      </c>
      <c r="J23" s="3">
        <v>31394</v>
      </c>
      <c r="K23" s="1">
        <f t="shared" si="3"/>
        <v>34450.666666666664</v>
      </c>
      <c r="L23" s="6">
        <v>1.5989248465599399</v>
      </c>
      <c r="M23" s="8">
        <v>-11</v>
      </c>
      <c r="N23" s="8">
        <v>29306</v>
      </c>
      <c r="O23" s="8">
        <v>28274</v>
      </c>
      <c r="P23" s="8">
        <v>28430</v>
      </c>
      <c r="Q23" s="7">
        <f t="shared" si="4"/>
        <v>28670</v>
      </c>
      <c r="R23" s="6">
        <v>0.383520998348793</v>
      </c>
      <c r="W23" s="1"/>
    </row>
    <row r="24" spans="1:23" x14ac:dyDescent="0.2">
      <c r="A24" s="10">
        <v>-8</v>
      </c>
      <c r="B24" s="10">
        <v>295050</v>
      </c>
      <c r="C24" s="10">
        <v>312658</v>
      </c>
      <c r="D24" s="10"/>
      <c r="E24" s="1">
        <f t="shared" si="5"/>
        <v>303854</v>
      </c>
      <c r="F24" s="6">
        <v>63.580432620872301</v>
      </c>
      <c r="G24" s="3">
        <v>-12</v>
      </c>
      <c r="H24" s="3">
        <v>40553</v>
      </c>
      <c r="I24" s="3">
        <v>33397</v>
      </c>
      <c r="J24" s="3">
        <v>35311</v>
      </c>
      <c r="K24" s="1">
        <f t="shared" si="3"/>
        <v>36420.333333333336</v>
      </c>
      <c r="L24" s="6">
        <v>2.0216168075883099</v>
      </c>
      <c r="M24" s="8">
        <v>-12</v>
      </c>
      <c r="N24" s="8">
        <v>37288</v>
      </c>
      <c r="O24" s="8">
        <v>32650</v>
      </c>
      <c r="P24" s="8">
        <v>29299</v>
      </c>
      <c r="Q24" s="7">
        <f t="shared" si="4"/>
        <v>33079</v>
      </c>
      <c r="R24" s="6">
        <v>1.3960623646480901</v>
      </c>
    </row>
    <row r="25" spans="1:23" x14ac:dyDescent="0.2">
      <c r="A25" s="5" t="s">
        <v>5</v>
      </c>
      <c r="B25" s="5">
        <v>27000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7"/>
      <c r="R25" s="1"/>
      <c r="W25" s="1"/>
    </row>
    <row r="26" spans="1:23" x14ac:dyDescent="0.2">
      <c r="A26" s="1"/>
      <c r="B26" s="1"/>
      <c r="C26" s="1"/>
      <c r="D26" s="1"/>
      <c r="E26" s="1"/>
      <c r="F26" s="1"/>
      <c r="G26" s="1"/>
    </row>
    <row r="27" spans="1:23" x14ac:dyDescent="0.2">
      <c r="A27" s="9" t="s">
        <v>36</v>
      </c>
      <c r="B27" s="10"/>
      <c r="C27" s="10"/>
      <c r="D27" s="9"/>
      <c r="E27" s="1"/>
      <c r="F27" s="1"/>
      <c r="G27" s="4" t="s">
        <v>41</v>
      </c>
      <c r="H27" s="4"/>
      <c r="I27" s="4"/>
      <c r="J27" s="4"/>
      <c r="K27" s="7"/>
      <c r="L27" s="7"/>
      <c r="M27" s="2" t="s">
        <v>42</v>
      </c>
      <c r="N27" s="2"/>
      <c r="O27" s="2"/>
      <c r="P27" s="2"/>
      <c r="Q27" s="12"/>
      <c r="R27" s="7"/>
      <c r="W27" s="1"/>
    </row>
    <row r="28" spans="1:23" x14ac:dyDescent="0.2">
      <c r="A28" s="9"/>
      <c r="B28" s="9" t="s">
        <v>1</v>
      </c>
      <c r="C28" s="9" t="s">
        <v>3</v>
      </c>
      <c r="D28" s="9"/>
      <c r="E28" s="7" t="s">
        <v>0</v>
      </c>
      <c r="F28" s="7" t="s">
        <v>4</v>
      </c>
      <c r="G28" s="4"/>
      <c r="H28" s="4" t="s">
        <v>1</v>
      </c>
      <c r="I28" s="4" t="s">
        <v>3</v>
      </c>
      <c r="J28" s="4" t="s">
        <v>2</v>
      </c>
      <c r="K28" s="7" t="s">
        <v>0</v>
      </c>
      <c r="L28" s="7" t="s">
        <v>4</v>
      </c>
      <c r="M28" s="2"/>
      <c r="N28" s="2" t="s">
        <v>1</v>
      </c>
      <c r="O28" s="2" t="s">
        <v>3</v>
      </c>
      <c r="P28" s="2" t="s">
        <v>2</v>
      </c>
      <c r="Q28" s="12" t="s">
        <v>0</v>
      </c>
      <c r="R28" s="7" t="s">
        <v>4</v>
      </c>
    </row>
    <row r="29" spans="1:23" x14ac:dyDescent="0.2">
      <c r="A29" s="10">
        <v>-4</v>
      </c>
      <c r="B29" s="10">
        <v>110001</v>
      </c>
      <c r="C29" s="10">
        <v>90718</v>
      </c>
      <c r="D29" s="10"/>
      <c r="E29" s="1">
        <f>(AVERAGE(B29:D29))</f>
        <v>100359.5</v>
      </c>
      <c r="F29" s="6">
        <v>87.724349814562999</v>
      </c>
      <c r="G29" s="3">
        <v>-4</v>
      </c>
      <c r="H29" s="3">
        <v>23689</v>
      </c>
      <c r="I29" s="3">
        <v>21537</v>
      </c>
      <c r="J29" s="3">
        <v>20536</v>
      </c>
      <c r="K29" s="1">
        <f t="shared" ref="K29:K37" si="6">(AVERAGE(H29:J29))</f>
        <v>21920.666666666668</v>
      </c>
      <c r="L29" s="6">
        <v>2.1443322773335298</v>
      </c>
      <c r="M29" s="8">
        <v>-4</v>
      </c>
      <c r="N29" s="8">
        <v>23482</v>
      </c>
      <c r="O29" s="8">
        <v>21845</v>
      </c>
      <c r="P29" s="8">
        <v>22345</v>
      </c>
      <c r="Q29" s="12">
        <f t="shared" ref="Q29:Q37" si="7">AVERAGE(N29:P29)</f>
        <v>22557.333333333332</v>
      </c>
      <c r="R29" s="6">
        <v>2.8675575167488798</v>
      </c>
      <c r="W29" s="1"/>
    </row>
    <row r="30" spans="1:23" x14ac:dyDescent="0.2">
      <c r="A30" s="10">
        <v>-4.3</v>
      </c>
      <c r="B30" s="10">
        <v>101325</v>
      </c>
      <c r="C30" s="10">
        <v>109275</v>
      </c>
      <c r="D30" s="10"/>
      <c r="E30" s="1">
        <f t="shared" ref="E30:E37" si="8">(AVERAGE(B30:D30))</f>
        <v>105300</v>
      </c>
      <c r="F30" s="6">
        <v>93.425737965017603</v>
      </c>
      <c r="G30" s="3">
        <v>-5</v>
      </c>
      <c r="H30" s="3">
        <v>24978</v>
      </c>
      <c r="I30" s="3">
        <v>21258</v>
      </c>
      <c r="J30" s="3">
        <v>20059</v>
      </c>
      <c r="K30" s="1">
        <f t="shared" si="6"/>
        <v>22098.333333333332</v>
      </c>
      <c r="L30" s="6">
        <v>2.34614831106351</v>
      </c>
      <c r="M30" s="8">
        <v>-5</v>
      </c>
      <c r="N30" s="8">
        <v>24144</v>
      </c>
      <c r="O30" s="8">
        <v>23976</v>
      </c>
      <c r="P30" s="8">
        <v>22887</v>
      </c>
      <c r="Q30" s="12">
        <f t="shared" si="7"/>
        <v>23669</v>
      </c>
      <c r="R30" s="6">
        <v>4.1303788058213096</v>
      </c>
    </row>
    <row r="31" spans="1:23" x14ac:dyDescent="0.2">
      <c r="A31" s="10">
        <v>-5</v>
      </c>
      <c r="B31" s="10">
        <v>123456</v>
      </c>
      <c r="C31" s="10">
        <v>104288</v>
      </c>
      <c r="D31" s="10"/>
      <c r="E31" s="1">
        <f t="shared" si="8"/>
        <v>113872</v>
      </c>
      <c r="F31" s="6">
        <v>100.000037827727</v>
      </c>
      <c r="G31" s="3">
        <v>-6</v>
      </c>
      <c r="H31" s="3">
        <v>21752</v>
      </c>
      <c r="I31" s="3">
        <v>21857</v>
      </c>
      <c r="J31" s="3">
        <v>21641</v>
      </c>
      <c r="K31" s="1">
        <f t="shared" si="6"/>
        <v>21750</v>
      </c>
      <c r="L31" s="6">
        <v>1.95045665830451</v>
      </c>
      <c r="M31" s="8">
        <v>-6</v>
      </c>
      <c r="N31" s="8">
        <v>21793</v>
      </c>
      <c r="O31" s="8">
        <v>21255</v>
      </c>
      <c r="P31" s="8">
        <v>20824</v>
      </c>
      <c r="Q31" s="12">
        <f t="shared" si="7"/>
        <v>21290.666666666668</v>
      </c>
      <c r="R31" s="6">
        <v>1.42867258325558</v>
      </c>
    </row>
    <row r="32" spans="1:23" x14ac:dyDescent="0.2">
      <c r="A32" s="10">
        <v>-5.3</v>
      </c>
      <c r="B32" s="10">
        <v>114812</v>
      </c>
      <c r="C32" s="10">
        <v>92873</v>
      </c>
      <c r="D32" s="10"/>
      <c r="E32" s="1">
        <f t="shared" si="8"/>
        <v>103842.5</v>
      </c>
      <c r="F32" s="6">
        <v>86.545601500028198</v>
      </c>
      <c r="G32" s="3">
        <v>-7</v>
      </c>
      <c r="H32" s="3">
        <v>24150</v>
      </c>
      <c r="I32" s="3">
        <v>21187</v>
      </c>
      <c r="J32" s="3">
        <v>21983</v>
      </c>
      <c r="K32" s="1">
        <f t="shared" si="6"/>
        <v>22440</v>
      </c>
      <c r="L32" s="6">
        <v>2.73427441848512</v>
      </c>
      <c r="M32" s="8">
        <v>-7</v>
      </c>
      <c r="N32" s="8">
        <v>21461</v>
      </c>
      <c r="O32" s="8">
        <v>21423</v>
      </c>
      <c r="P32" s="8">
        <v>22772</v>
      </c>
      <c r="Q32" s="12">
        <f t="shared" si="7"/>
        <v>21885.333333333332</v>
      </c>
      <c r="R32" s="6">
        <v>2.1041871763990598</v>
      </c>
    </row>
    <row r="33" spans="1:18" x14ac:dyDescent="0.2">
      <c r="A33" s="10">
        <v>-6</v>
      </c>
      <c r="B33" s="10">
        <v>111132</v>
      </c>
      <c r="C33" s="10">
        <v>82573</v>
      </c>
      <c r="D33" s="10"/>
      <c r="E33" s="1">
        <f t="shared" si="8"/>
        <v>96852.5</v>
      </c>
      <c r="F33" s="6">
        <v>86.616406371031104</v>
      </c>
      <c r="G33" s="3">
        <v>-8</v>
      </c>
      <c r="H33" s="3">
        <v>24303</v>
      </c>
      <c r="I33" s="3">
        <v>22932</v>
      </c>
      <c r="J33" s="3">
        <v>21632</v>
      </c>
      <c r="K33" s="1">
        <f t="shared" si="6"/>
        <v>22955.666666666668</v>
      </c>
      <c r="L33" s="6">
        <v>3.3200589176044502</v>
      </c>
      <c r="M33" s="8">
        <v>-8</v>
      </c>
      <c r="N33" s="8">
        <v>23412</v>
      </c>
      <c r="O33" s="8">
        <v>22217</v>
      </c>
      <c r="P33" s="8">
        <v>21875</v>
      </c>
      <c r="Q33" s="12">
        <f t="shared" si="7"/>
        <v>22501.333333333332</v>
      </c>
      <c r="R33" s="6">
        <v>2.8039433217197298</v>
      </c>
    </row>
    <row r="34" spans="1:18" x14ac:dyDescent="0.2">
      <c r="A34" s="10">
        <v>-6.3</v>
      </c>
      <c r="B34" s="10">
        <v>98980</v>
      </c>
      <c r="C34" s="10">
        <v>85341</v>
      </c>
      <c r="D34" s="10"/>
      <c r="E34" s="1">
        <f t="shared" si="8"/>
        <v>92160.5</v>
      </c>
      <c r="F34" s="6">
        <v>83.205095162592897</v>
      </c>
      <c r="G34" s="3">
        <v>-9</v>
      </c>
      <c r="H34" s="3">
        <v>20702</v>
      </c>
      <c r="I34" s="3">
        <v>24320</v>
      </c>
      <c r="J34" s="3">
        <v>24306</v>
      </c>
      <c r="K34" s="1">
        <f t="shared" si="6"/>
        <v>23109.333333333332</v>
      </c>
      <c r="L34" s="6">
        <v>3.4946117248933701</v>
      </c>
      <c r="M34" s="8">
        <v>-9</v>
      </c>
      <c r="N34" s="8">
        <v>24150</v>
      </c>
      <c r="O34" s="8">
        <v>23836</v>
      </c>
      <c r="P34" s="8">
        <v>24212</v>
      </c>
      <c r="Q34" s="12">
        <f t="shared" si="7"/>
        <v>24066</v>
      </c>
      <c r="R34" s="6">
        <v>4.5813580098672597</v>
      </c>
    </row>
    <row r="35" spans="1:18" x14ac:dyDescent="0.2">
      <c r="A35" s="10">
        <v>-7</v>
      </c>
      <c r="B35" s="10">
        <v>85498</v>
      </c>
      <c r="C35" s="10">
        <v>109728</v>
      </c>
      <c r="D35" s="10"/>
      <c r="E35" s="1">
        <f t="shared" si="8"/>
        <v>97613</v>
      </c>
      <c r="F35" s="6">
        <v>87.306313675799998</v>
      </c>
      <c r="G35" s="3">
        <v>-10</v>
      </c>
      <c r="H35" s="3">
        <v>21673</v>
      </c>
      <c r="I35" s="3">
        <v>21279</v>
      </c>
      <c r="J35" s="3">
        <v>22250</v>
      </c>
      <c r="K35" s="1">
        <f t="shared" si="6"/>
        <v>21734</v>
      </c>
      <c r="L35" s="6">
        <v>1.9322811740104699</v>
      </c>
      <c r="M35" s="8">
        <v>-10</v>
      </c>
      <c r="N35" s="8">
        <v>21109</v>
      </c>
      <c r="O35" s="8">
        <v>20712</v>
      </c>
      <c r="P35" s="8">
        <v>24590</v>
      </c>
      <c r="Q35" s="12">
        <f t="shared" si="7"/>
        <v>22137</v>
      </c>
      <c r="R35" s="6">
        <v>2.3900761846666798</v>
      </c>
    </row>
    <row r="36" spans="1:18" x14ac:dyDescent="0.2">
      <c r="A36" s="10">
        <v>-7.3</v>
      </c>
      <c r="B36" s="10">
        <v>81232</v>
      </c>
      <c r="C36" s="10">
        <v>82410</v>
      </c>
      <c r="D36" s="10"/>
      <c r="E36" s="1">
        <f t="shared" si="8"/>
        <v>81821</v>
      </c>
      <c r="F36" s="6">
        <v>71.808305411823</v>
      </c>
      <c r="G36" s="3">
        <v>-11</v>
      </c>
      <c r="H36" s="3">
        <v>21030</v>
      </c>
      <c r="I36" s="3">
        <v>23929</v>
      </c>
      <c r="J36" s="3">
        <v>20973</v>
      </c>
      <c r="K36" s="1">
        <f t="shared" si="6"/>
        <v>21977.333333333332</v>
      </c>
      <c r="L36" s="6">
        <v>2.2086962110898098</v>
      </c>
      <c r="M36" s="8">
        <v>-11</v>
      </c>
      <c r="N36" s="8">
        <v>20474</v>
      </c>
      <c r="O36" s="8">
        <v>21780</v>
      </c>
      <c r="P36" s="8">
        <v>23609</v>
      </c>
      <c r="Q36" s="12">
        <f t="shared" si="7"/>
        <v>21954.333333333332</v>
      </c>
      <c r="R36" s="6">
        <v>2.1825689524171299</v>
      </c>
    </row>
    <row r="37" spans="1:18" x14ac:dyDescent="0.2">
      <c r="A37" s="10">
        <v>-8</v>
      </c>
      <c r="B37" s="10">
        <v>80125</v>
      </c>
      <c r="C37" s="10">
        <v>84925</v>
      </c>
      <c r="D37" s="10"/>
      <c r="E37" s="1">
        <f t="shared" si="8"/>
        <v>82525</v>
      </c>
      <c r="F37" s="6">
        <v>77.550247611608697</v>
      </c>
      <c r="G37" s="3">
        <v>-12</v>
      </c>
      <c r="H37" s="3">
        <v>20869</v>
      </c>
      <c r="I37" s="3">
        <v>23495</v>
      </c>
      <c r="J37" s="3">
        <v>23795</v>
      </c>
      <c r="K37" s="1">
        <f t="shared" si="6"/>
        <v>22719.666666666668</v>
      </c>
      <c r="L37" s="6">
        <v>3.0519705242673099</v>
      </c>
      <c r="M37" s="8">
        <v>-12</v>
      </c>
      <c r="N37" s="8">
        <v>20844</v>
      </c>
      <c r="O37" s="8">
        <v>20033</v>
      </c>
      <c r="P37" s="8">
        <v>22540</v>
      </c>
      <c r="Q37" s="12">
        <f t="shared" si="7"/>
        <v>21139</v>
      </c>
      <c r="R37" s="6">
        <v>1.2563803518257299</v>
      </c>
    </row>
    <row r="38" spans="1:18" x14ac:dyDescent="0.2">
      <c r="A38" s="5" t="s">
        <v>8</v>
      </c>
      <c r="B38" s="11">
        <v>20033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7"/>
      <c r="R38" s="1"/>
    </row>
    <row r="39" spans="1:18" x14ac:dyDescent="0.2">
      <c r="A39" s="1"/>
      <c r="B39" s="1"/>
      <c r="C39" s="1"/>
      <c r="D39" s="1"/>
      <c r="E39" s="1"/>
      <c r="F39" s="1"/>
      <c r="G39" s="1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"/>
      <c r="R40" s="1"/>
    </row>
    <row r="41" spans="1:18" x14ac:dyDescent="0.2">
      <c r="A41" s="1"/>
      <c r="B41" s="1"/>
      <c r="C41" s="1"/>
      <c r="D41" s="1"/>
      <c r="E41" s="1"/>
      <c r="F41" s="1"/>
      <c r="G41" s="1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1"/>
    </row>
    <row r="43" spans="1:18" x14ac:dyDescent="0.2">
      <c r="A43" s="1"/>
      <c r="B43" s="1"/>
      <c r="C43" s="1"/>
      <c r="D43" s="1"/>
      <c r="E43" s="1"/>
      <c r="F43" s="1"/>
      <c r="G43" s="1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1"/>
    </row>
    <row r="45" spans="1:18" x14ac:dyDescent="0.2">
      <c r="A45" s="1"/>
      <c r="B45" s="1"/>
      <c r="C45" s="1"/>
      <c r="D45" s="1"/>
      <c r="E45" s="1"/>
      <c r="F45" s="1"/>
      <c r="G4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pcDNA3.1empty+peptides</vt:lpstr>
      <vt:lpstr>ArSK-CCKR+ArSK-CCK1</vt:lpstr>
      <vt:lpstr>ArSK-CCKR+ArSK-CCK2</vt:lpstr>
      <vt:lpstr>ArSK-CCKR+ArSK-CCK2ns</vt:lpstr>
      <vt:lpstr>ArSK-CCKR+S2,ArGXFamide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guerra</dc:creator>
  <cp:lastModifiedBy>Microsoft Office User</cp:lastModifiedBy>
  <dcterms:created xsi:type="dcterms:W3CDTF">2020-11-22T15:50:47Z</dcterms:created>
  <dcterms:modified xsi:type="dcterms:W3CDTF">2021-08-12T07:28:19Z</dcterms:modified>
</cp:coreProperties>
</file>