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8cf01668a8b06fdf/2021-Apr-13-eLife-RA-65822-R1-Resubmission Correction/2021-Apr-13 Source Data Files/"/>
    </mc:Choice>
  </mc:AlternateContent>
  <bookViews>
    <workbookView xWindow="0" yWindow="0" windowWidth="14385" windowHeight="5265"/>
  </bookViews>
  <sheets>
    <sheet name="Figure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H18" i="1"/>
  <c r="H20" i="1"/>
  <c r="K6" i="1"/>
  <c r="H9" i="1"/>
  <c r="H8" i="1"/>
  <c r="H7" i="1"/>
  <c r="H21" i="1" l="1"/>
  <c r="H10" i="1"/>
  <c r="D6" i="1" l="1"/>
</calcChain>
</file>

<file path=xl/sharedStrings.xml><?xml version="1.0" encoding="utf-8"?>
<sst xmlns="http://schemas.openxmlformats.org/spreadsheetml/2006/main" count="42" uniqueCount="22">
  <si>
    <t>Figure 1</t>
  </si>
  <si>
    <t>Figure 1E</t>
  </si>
  <si>
    <t>A337Anap without SIK inhibitor (ATP 10µM)</t>
  </si>
  <si>
    <r>
      <rPr>
        <b/>
        <sz val="11"/>
        <color theme="1"/>
        <rFont val="Calibri"/>
        <family val="2"/>
      </rPr>
      <t xml:space="preserve">∆F/F at </t>
    </r>
    <r>
      <rPr>
        <b/>
        <sz val="11"/>
        <color theme="1"/>
        <rFont val="Calibri"/>
        <family val="2"/>
        <scheme val="minor"/>
      </rPr>
      <t>440 nm</t>
    </r>
  </si>
  <si>
    <t>average</t>
  </si>
  <si>
    <t>SD</t>
  </si>
  <si>
    <t>s.e.m</t>
  </si>
  <si>
    <t>Incidence of F change per batch</t>
  </si>
  <si>
    <t>Incidence of F change in total batch</t>
  </si>
  <si>
    <t>(%)</t>
  </si>
  <si>
    <t>Total oocytes</t>
  </si>
  <si>
    <t>3 batch out of 13 batch</t>
  </si>
  <si>
    <t>batch 1</t>
  </si>
  <si>
    <t>1/5</t>
  </si>
  <si>
    <t>batch 2</t>
  </si>
  <si>
    <t>1/16</t>
  </si>
  <si>
    <t>batch 3</t>
  </si>
  <si>
    <t>1/6</t>
  </si>
  <si>
    <t>Figure 1F</t>
  </si>
  <si>
    <t>I341Anap without SIK inhibitor (ATP 10µM)</t>
  </si>
  <si>
    <t>2 batch out of 10 batch</t>
  </si>
  <si>
    <t>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</si>
</sst>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0" borderId="0" xfId="0" applyFont="1"/>
    <xf numFmtId="16" fontId="0" fillId="0" borderId="0" xfId="0" quotePrefix="1" applyNumberFormat="1"/>
    <xf numFmtId="0" fontId="0" fillId="0" borderId="0" xfId="0" quotePrefix="1"/>
    <xf numFmtId="0" fontId="0" fillId="0" borderId="0" xfId="0" applyFill="1" applyAlignment="1">
      <alignment horizontal="left"/>
    </xf>
    <xf numFmtId="0" fontId="0" fillId="0" borderId="0" xfId="0" applyFont="1"/>
    <xf numFmtId="0" fontId="0" fillId="0" borderId="0" xfId="0" applyFill="1" applyAlignment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16" fontId="0" fillId="0" borderId="0" xfId="0" quotePrefix="1" applyNumberFormat="1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/>
  </sheetViews>
  <sheetFormatPr defaultRowHeight="14.25" x14ac:dyDescent="0.45"/>
  <cols>
    <col min="1" max="1" width="14.265625" customWidth="1"/>
    <col min="5" max="5" width="13.3984375" bestFit="1" customWidth="1"/>
    <col min="6" max="6" width="13.3984375" customWidth="1"/>
    <col min="7" max="7" width="20.265625" bestFit="1" customWidth="1"/>
    <col min="10" max="10" width="32.73046875" bestFit="1" customWidth="1"/>
  </cols>
  <sheetData>
    <row r="1" spans="1:13" x14ac:dyDescent="0.45">
      <c r="A1" s="3" t="s">
        <v>0</v>
      </c>
    </row>
    <row r="3" spans="1:13" x14ac:dyDescent="0.45">
      <c r="A3" s="3" t="s">
        <v>1</v>
      </c>
    </row>
    <row r="4" spans="1:13" s="2" customFormat="1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8"/>
      <c r="M4" s="8"/>
    </row>
    <row r="5" spans="1:13" x14ac:dyDescent="0.45">
      <c r="A5" s="3" t="s">
        <v>3</v>
      </c>
      <c r="B5" t="s">
        <v>4</v>
      </c>
      <c r="C5" t="s">
        <v>5</v>
      </c>
      <c r="D5" t="s">
        <v>6</v>
      </c>
      <c r="F5" s="11" t="s">
        <v>7</v>
      </c>
      <c r="G5" s="11"/>
      <c r="H5" s="11"/>
      <c r="J5" s="3" t="s">
        <v>8</v>
      </c>
      <c r="K5" s="3" t="s">
        <v>9</v>
      </c>
      <c r="L5" s="3"/>
    </row>
    <row r="6" spans="1:13" x14ac:dyDescent="0.45">
      <c r="A6">
        <v>-0.92296009796561451</v>
      </c>
      <c r="B6">
        <v>-0.51457681144348011</v>
      </c>
      <c r="C6">
        <v>0.39581337971792813</v>
      </c>
      <c r="D6">
        <f>C6/SQRT(3)</f>
        <v>0.22852296132900138</v>
      </c>
      <c r="E6" s="1"/>
      <c r="G6" t="s">
        <v>10</v>
      </c>
      <c r="H6" t="s">
        <v>9</v>
      </c>
      <c r="J6" t="s">
        <v>11</v>
      </c>
      <c r="K6" s="6">
        <f>3/13*100</f>
        <v>23.076923076923077</v>
      </c>
    </row>
    <row r="7" spans="1:13" x14ac:dyDescent="0.45">
      <c r="A7">
        <v>-0.48810840816740791</v>
      </c>
      <c r="F7" s="1" t="s">
        <v>12</v>
      </c>
      <c r="G7" s="4" t="s">
        <v>13</v>
      </c>
      <c r="H7">
        <f>1/5*100</f>
        <v>20</v>
      </c>
    </row>
    <row r="8" spans="1:13" x14ac:dyDescent="0.45">
      <c r="A8">
        <v>-0.13266192819741787</v>
      </c>
      <c r="F8" t="s">
        <v>14</v>
      </c>
      <c r="G8" s="5" t="s">
        <v>15</v>
      </c>
      <c r="H8">
        <f>1/16*100</f>
        <v>6.25</v>
      </c>
    </row>
    <row r="9" spans="1:13" x14ac:dyDescent="0.45">
      <c r="F9" t="s">
        <v>16</v>
      </c>
      <c r="G9" s="5" t="s">
        <v>17</v>
      </c>
      <c r="H9">
        <f>1/6*100</f>
        <v>16.666666666666664</v>
      </c>
    </row>
    <row r="10" spans="1:13" x14ac:dyDescent="0.45">
      <c r="G10" t="s">
        <v>4</v>
      </c>
      <c r="H10">
        <f>AVERAGE(H7:H9)</f>
        <v>14.305555555555555</v>
      </c>
    </row>
    <row r="11" spans="1:13" x14ac:dyDescent="0.45">
      <c r="G11" t="s">
        <v>5</v>
      </c>
      <c r="H11">
        <v>7.1726396298196411</v>
      </c>
      <c r="K11" s="6"/>
    </row>
    <row r="12" spans="1:13" x14ac:dyDescent="0.45">
      <c r="G12" t="s">
        <v>6</v>
      </c>
      <c r="H12">
        <v>4.1411254210765476</v>
      </c>
      <c r="K12" s="6"/>
    </row>
    <row r="14" spans="1:13" x14ac:dyDescent="0.45">
      <c r="A14" s="3" t="s">
        <v>18</v>
      </c>
    </row>
    <row r="15" spans="1:13" s="2" customFormat="1" x14ac:dyDescent="0.45">
      <c r="A15" s="10" t="s">
        <v>19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8"/>
      <c r="M15" s="8"/>
    </row>
    <row r="16" spans="1:13" x14ac:dyDescent="0.45">
      <c r="A16" s="3" t="s">
        <v>3</v>
      </c>
      <c r="B16" s="7" t="s">
        <v>4</v>
      </c>
      <c r="C16" s="7" t="s">
        <v>5</v>
      </c>
      <c r="D16" s="7" t="s">
        <v>6</v>
      </c>
      <c r="F16" s="11" t="s">
        <v>7</v>
      </c>
      <c r="G16" s="11"/>
      <c r="H16" s="11"/>
      <c r="J16" s="3" t="s">
        <v>8</v>
      </c>
      <c r="K16" s="3" t="s">
        <v>9</v>
      </c>
      <c r="L16" s="3"/>
    </row>
    <row r="17" spans="1:11" x14ac:dyDescent="0.45">
      <c r="A17">
        <v>-0.53983358881124877</v>
      </c>
      <c r="B17">
        <v>-0.32047646070522789</v>
      </c>
      <c r="C17">
        <v>0.19409410309544067</v>
      </c>
      <c r="D17">
        <v>0.11206028267027165</v>
      </c>
      <c r="G17" t="s">
        <v>10</v>
      </c>
      <c r="H17" t="s">
        <v>9</v>
      </c>
      <c r="J17" t="s">
        <v>20</v>
      </c>
      <c r="K17" s="6">
        <f>2/10*100</f>
        <v>20</v>
      </c>
    </row>
    <row r="18" spans="1:11" x14ac:dyDescent="0.45">
      <c r="A18">
        <v>-0.25060189919257292</v>
      </c>
      <c r="F18" t="s">
        <v>12</v>
      </c>
      <c r="G18" s="12" t="s">
        <v>21</v>
      </c>
      <c r="H18" s="13">
        <f>2/13*100</f>
        <v>15.384615384615385</v>
      </c>
    </row>
    <row r="19" spans="1:11" x14ac:dyDescent="0.45">
      <c r="A19">
        <v>-0.17099389411186192</v>
      </c>
      <c r="F19" t="s">
        <v>12</v>
      </c>
      <c r="G19" s="12"/>
      <c r="H19" s="13"/>
    </row>
    <row r="20" spans="1:11" x14ac:dyDescent="0.45">
      <c r="F20" t="s">
        <v>14</v>
      </c>
      <c r="G20" s="5" t="s">
        <v>17</v>
      </c>
      <c r="H20">
        <f>1/6*100</f>
        <v>16.666666666666664</v>
      </c>
    </row>
    <row r="21" spans="1:11" x14ac:dyDescent="0.45">
      <c r="G21" t="s">
        <v>4</v>
      </c>
      <c r="H21">
        <f>AVERAGE(H18,H19,H20)</f>
        <v>16.025641025641026</v>
      </c>
    </row>
    <row r="22" spans="1:11" x14ac:dyDescent="0.45">
      <c r="G22" t="s">
        <v>5</v>
      </c>
      <c r="H22">
        <v>0.90654715536736674</v>
      </c>
      <c r="K22" s="6"/>
    </row>
    <row r="23" spans="1:11" x14ac:dyDescent="0.45">
      <c r="G23" t="s">
        <v>6</v>
      </c>
      <c r="H23">
        <v>0.64102564102563964</v>
      </c>
    </row>
  </sheetData>
  <mergeCells count="6">
    <mergeCell ref="A4:K4"/>
    <mergeCell ref="A15:K15"/>
    <mergeCell ref="F16:H16"/>
    <mergeCell ref="F5:H5"/>
    <mergeCell ref="G18:G19"/>
    <mergeCell ref="H18: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Kiki Andriani</dc:creator>
  <cp:keywords/>
  <dc:description/>
  <cp:lastModifiedBy>guest1</cp:lastModifiedBy>
  <cp:revision/>
  <dcterms:created xsi:type="dcterms:W3CDTF">2020-12-22T10:33:36Z</dcterms:created>
  <dcterms:modified xsi:type="dcterms:W3CDTF">2021-04-13T05:18:13Z</dcterms:modified>
  <cp:category/>
  <cp:contentStatus/>
</cp:coreProperties>
</file>