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jones/Documents/Grossman_lab/ICE selection paper/eLife resubmission/Source data files/"/>
    </mc:Choice>
  </mc:AlternateContent>
  <xr:revisionPtr revIDLastSave="0" documentId="8_{DB574B96-2BD9-C245-80DE-A45B4EB68458}" xr6:coauthVersionLast="46" xr6:coauthVersionMax="46" xr10:uidLastSave="{00000000-0000-0000-0000-000000000000}"/>
  <bookViews>
    <workbookView xWindow="780" yWindow="960" windowWidth="27640" windowHeight="16100" xr2:uid="{FC01091A-89A6-6242-A8B2-F4EC78D025FB}"/>
  </bookViews>
  <sheets>
    <sheet name="Figure 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4" i="1"/>
  <c r="F15" i="1"/>
  <c r="F16" i="1"/>
  <c r="F17" i="1"/>
  <c r="F18" i="1"/>
  <c r="F19" i="1"/>
  <c r="F23" i="1"/>
  <c r="F24" i="1"/>
  <c r="F25" i="1"/>
  <c r="F26" i="1"/>
  <c r="F27" i="1"/>
  <c r="F28" i="1"/>
  <c r="F32" i="1"/>
  <c r="F33" i="1"/>
  <c r="F34" i="1"/>
  <c r="F35" i="1"/>
  <c r="F36" i="1"/>
  <c r="F37" i="1"/>
  <c r="F41" i="1"/>
  <c r="F42" i="1"/>
  <c r="F43" i="1"/>
  <c r="F44" i="1"/>
  <c r="F45" i="1"/>
  <c r="F46" i="1"/>
  <c r="F50" i="1"/>
  <c r="F51" i="1"/>
  <c r="F52" i="1"/>
  <c r="F53" i="1"/>
  <c r="F54" i="1"/>
  <c r="F55" i="1"/>
  <c r="E76" i="1"/>
  <c r="F76" i="1"/>
  <c r="M76" i="1"/>
  <c r="J94" i="1" s="1"/>
  <c r="B112" i="1" s="1"/>
  <c r="N76" i="1"/>
  <c r="U76" i="1"/>
  <c r="V76" i="1"/>
  <c r="E77" i="1"/>
  <c r="F77" i="1"/>
  <c r="M77" i="1"/>
  <c r="J95" i="1" s="1"/>
  <c r="N77" i="1"/>
  <c r="U77" i="1"/>
  <c r="R95" i="1" s="1"/>
  <c r="V77" i="1"/>
  <c r="E78" i="1"/>
  <c r="F78" i="1"/>
  <c r="M78" i="1"/>
  <c r="N78" i="1"/>
  <c r="U78" i="1"/>
  <c r="V78" i="1"/>
  <c r="E79" i="1"/>
  <c r="B97" i="1" s="1"/>
  <c r="B107" i="1" s="1"/>
  <c r="B128" i="1" s="1"/>
  <c r="F79" i="1"/>
  <c r="M79" i="1"/>
  <c r="N79" i="1"/>
  <c r="U79" i="1"/>
  <c r="V79" i="1"/>
  <c r="E80" i="1"/>
  <c r="B98" i="1" s="1"/>
  <c r="B108" i="1" s="1"/>
  <c r="C125" i="1" s="1"/>
  <c r="F80" i="1"/>
  <c r="M80" i="1"/>
  <c r="J98" i="1" s="1"/>
  <c r="B116" i="1" s="1"/>
  <c r="N80" i="1"/>
  <c r="U80" i="1"/>
  <c r="V80" i="1"/>
  <c r="E81" i="1"/>
  <c r="F81" i="1"/>
  <c r="M81" i="1"/>
  <c r="N81" i="1"/>
  <c r="U81" i="1"/>
  <c r="R99" i="1" s="1"/>
  <c r="B109" i="1" s="1"/>
  <c r="C126" i="1" s="1"/>
  <c r="V81" i="1"/>
  <c r="E82" i="1"/>
  <c r="F82" i="1"/>
  <c r="M82" i="1"/>
  <c r="N82" i="1"/>
  <c r="U82" i="1"/>
  <c r="R100" i="1" s="1"/>
  <c r="V82" i="1"/>
  <c r="E83" i="1"/>
  <c r="B101" i="1" s="1"/>
  <c r="B111" i="1" s="1"/>
  <c r="C128" i="1" s="1"/>
  <c r="F83" i="1"/>
  <c r="M83" i="1"/>
  <c r="N83" i="1"/>
  <c r="U83" i="1"/>
  <c r="V83" i="1"/>
  <c r="E84" i="1"/>
  <c r="F84" i="1"/>
  <c r="M84" i="1"/>
  <c r="N84" i="1"/>
  <c r="U84" i="1"/>
  <c r="V84" i="1"/>
  <c r="E85" i="1"/>
  <c r="F85" i="1"/>
  <c r="M85" i="1"/>
  <c r="N85" i="1"/>
  <c r="U85" i="1"/>
  <c r="V85" i="1"/>
  <c r="E86" i="1"/>
  <c r="F86" i="1"/>
  <c r="M86" i="1"/>
  <c r="N86" i="1"/>
  <c r="U86" i="1"/>
  <c r="V86" i="1"/>
  <c r="E87" i="1"/>
  <c r="F87" i="1"/>
  <c r="M87" i="1"/>
  <c r="N87" i="1"/>
  <c r="U87" i="1"/>
  <c r="V87" i="1"/>
  <c r="E88" i="1"/>
  <c r="F88" i="1"/>
  <c r="M88" i="1"/>
  <c r="N88" i="1"/>
  <c r="U88" i="1"/>
  <c r="V88" i="1"/>
  <c r="E89" i="1"/>
  <c r="F89" i="1"/>
  <c r="M89" i="1"/>
  <c r="N89" i="1"/>
  <c r="U89" i="1"/>
  <c r="V89" i="1"/>
  <c r="E90" i="1"/>
  <c r="F90" i="1"/>
  <c r="M90" i="1"/>
  <c r="N90" i="1"/>
  <c r="U90" i="1"/>
  <c r="V90" i="1"/>
  <c r="E91" i="1"/>
  <c r="F91" i="1"/>
  <c r="M91" i="1"/>
  <c r="N91" i="1"/>
  <c r="U91" i="1"/>
  <c r="V91" i="1"/>
  <c r="B94" i="1"/>
  <c r="R94" i="1"/>
  <c r="B104" i="1" s="1"/>
  <c r="B125" i="1" s="1"/>
  <c r="B95" i="1"/>
  <c r="B105" i="1" s="1"/>
  <c r="B126" i="1" s="1"/>
  <c r="B96" i="1"/>
  <c r="J96" i="1"/>
  <c r="R96" i="1"/>
  <c r="J97" i="1"/>
  <c r="R97" i="1"/>
  <c r="R98" i="1"/>
  <c r="B99" i="1"/>
  <c r="J99" i="1"/>
  <c r="B117" i="1" s="1"/>
  <c r="C134" i="1" s="1"/>
  <c r="B100" i="1"/>
  <c r="B110" i="1" s="1"/>
  <c r="C127" i="1" s="1"/>
  <c r="J100" i="1"/>
  <c r="J101" i="1"/>
  <c r="R101" i="1"/>
  <c r="B106" i="1"/>
  <c r="B114" i="1"/>
  <c r="B115" i="1"/>
  <c r="B119" i="1"/>
  <c r="C133" i="1" l="1"/>
  <c r="C136" i="1"/>
  <c r="B133" i="1"/>
  <c r="B136" i="1"/>
  <c r="B135" i="1"/>
  <c r="B127" i="1"/>
  <c r="B113" i="1"/>
  <c r="B134" i="1" s="1"/>
  <c r="B118" i="1"/>
  <c r="C135" i="1" s="1"/>
</calcChain>
</file>

<file path=xl/sharedStrings.xml><?xml version="1.0" encoding="utf-8"?>
<sst xmlns="http://schemas.openxmlformats.org/spreadsheetml/2006/main" count="211" uniqueCount="136">
  <si>
    <t>JMJ727 (devI-)</t>
  </si>
  <si>
    <t>JMJ725 (devI+)</t>
  </si>
  <si>
    <t>Time (hours)</t>
  </si>
  <si>
    <t>tasA/gyrA normalized to JMJ727 at -1.2 hours</t>
  </si>
  <si>
    <t>epsB/gyrA normalized to JMJ727 at -1.2 hours</t>
  </si>
  <si>
    <t>JMJ727/tasA/2 hours</t>
  </si>
  <si>
    <t>JMJ727/tasA/1 hours</t>
  </si>
  <si>
    <t>JMJ727/tasA/0 hours</t>
  </si>
  <si>
    <t>JMJ727/tasA/-1.2 hours</t>
  </si>
  <si>
    <t>JMJ725/tasA/2 hours</t>
  </si>
  <si>
    <t>JMJ725/tasA/1 hours</t>
  </si>
  <si>
    <t>JMJ725/tasA/0 hours</t>
  </si>
  <si>
    <t>JMJ725/tasA/-1.2 hours</t>
  </si>
  <si>
    <t>JMJ727/epsB/2 hours</t>
  </si>
  <si>
    <t>JMJ727/epsB/1 hours</t>
  </si>
  <si>
    <t>JMJ727/epsB/0 hours</t>
  </si>
  <si>
    <t>JMJ727/epsB/-1.2 hours</t>
  </si>
  <si>
    <t>JMJ725/epsB/2 hours</t>
  </si>
  <si>
    <t>JMJ725/epsB/1 hours</t>
  </si>
  <si>
    <t>JMJ725/epsB/0 hours</t>
  </si>
  <si>
    <t>JMJ725/epsB/-1.2 hours</t>
  </si>
  <si>
    <t>Normalized to gyrA</t>
  </si>
  <si>
    <t>Sample</t>
  </si>
  <si>
    <t>JMJ727/gyrA/2 hours</t>
  </si>
  <si>
    <t>JMJ727/gyrA/1 hours</t>
  </si>
  <si>
    <t>JMJ727/gyrA/0 hours</t>
  </si>
  <si>
    <t>JMJ727/gyrA/-1.2 hours</t>
  </si>
  <si>
    <t>JMJ725/gyrA/2 hours</t>
  </si>
  <si>
    <t>JMJ725/gyrA/1 hours</t>
  </si>
  <si>
    <t>JMJ725/gyrA/0 hours</t>
  </si>
  <si>
    <t>JMJ725/gyrA/-1.2 hours</t>
  </si>
  <si>
    <t>(+RT) - (-RT)</t>
  </si>
  <si>
    <t>Sample (strain/target/time)</t>
  </si>
  <si>
    <t>JMJ727/gyrA/-RT/2 hours</t>
  </si>
  <si>
    <t>JMJ727/tasA/-RT/2 hours</t>
  </si>
  <si>
    <t>JMJ727/epsB/-RT/2 hours</t>
  </si>
  <si>
    <t>JMJ727/gyrA/-RT/1 hours</t>
  </si>
  <si>
    <t>JMJ727/tasA/-RT/1 hours</t>
  </si>
  <si>
    <t>JMJ727/epsB/-RT/1 hours</t>
  </si>
  <si>
    <t>JMJ727/gyrA/-RT/0 hours</t>
  </si>
  <si>
    <t>JMJ727/tasA/-RT/0 hours</t>
  </si>
  <si>
    <t>JMJ727/epsB/-RT/0 hours</t>
  </si>
  <si>
    <t>JMJ727/gyrA/-RT/-1.2 hours</t>
  </si>
  <si>
    <t>JMJ727/tasA/-RT/-1.2 hours</t>
  </si>
  <si>
    <t>JMJ727/epsB/-RT/-1.2 hours</t>
  </si>
  <si>
    <t>JMJ725/gyrA/-RT/2 hours</t>
  </si>
  <si>
    <t>JMJ725/tasA/-RT/2 hours</t>
  </si>
  <si>
    <t>JMJ725/epsB/-RT/2 hours</t>
  </si>
  <si>
    <t>JMJ725/gyrA/-RT/1 hours</t>
  </si>
  <si>
    <t>JMJ725/tasA/-RT/1 hours</t>
  </si>
  <si>
    <t>JMJ725/epsB/-RT/1 hours</t>
  </si>
  <si>
    <t>JMJ725/gyrA/-RT/0 hours</t>
  </si>
  <si>
    <t>JMJ725/tasA/-RT/0 hours</t>
  </si>
  <si>
    <t>JMJ725/epsB/-RT/0 hours</t>
  </si>
  <si>
    <t>JMJ725/gyrA/-RT/-1.2 hours</t>
  </si>
  <si>
    <t>JMJ725/tasA/-RT/-1.2 hours</t>
  </si>
  <si>
    <t>JMJ725/epsB/-RT/-1.2 hours</t>
  </si>
  <si>
    <t>JMJ727/gyrA/+RT/2 hours</t>
  </si>
  <si>
    <t>JMJ727/tasA/+RT/2 hours</t>
  </si>
  <si>
    <t>JMJ727/epsB/+RT/2 hours</t>
  </si>
  <si>
    <t>JMJ727/gyrA/+RT/1 hours</t>
  </si>
  <si>
    <t>JMJ727/tasA/+RT/1 hours</t>
  </si>
  <si>
    <t>JMJ727/epsB/+RT/1 hours</t>
  </si>
  <si>
    <t>JMJ727/gyrA/+RT/0 hours</t>
  </si>
  <si>
    <t>JMJ727/tasA/+RT/0 hours</t>
  </si>
  <si>
    <t>JMJ727/epsB/+RT/0 hours</t>
  </si>
  <si>
    <t>JMJ727/gyrA/+RT/-1.2 hours</t>
  </si>
  <si>
    <t>JMJ727/tasA/+RT/-1.2 hours</t>
  </si>
  <si>
    <t>JMJ727/epsB/+RT/-1.2 hours</t>
  </si>
  <si>
    <t>JMJ725/gyrA/+RT/2 hours</t>
  </si>
  <si>
    <t>JMJ725/tasA/+RT/2 hours</t>
  </si>
  <si>
    <t>JMJ725/epsB/+RT/2 hours</t>
  </si>
  <si>
    <t>JMJ725/gyrA/+RT/1 hours</t>
  </si>
  <si>
    <t>JMJ725/tasA/+RT/1 hours</t>
  </si>
  <si>
    <t>JMJ725/epsB/+RT/1 hours</t>
  </si>
  <si>
    <t>JMJ725/gyrA/+RT/0 hours</t>
  </si>
  <si>
    <t>JMJ725/tasA/+RT/0 hours</t>
  </si>
  <si>
    <t>JMJ725/epsB/+RT/0 hours</t>
  </si>
  <si>
    <t>JMJ725/gyrA/+RT/-1.2 hours</t>
  </si>
  <si>
    <t>JMJ725/tasA/+RT/-1.2 hours</t>
  </si>
  <si>
    <t>JMJ725/epsB/+RT/-1.2 hours</t>
  </si>
  <si>
    <t>Standard deviation</t>
  </si>
  <si>
    <t>Avg. SQ</t>
  </si>
  <si>
    <t>Tech. rep 3</t>
  </si>
  <si>
    <t>Tech. rep 2</t>
  </si>
  <si>
    <t>Tech. rep 1</t>
  </si>
  <si>
    <t>Sample (strain/target/+-RT/time)</t>
  </si>
  <si>
    <t>Starting quantity (SQ)</t>
  </si>
  <si>
    <t>Standard 11 (gyrA)</t>
  </si>
  <si>
    <t>Standard 11 (tasA)</t>
  </si>
  <si>
    <t>Standard 11 (epsB)</t>
  </si>
  <si>
    <t>Standard 10 (gyrA)</t>
  </si>
  <si>
    <t>Standard 10 (tasA)</t>
  </si>
  <si>
    <t>Standard 10 (epsB)</t>
  </si>
  <si>
    <t>Standard 9 (gyrA)</t>
  </si>
  <si>
    <t>Standard 9 (tasA)</t>
  </si>
  <si>
    <t>Standard 9 (epsB)</t>
  </si>
  <si>
    <t>Standard 8 (gyrA)</t>
  </si>
  <si>
    <t>Standard 8 (tasA)</t>
  </si>
  <si>
    <t>Standard 8 (epsB)</t>
  </si>
  <si>
    <t>Standard 7 (gyrA)</t>
  </si>
  <si>
    <t>Standard 7 (tasA)</t>
  </si>
  <si>
    <t>Standard 7 (epsB)</t>
  </si>
  <si>
    <t>Standard 6 (gyrA)</t>
  </si>
  <si>
    <t>Standard 6 (tasA)</t>
  </si>
  <si>
    <t>Standard 6 (epsB)</t>
  </si>
  <si>
    <t>Standard 5 (gyrA)</t>
  </si>
  <si>
    <t>Standard 5 (tasA)</t>
  </si>
  <si>
    <t>Standard 5 (epsB)</t>
  </si>
  <si>
    <t>Standard 4 (gyrA)</t>
  </si>
  <si>
    <t>Standard 4 (tasA)</t>
  </si>
  <si>
    <t>Standard 4 (epsB)</t>
  </si>
  <si>
    <t>Standard 3 (gyrA)</t>
  </si>
  <si>
    <t>Standard 3 (tasA)</t>
  </si>
  <si>
    <t>Standard 3 (epsB)</t>
  </si>
  <si>
    <t>Standard 2 (gyrA)</t>
  </si>
  <si>
    <t>Standard 2 (tasA)</t>
  </si>
  <si>
    <t>Standard 2 (epsB)</t>
  </si>
  <si>
    <t>Standard 1 (gyrA)</t>
  </si>
  <si>
    <t>Standard 1 (tasA)</t>
  </si>
  <si>
    <t>Standard 1 (epsB)</t>
  </si>
  <si>
    <t>Cq</t>
  </si>
  <si>
    <t>Figure 7B (RT-qPCR 2020.06.16)</t>
  </si>
  <si>
    <t>Activity (Miller units)</t>
  </si>
  <si>
    <t>A420</t>
  </si>
  <si>
    <t>Time assayed (minutes)</t>
  </si>
  <si>
    <t>Volume assayed (ml)</t>
  </si>
  <si>
    <t>Culture OD600</t>
  </si>
  <si>
    <t>Time relative to T0 (hours)</t>
  </si>
  <si>
    <t>JMJ736 (ydcO-, PspoIIG-lacZ)</t>
  </si>
  <si>
    <t>JMJ733 (ydcO+, PspoIIG-lacZ)</t>
  </si>
  <si>
    <t>JMJ735 (ydcO-, PspoIIA-lacZ)</t>
  </si>
  <si>
    <t>JMJ732 (ydcO+, PspoIIA-lacZ)</t>
  </si>
  <si>
    <t>JMJ734 (ydcO-, PspoIIE-lacZ)</t>
  </si>
  <si>
    <t>JMJ731 (ydcO+, PspoIIE-lacZ)</t>
  </si>
  <si>
    <t>Figure 7A (beta-gals 2019.10.25)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</si>
</sst>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1" fillId="0" borderId="7" xfId="0" applyFont="1" applyBorder="1"/>
    <xf numFmtId="0" fontId="0" fillId="0" borderId="3" xfId="0" applyBorder="1"/>
    <xf numFmtId="2" fontId="0" fillId="2" borderId="0" xfId="0" applyNumberFormat="1" applyFill="1"/>
    <xf numFmtId="0" fontId="1" fillId="2" borderId="0" xfId="0" applyFont="1" applyFill="1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817B-1BBE-8F4B-8CDC-2D7C724256AD}">
  <dimension ref="A1:V137"/>
  <sheetViews>
    <sheetView tabSelected="1" workbookViewId="0"/>
  </sheetViews>
  <sheetFormatPr baseColWidth="10" defaultRowHeight="16" x14ac:dyDescent="0.2"/>
  <cols>
    <col min="1" max="1" width="39.83203125" bestFit="1" customWidth="1"/>
    <col min="2" max="2" width="17.33203125" bestFit="1" customWidth="1"/>
    <col min="3" max="3" width="18.6640625" bestFit="1" customWidth="1"/>
    <col min="4" max="4" width="21" bestFit="1" customWidth="1"/>
    <col min="5" max="5" width="14.6640625" bestFit="1" customWidth="1"/>
    <col min="6" max="6" width="18.83203125" bestFit="1" customWidth="1"/>
    <col min="9" max="9" width="29.5" bestFit="1" customWidth="1"/>
    <col min="10" max="10" width="12.1640625" bestFit="1" customWidth="1"/>
    <col min="11" max="11" width="19.33203125" bestFit="1" customWidth="1"/>
    <col min="12" max="12" width="10.1640625" bestFit="1" customWidth="1"/>
    <col min="13" max="13" width="11.6640625" customWidth="1"/>
    <col min="14" max="14" width="16.83203125" bestFit="1" customWidth="1"/>
    <col min="17" max="17" width="29.5" bestFit="1" customWidth="1"/>
    <col min="18" max="18" width="11.5" bestFit="1" customWidth="1"/>
    <col min="19" max="19" width="19.33203125" bestFit="1" customWidth="1"/>
    <col min="20" max="20" width="10.1640625" bestFit="1" customWidth="1"/>
    <col min="21" max="21" width="10.5" customWidth="1"/>
    <col min="22" max="22" width="16.83203125" bestFit="1" customWidth="1"/>
  </cols>
  <sheetData>
    <row r="1" spans="1:6" x14ac:dyDescent="0.2">
      <c r="A1" s="19" t="s">
        <v>135</v>
      </c>
    </row>
    <row r="3" spans="1:6" x14ac:dyDescent="0.2">
      <c r="A3" s="19" t="s">
        <v>134</v>
      </c>
    </row>
    <row r="4" spans="1:6" x14ac:dyDescent="0.2">
      <c r="A4" s="19" t="s">
        <v>128</v>
      </c>
      <c r="B4" s="19" t="s">
        <v>127</v>
      </c>
      <c r="C4" s="19" t="s">
        <v>126</v>
      </c>
      <c r="D4" s="19" t="s">
        <v>125</v>
      </c>
      <c r="E4" s="19" t="s">
        <v>124</v>
      </c>
      <c r="F4" s="18" t="s">
        <v>123</v>
      </c>
    </row>
    <row r="5" spans="1:6" x14ac:dyDescent="0.2">
      <c r="A5">
        <v>-1</v>
      </c>
      <c r="B5">
        <v>0.6</v>
      </c>
      <c r="C5">
        <v>0.5</v>
      </c>
      <c r="D5">
        <v>176</v>
      </c>
      <c r="E5">
        <v>0</v>
      </c>
      <c r="F5" s="17">
        <f>(1000*E5)/(D5*C5*B5)</f>
        <v>0</v>
      </c>
    </row>
    <row r="6" spans="1:6" x14ac:dyDescent="0.2">
      <c r="A6">
        <v>0</v>
      </c>
      <c r="B6">
        <v>1.44</v>
      </c>
      <c r="C6">
        <v>0.25</v>
      </c>
      <c r="D6">
        <v>176</v>
      </c>
      <c r="E6">
        <v>0</v>
      </c>
      <c r="F6" s="17">
        <f>(1000*E6)/(D6*C6*B6)</f>
        <v>0</v>
      </c>
    </row>
    <row r="7" spans="1:6" x14ac:dyDescent="0.2">
      <c r="A7">
        <v>1</v>
      </c>
      <c r="B7">
        <v>1.63</v>
      </c>
      <c r="C7">
        <v>0.1</v>
      </c>
      <c r="D7">
        <v>115</v>
      </c>
      <c r="E7">
        <v>6.6000000000000003E-2</v>
      </c>
      <c r="F7" s="17">
        <f>(1000*E7)/(D7*C7*B7)</f>
        <v>3.5209389170445458</v>
      </c>
    </row>
    <row r="8" spans="1:6" x14ac:dyDescent="0.2">
      <c r="A8">
        <v>2</v>
      </c>
      <c r="B8">
        <v>1.7</v>
      </c>
      <c r="C8">
        <v>0.05</v>
      </c>
      <c r="D8">
        <v>115</v>
      </c>
      <c r="E8">
        <v>0.186</v>
      </c>
      <c r="F8" s="17">
        <f>(1000*E8)/(D8*C8*B8)</f>
        <v>19.028132992327365</v>
      </c>
    </row>
    <row r="9" spans="1:6" x14ac:dyDescent="0.2">
      <c r="A9">
        <v>3</v>
      </c>
      <c r="B9">
        <v>2</v>
      </c>
      <c r="C9">
        <v>0.05</v>
      </c>
      <c r="D9">
        <v>57</v>
      </c>
      <c r="E9">
        <v>0.17899999999999999</v>
      </c>
      <c r="F9" s="17">
        <f>(1000*E9)/(D9*C9*B9)</f>
        <v>31.403508771929822</v>
      </c>
    </row>
    <row r="10" spans="1:6" x14ac:dyDescent="0.2">
      <c r="A10">
        <v>4</v>
      </c>
      <c r="B10">
        <v>2.17</v>
      </c>
      <c r="C10">
        <v>0.05</v>
      </c>
      <c r="D10">
        <v>57</v>
      </c>
      <c r="E10">
        <v>0.28699999999999998</v>
      </c>
      <c r="F10" s="17">
        <f>(1000*E10)/(D10*C10*B10)</f>
        <v>46.40633842671194</v>
      </c>
    </row>
    <row r="11" spans="1:6" x14ac:dyDescent="0.2">
      <c r="F11" s="20"/>
    </row>
    <row r="12" spans="1:6" x14ac:dyDescent="0.2">
      <c r="A12" s="19" t="s">
        <v>133</v>
      </c>
      <c r="F12" s="20"/>
    </row>
    <row r="13" spans="1:6" x14ac:dyDescent="0.2">
      <c r="A13" s="19" t="s">
        <v>128</v>
      </c>
      <c r="B13" s="19" t="s">
        <v>127</v>
      </c>
      <c r="C13" s="19" t="s">
        <v>126</v>
      </c>
      <c r="D13" s="19" t="s">
        <v>125</v>
      </c>
      <c r="E13" s="19" t="s">
        <v>124</v>
      </c>
      <c r="F13" s="18" t="s">
        <v>123</v>
      </c>
    </row>
    <row r="14" spans="1:6" x14ac:dyDescent="0.2">
      <c r="A14">
        <v>-1</v>
      </c>
      <c r="B14">
        <v>0.52</v>
      </c>
      <c r="C14">
        <v>0.5</v>
      </c>
      <c r="D14">
        <v>77.5</v>
      </c>
      <c r="E14">
        <v>8.8999999999999996E-2</v>
      </c>
      <c r="F14" s="17">
        <f>(1000*E14)/(D14*C14*B14)</f>
        <v>4.4168734491315131</v>
      </c>
    </row>
    <row r="15" spans="1:6" x14ac:dyDescent="0.2">
      <c r="A15">
        <v>0</v>
      </c>
      <c r="B15">
        <v>1.48</v>
      </c>
      <c r="C15">
        <v>0.25</v>
      </c>
      <c r="D15">
        <v>77.5</v>
      </c>
      <c r="E15">
        <v>0.317</v>
      </c>
      <c r="F15" s="17">
        <f>(1000*E15)/(D15*C15*B15)</f>
        <v>11.054925893635572</v>
      </c>
    </row>
    <row r="16" spans="1:6" x14ac:dyDescent="0.2">
      <c r="A16">
        <v>1</v>
      </c>
      <c r="B16">
        <v>1.6</v>
      </c>
      <c r="C16">
        <v>0.1</v>
      </c>
      <c r="D16">
        <v>47.5</v>
      </c>
      <c r="E16">
        <v>0.40200000000000002</v>
      </c>
      <c r="F16" s="17">
        <f>(1000*E16)/(D16*C16*B16)</f>
        <v>52.89473684210526</v>
      </c>
    </row>
    <row r="17" spans="1:6" x14ac:dyDescent="0.2">
      <c r="A17">
        <v>2</v>
      </c>
      <c r="B17">
        <v>1.82</v>
      </c>
      <c r="C17">
        <v>0.05</v>
      </c>
      <c r="D17">
        <v>47.5</v>
      </c>
      <c r="E17">
        <v>0.39300000000000002</v>
      </c>
      <c r="F17" s="17">
        <f>(1000*E17)/(D17*C17*B17)</f>
        <v>90.919606709080398</v>
      </c>
    </row>
    <row r="18" spans="1:6" x14ac:dyDescent="0.2">
      <c r="A18">
        <v>3</v>
      </c>
      <c r="B18">
        <v>1.93</v>
      </c>
      <c r="C18">
        <v>0.05</v>
      </c>
      <c r="D18">
        <v>57</v>
      </c>
      <c r="E18">
        <v>0.52500000000000002</v>
      </c>
      <c r="F18" s="17">
        <f>(1000*E18)/(D18*C18*B18)</f>
        <v>95.445868557403884</v>
      </c>
    </row>
    <row r="19" spans="1:6" x14ac:dyDescent="0.2">
      <c r="A19">
        <v>4</v>
      </c>
      <c r="B19">
        <v>2.0299999999999998</v>
      </c>
      <c r="C19">
        <v>0.05</v>
      </c>
      <c r="D19">
        <v>57</v>
      </c>
      <c r="E19">
        <v>0.55600000000000005</v>
      </c>
      <c r="F19" s="17">
        <f>(1000*E19)/(D19*C19*B19)</f>
        <v>96.102324777460893</v>
      </c>
    </row>
    <row r="20" spans="1:6" x14ac:dyDescent="0.2">
      <c r="F20" s="20"/>
    </row>
    <row r="21" spans="1:6" x14ac:dyDescent="0.2">
      <c r="A21" s="19" t="s">
        <v>132</v>
      </c>
      <c r="F21" s="20"/>
    </row>
    <row r="22" spans="1:6" x14ac:dyDescent="0.2">
      <c r="A22" s="19" t="s">
        <v>128</v>
      </c>
      <c r="B22" s="19" t="s">
        <v>127</v>
      </c>
      <c r="C22" s="19" t="s">
        <v>126</v>
      </c>
      <c r="D22" s="19" t="s">
        <v>125</v>
      </c>
      <c r="E22" s="19" t="s">
        <v>124</v>
      </c>
      <c r="F22" s="18" t="s">
        <v>123</v>
      </c>
    </row>
    <row r="23" spans="1:6" x14ac:dyDescent="0.2">
      <c r="A23">
        <v>-1</v>
      </c>
      <c r="B23">
        <v>0.56000000000000005</v>
      </c>
      <c r="C23">
        <v>0.5</v>
      </c>
      <c r="D23">
        <v>176</v>
      </c>
      <c r="E23">
        <v>0.03</v>
      </c>
      <c r="F23" s="17">
        <f>(1000*E23)/(D23*C23*B23)</f>
        <v>0.60876623376623373</v>
      </c>
    </row>
    <row r="24" spans="1:6" x14ac:dyDescent="0.2">
      <c r="A24">
        <v>0</v>
      </c>
      <c r="B24">
        <v>1.4</v>
      </c>
      <c r="C24">
        <v>0.25</v>
      </c>
      <c r="D24">
        <v>176</v>
      </c>
      <c r="E24">
        <v>4.5999999999999999E-2</v>
      </c>
      <c r="F24" s="17">
        <f>(1000*E24)/(D24*C24*B24)</f>
        <v>0.74675324675324684</v>
      </c>
    </row>
    <row r="25" spans="1:6" x14ac:dyDescent="0.2">
      <c r="A25">
        <v>1</v>
      </c>
      <c r="B25">
        <v>1.6</v>
      </c>
      <c r="C25">
        <v>0.1</v>
      </c>
      <c r="D25">
        <v>64.5</v>
      </c>
      <c r="E25">
        <v>0.308</v>
      </c>
      <c r="F25" s="17">
        <f>(1000*E25)/(D25*C25*B25)</f>
        <v>29.844961240310077</v>
      </c>
    </row>
    <row r="26" spans="1:6" x14ac:dyDescent="0.2">
      <c r="A26">
        <v>2</v>
      </c>
      <c r="B26">
        <v>1.8</v>
      </c>
      <c r="C26">
        <v>0.05</v>
      </c>
      <c r="D26">
        <v>64</v>
      </c>
      <c r="E26">
        <v>0.36099999999999999</v>
      </c>
      <c r="F26" s="17">
        <f>(1000*E26)/(D26*C26*B26)</f>
        <v>62.673611111111107</v>
      </c>
    </row>
    <row r="27" spans="1:6" x14ac:dyDescent="0.2">
      <c r="A27">
        <v>3</v>
      </c>
      <c r="B27">
        <v>2</v>
      </c>
      <c r="C27">
        <v>0.05</v>
      </c>
      <c r="D27">
        <v>57</v>
      </c>
      <c r="E27">
        <v>0.27900000000000003</v>
      </c>
      <c r="F27" s="17">
        <f>(1000*E27)/(D27*C27*B27)</f>
        <v>48.94736842105263</v>
      </c>
    </row>
    <row r="28" spans="1:6" x14ac:dyDescent="0.2">
      <c r="A28">
        <v>4</v>
      </c>
      <c r="B28">
        <v>2.0699999999999998</v>
      </c>
      <c r="C28">
        <v>0.05</v>
      </c>
      <c r="D28">
        <v>57</v>
      </c>
      <c r="E28">
        <v>0.26700000000000002</v>
      </c>
      <c r="F28" s="17">
        <f>(1000*E28)/(D28*C28*B28)</f>
        <v>45.258072718026952</v>
      </c>
    </row>
    <row r="29" spans="1:6" x14ac:dyDescent="0.2">
      <c r="F29" s="20"/>
    </row>
    <row r="30" spans="1:6" x14ac:dyDescent="0.2">
      <c r="A30" s="19" t="s">
        <v>131</v>
      </c>
      <c r="F30" s="20"/>
    </row>
    <row r="31" spans="1:6" x14ac:dyDescent="0.2">
      <c r="A31" s="19" t="s">
        <v>128</v>
      </c>
      <c r="B31" s="19" t="s">
        <v>127</v>
      </c>
      <c r="C31" s="19" t="s">
        <v>126</v>
      </c>
      <c r="D31" s="19" t="s">
        <v>125</v>
      </c>
      <c r="E31" s="19" t="s">
        <v>124</v>
      </c>
      <c r="F31" s="18" t="s">
        <v>123</v>
      </c>
    </row>
    <row r="32" spans="1:6" x14ac:dyDescent="0.2">
      <c r="A32">
        <v>-1</v>
      </c>
      <c r="B32">
        <v>0.52</v>
      </c>
      <c r="C32">
        <v>0.5</v>
      </c>
      <c r="D32">
        <v>77.5</v>
      </c>
      <c r="E32">
        <v>0.15</v>
      </c>
      <c r="F32" s="17">
        <f>(1000*E32)/(D32*C32*B32)</f>
        <v>7.4441687344913143</v>
      </c>
    </row>
    <row r="33" spans="1:6" x14ac:dyDescent="0.2">
      <c r="A33">
        <v>0</v>
      </c>
      <c r="B33">
        <v>1.52</v>
      </c>
      <c r="C33">
        <v>0.25</v>
      </c>
      <c r="D33">
        <v>77.5</v>
      </c>
      <c r="E33">
        <v>0.28000000000000003</v>
      </c>
      <c r="F33" s="17">
        <f>(1000*E33)/(D33*C33*B33)</f>
        <v>9.5076400679117157</v>
      </c>
    </row>
    <row r="34" spans="1:6" x14ac:dyDescent="0.2">
      <c r="A34">
        <v>1</v>
      </c>
      <c r="B34">
        <v>1.23</v>
      </c>
      <c r="C34">
        <v>0.1</v>
      </c>
      <c r="D34">
        <v>47.5</v>
      </c>
      <c r="E34">
        <v>0.56699999999999995</v>
      </c>
      <c r="F34" s="17">
        <f>(1000*E34)/(D34*C34*B34)</f>
        <v>97.047496790757378</v>
      </c>
    </row>
    <row r="35" spans="1:6" x14ac:dyDescent="0.2">
      <c r="A35">
        <v>2</v>
      </c>
      <c r="B35">
        <v>1.37</v>
      </c>
      <c r="C35">
        <v>0.05</v>
      </c>
      <c r="D35">
        <v>47.5</v>
      </c>
      <c r="E35">
        <v>0.40799999999999997</v>
      </c>
      <c r="F35" s="17">
        <f>(1000*E35)/(D35*C35*B35)</f>
        <v>125.39377641183249</v>
      </c>
    </row>
    <row r="36" spans="1:6" x14ac:dyDescent="0.2">
      <c r="A36">
        <v>3</v>
      </c>
      <c r="B36">
        <v>1.47</v>
      </c>
      <c r="C36">
        <v>0.05</v>
      </c>
      <c r="D36">
        <v>57</v>
      </c>
      <c r="E36">
        <v>0.41399999999999998</v>
      </c>
      <c r="F36" s="17">
        <f>(1000*E36)/(D36*C36*B36)</f>
        <v>98.818474758324385</v>
      </c>
    </row>
    <row r="37" spans="1:6" x14ac:dyDescent="0.2">
      <c r="A37">
        <v>4</v>
      </c>
      <c r="B37">
        <v>1.67</v>
      </c>
      <c r="C37">
        <v>0.05</v>
      </c>
      <c r="D37">
        <v>57</v>
      </c>
      <c r="E37">
        <v>0.49399999999999999</v>
      </c>
      <c r="F37" s="17">
        <f>(1000*E37)/(D37*C37*B37)</f>
        <v>103.79241516966067</v>
      </c>
    </row>
    <row r="38" spans="1:6" x14ac:dyDescent="0.2">
      <c r="F38" s="20"/>
    </row>
    <row r="39" spans="1:6" x14ac:dyDescent="0.2">
      <c r="A39" s="19" t="s">
        <v>130</v>
      </c>
      <c r="F39" s="20"/>
    </row>
    <row r="40" spans="1:6" x14ac:dyDescent="0.2">
      <c r="A40" s="19" t="s">
        <v>128</v>
      </c>
      <c r="B40" s="19" t="s">
        <v>127</v>
      </c>
      <c r="C40" s="19" t="s">
        <v>126</v>
      </c>
      <c r="D40" s="19" t="s">
        <v>125</v>
      </c>
      <c r="E40" s="19" t="s">
        <v>124</v>
      </c>
      <c r="F40" s="18" t="s">
        <v>123</v>
      </c>
    </row>
    <row r="41" spans="1:6" x14ac:dyDescent="0.2">
      <c r="A41">
        <v>-1</v>
      </c>
      <c r="B41">
        <v>0.57999999999999996</v>
      </c>
      <c r="C41">
        <v>0.5</v>
      </c>
      <c r="D41">
        <v>176</v>
      </c>
      <c r="E41">
        <v>0</v>
      </c>
      <c r="F41" s="17">
        <f>(1000*E41)/(D41*C41*B41)</f>
        <v>0</v>
      </c>
    </row>
    <row r="42" spans="1:6" x14ac:dyDescent="0.2">
      <c r="A42">
        <v>0</v>
      </c>
      <c r="B42">
        <v>1.48</v>
      </c>
      <c r="C42">
        <v>0.25</v>
      </c>
      <c r="D42">
        <v>176</v>
      </c>
      <c r="E42">
        <v>0</v>
      </c>
      <c r="F42" s="17">
        <f>(1000*E42)/(D42*C42*B42)</f>
        <v>0</v>
      </c>
    </row>
    <row r="43" spans="1:6" x14ac:dyDescent="0.2">
      <c r="A43">
        <v>1</v>
      </c>
      <c r="B43">
        <v>1.6</v>
      </c>
      <c r="C43">
        <v>0.1</v>
      </c>
      <c r="D43">
        <v>115</v>
      </c>
      <c r="E43">
        <v>3.5000000000000003E-2</v>
      </c>
      <c r="F43" s="17">
        <f>(1000*E43)/(D43*C43*B43)</f>
        <v>1.902173913043478</v>
      </c>
    </row>
    <row r="44" spans="1:6" x14ac:dyDescent="0.2">
      <c r="A44">
        <v>2</v>
      </c>
      <c r="B44">
        <v>1.75</v>
      </c>
      <c r="C44">
        <v>0.05</v>
      </c>
      <c r="D44">
        <v>115</v>
      </c>
      <c r="E44">
        <v>0.11600000000000001</v>
      </c>
      <c r="F44" s="17">
        <f>(1000*E44)/(D44*C44*B44)</f>
        <v>11.527950310559007</v>
      </c>
    </row>
    <row r="45" spans="1:6" x14ac:dyDescent="0.2">
      <c r="A45">
        <v>3</v>
      </c>
      <c r="B45">
        <v>1.97</v>
      </c>
      <c r="C45">
        <v>0.05</v>
      </c>
      <c r="D45">
        <v>57</v>
      </c>
      <c r="E45">
        <v>0.107</v>
      </c>
      <c r="F45" s="17">
        <f>(1000*E45)/(D45*C45*B45)</f>
        <v>19.057796776204469</v>
      </c>
    </row>
    <row r="46" spans="1:6" x14ac:dyDescent="0.2">
      <c r="A46">
        <v>4</v>
      </c>
      <c r="B46">
        <v>2.1</v>
      </c>
      <c r="C46">
        <v>0.05</v>
      </c>
      <c r="D46">
        <v>57</v>
      </c>
      <c r="E46">
        <v>0.13900000000000001</v>
      </c>
      <c r="F46" s="17">
        <f>(1000*E46)/(D46*C46*B46)</f>
        <v>23.224728487886381</v>
      </c>
    </row>
    <row r="47" spans="1:6" x14ac:dyDescent="0.2">
      <c r="F47" s="20"/>
    </row>
    <row r="48" spans="1:6" x14ac:dyDescent="0.2">
      <c r="A48" s="19" t="s">
        <v>129</v>
      </c>
      <c r="F48" s="20"/>
    </row>
    <row r="49" spans="1:19" x14ac:dyDescent="0.2">
      <c r="A49" s="19" t="s">
        <v>128</v>
      </c>
      <c r="B49" s="19" t="s">
        <v>127</v>
      </c>
      <c r="C49" s="19" t="s">
        <v>126</v>
      </c>
      <c r="D49" s="19" t="s">
        <v>125</v>
      </c>
      <c r="E49" s="19" t="s">
        <v>124</v>
      </c>
      <c r="F49" s="18" t="s">
        <v>123</v>
      </c>
    </row>
    <row r="50" spans="1:19" x14ac:dyDescent="0.2">
      <c r="A50">
        <v>-1</v>
      </c>
      <c r="B50">
        <v>0.38</v>
      </c>
      <c r="C50">
        <v>0.5</v>
      </c>
      <c r="D50">
        <v>77.5</v>
      </c>
      <c r="E50">
        <v>5.5E-2</v>
      </c>
      <c r="F50" s="17">
        <f>(1000*E50)/(D50*C50*B50)</f>
        <v>3.7351443123938881</v>
      </c>
    </row>
    <row r="51" spans="1:19" x14ac:dyDescent="0.2">
      <c r="A51">
        <v>0</v>
      </c>
      <c r="B51">
        <v>1.54</v>
      </c>
      <c r="C51">
        <v>0.25</v>
      </c>
      <c r="D51">
        <v>77.5</v>
      </c>
      <c r="E51">
        <v>0.30099999999999999</v>
      </c>
      <c r="F51" s="17">
        <f>(1000*E51)/(D51*C51*B51)</f>
        <v>10.087976539589443</v>
      </c>
    </row>
    <row r="52" spans="1:19" x14ac:dyDescent="0.2">
      <c r="A52">
        <v>1</v>
      </c>
      <c r="B52">
        <v>1.37</v>
      </c>
      <c r="C52">
        <v>0.1</v>
      </c>
      <c r="D52">
        <v>47.5</v>
      </c>
      <c r="E52">
        <v>0.318</v>
      </c>
      <c r="F52" s="17">
        <f>(1000*E52)/(D52*C52*B52)</f>
        <v>48.866692278140604</v>
      </c>
    </row>
    <row r="53" spans="1:19" x14ac:dyDescent="0.2">
      <c r="A53">
        <v>2</v>
      </c>
      <c r="B53">
        <v>1.62</v>
      </c>
      <c r="C53">
        <v>0.05</v>
      </c>
      <c r="D53">
        <v>47.5</v>
      </c>
      <c r="E53">
        <v>0.25600000000000001</v>
      </c>
      <c r="F53" s="17">
        <f>(1000*E53)/(D53*C53*B53)</f>
        <v>66.536712150747235</v>
      </c>
    </row>
    <row r="54" spans="1:19" x14ac:dyDescent="0.2">
      <c r="A54">
        <v>3</v>
      </c>
      <c r="B54">
        <v>1.77</v>
      </c>
      <c r="C54">
        <v>0.05</v>
      </c>
      <c r="D54">
        <v>57</v>
      </c>
      <c r="E54">
        <v>0.33300000000000002</v>
      </c>
      <c r="F54" s="17">
        <f>(1000*E54)/(D54*C54*B54)</f>
        <v>66.012488849241748</v>
      </c>
    </row>
    <row r="55" spans="1:19" x14ac:dyDescent="0.2">
      <c r="A55">
        <v>4</v>
      </c>
      <c r="B55">
        <v>1.77</v>
      </c>
      <c r="C55">
        <v>0.05</v>
      </c>
      <c r="D55">
        <v>57</v>
      </c>
      <c r="E55">
        <v>0.35599999999999998</v>
      </c>
      <c r="F55" s="17">
        <f>(1000*E55)/(D55*C55*B55)</f>
        <v>70.571910000991181</v>
      </c>
    </row>
    <row r="58" spans="1:19" x14ac:dyDescent="0.2">
      <c r="A58" s="19" t="s">
        <v>122</v>
      </c>
    </row>
    <row r="61" spans="1:19" x14ac:dyDescent="0.2">
      <c r="A61" s="19" t="s">
        <v>22</v>
      </c>
      <c r="B61" s="19" t="s">
        <v>121</v>
      </c>
      <c r="C61" s="19" t="s">
        <v>87</v>
      </c>
      <c r="I61" s="19" t="s">
        <v>22</v>
      </c>
      <c r="J61" s="19" t="s">
        <v>121</v>
      </c>
      <c r="K61" s="19" t="s">
        <v>87</v>
      </c>
      <c r="Q61" s="19" t="s">
        <v>22</v>
      </c>
      <c r="R61" s="19" t="s">
        <v>121</v>
      </c>
      <c r="S61" s="19" t="s">
        <v>87</v>
      </c>
    </row>
    <row r="62" spans="1:19" x14ac:dyDescent="0.2">
      <c r="A62" t="s">
        <v>120</v>
      </c>
      <c r="B62" s="21">
        <v>12.94</v>
      </c>
      <c r="C62" s="21">
        <v>1000000</v>
      </c>
      <c r="I62" t="s">
        <v>119</v>
      </c>
      <c r="J62" s="21">
        <v>13.98</v>
      </c>
      <c r="K62" s="21">
        <v>1000000</v>
      </c>
      <c r="Q62" t="s">
        <v>118</v>
      </c>
      <c r="R62" s="21">
        <v>12.81</v>
      </c>
      <c r="S62" s="21">
        <v>1000000</v>
      </c>
    </row>
    <row r="63" spans="1:19" x14ac:dyDescent="0.2">
      <c r="A63" t="s">
        <v>117</v>
      </c>
      <c r="B63" s="21">
        <v>14.43</v>
      </c>
      <c r="C63" s="21">
        <v>333333.33332999999</v>
      </c>
      <c r="I63" t="s">
        <v>116</v>
      </c>
      <c r="J63" s="21">
        <v>15.57</v>
      </c>
      <c r="K63" s="21">
        <v>333333.33332999999</v>
      </c>
      <c r="Q63" t="s">
        <v>115</v>
      </c>
      <c r="R63" s="21">
        <v>14.62</v>
      </c>
      <c r="S63" s="21">
        <v>333333.33332999999</v>
      </c>
    </row>
    <row r="64" spans="1:19" x14ac:dyDescent="0.2">
      <c r="A64" t="s">
        <v>114</v>
      </c>
      <c r="B64" s="21">
        <v>15.95</v>
      </c>
      <c r="C64" s="21">
        <v>111111.11111</v>
      </c>
      <c r="I64" t="s">
        <v>113</v>
      </c>
      <c r="J64" s="21">
        <v>17.07</v>
      </c>
      <c r="K64" s="21">
        <v>111111.11111</v>
      </c>
      <c r="Q64" t="s">
        <v>112</v>
      </c>
      <c r="R64" s="21">
        <v>16.02</v>
      </c>
      <c r="S64" s="21">
        <v>111111.11111</v>
      </c>
    </row>
    <row r="65" spans="1:22" x14ac:dyDescent="0.2">
      <c r="A65" t="s">
        <v>111</v>
      </c>
      <c r="B65" s="21">
        <v>17.63</v>
      </c>
      <c r="C65" s="21">
        <v>37037.037040000003</v>
      </c>
      <c r="I65" t="s">
        <v>110</v>
      </c>
      <c r="J65" s="21">
        <v>18.649999999999999</v>
      </c>
      <c r="K65" s="21">
        <v>37037.037040000003</v>
      </c>
      <c r="Q65" t="s">
        <v>109</v>
      </c>
      <c r="R65" s="21">
        <v>17.55</v>
      </c>
      <c r="S65" s="21">
        <v>37037.037040000003</v>
      </c>
    </row>
    <row r="66" spans="1:22" x14ac:dyDescent="0.2">
      <c r="A66" t="s">
        <v>108</v>
      </c>
      <c r="B66" s="21">
        <v>19.14</v>
      </c>
      <c r="C66" s="21">
        <v>12345.67901</v>
      </c>
      <c r="I66" t="s">
        <v>107</v>
      </c>
      <c r="J66" s="21">
        <v>20.27</v>
      </c>
      <c r="K66" s="21">
        <v>12345.67901</v>
      </c>
      <c r="Q66" t="s">
        <v>106</v>
      </c>
      <c r="R66" s="21">
        <v>19.190000000000001</v>
      </c>
      <c r="S66" s="21">
        <v>12345.67901</v>
      </c>
    </row>
    <row r="67" spans="1:22" x14ac:dyDescent="0.2">
      <c r="A67" t="s">
        <v>105</v>
      </c>
      <c r="B67" s="21">
        <v>20.83</v>
      </c>
      <c r="C67" s="21">
        <v>4115.2263400000002</v>
      </c>
      <c r="I67" t="s">
        <v>104</v>
      </c>
      <c r="J67" s="21">
        <v>22.04</v>
      </c>
      <c r="K67" s="21">
        <v>4115.2263400000002</v>
      </c>
      <c r="Q67" t="s">
        <v>103</v>
      </c>
      <c r="R67" s="21">
        <v>20.7</v>
      </c>
      <c r="S67" s="21">
        <v>4115.2263400000002</v>
      </c>
    </row>
    <row r="68" spans="1:22" x14ac:dyDescent="0.2">
      <c r="A68" t="s">
        <v>102</v>
      </c>
      <c r="B68" s="21">
        <v>22.36</v>
      </c>
      <c r="C68" s="21">
        <v>1371.7421099999999</v>
      </c>
      <c r="I68" t="s">
        <v>101</v>
      </c>
      <c r="J68" s="21">
        <v>23.4</v>
      </c>
      <c r="K68" s="21">
        <v>1371.7421099999999</v>
      </c>
      <c r="Q68" t="s">
        <v>100</v>
      </c>
      <c r="R68" s="21">
        <v>22.29</v>
      </c>
      <c r="S68" s="21">
        <v>1371.7421099999999</v>
      </c>
    </row>
    <row r="69" spans="1:22" x14ac:dyDescent="0.2">
      <c r="A69" t="s">
        <v>99</v>
      </c>
      <c r="B69" s="21">
        <v>24.04</v>
      </c>
      <c r="C69" s="21">
        <v>457.24736999999999</v>
      </c>
      <c r="I69" t="s">
        <v>98</v>
      </c>
      <c r="J69" s="21">
        <v>25.08</v>
      </c>
      <c r="K69" s="21">
        <v>457.24736999999999</v>
      </c>
      <c r="Q69" t="s">
        <v>97</v>
      </c>
      <c r="R69" s="21">
        <v>23.99</v>
      </c>
      <c r="S69" s="21">
        <v>457.24736999999999</v>
      </c>
    </row>
    <row r="70" spans="1:22" x14ac:dyDescent="0.2">
      <c r="A70" t="s">
        <v>96</v>
      </c>
      <c r="B70" s="21">
        <v>25.78</v>
      </c>
      <c r="C70" s="21">
        <v>152.41578999999999</v>
      </c>
      <c r="I70" t="s">
        <v>95</v>
      </c>
      <c r="J70" s="21">
        <v>26.76</v>
      </c>
      <c r="K70" s="21">
        <v>152.41578999999999</v>
      </c>
      <c r="Q70" t="s">
        <v>94</v>
      </c>
      <c r="R70" s="21">
        <v>25.55</v>
      </c>
      <c r="S70" s="21">
        <v>152.41578999999999</v>
      </c>
    </row>
    <row r="71" spans="1:22" x14ac:dyDescent="0.2">
      <c r="A71" t="s">
        <v>93</v>
      </c>
      <c r="B71" s="21">
        <v>27.12</v>
      </c>
      <c r="C71" s="21">
        <v>50.805259999999997</v>
      </c>
      <c r="I71" t="s">
        <v>92</v>
      </c>
      <c r="J71" s="21">
        <v>28.25</v>
      </c>
      <c r="K71" s="21">
        <v>50.805259999999997</v>
      </c>
      <c r="Q71" t="s">
        <v>91</v>
      </c>
      <c r="R71" s="21">
        <v>27.3</v>
      </c>
      <c r="S71" s="21">
        <v>50.805259999999997</v>
      </c>
    </row>
    <row r="72" spans="1:22" x14ac:dyDescent="0.2">
      <c r="A72" t="s">
        <v>90</v>
      </c>
      <c r="B72" s="21">
        <v>29.15</v>
      </c>
      <c r="C72" s="21">
        <v>16.935089999999999</v>
      </c>
      <c r="I72" t="s">
        <v>89</v>
      </c>
      <c r="J72" s="21">
        <v>30.05</v>
      </c>
      <c r="K72" s="21">
        <v>16.935089999999999</v>
      </c>
      <c r="Q72" t="s">
        <v>88</v>
      </c>
      <c r="R72" s="21">
        <v>29.05</v>
      </c>
      <c r="S72" s="21">
        <v>16.935089999999999</v>
      </c>
    </row>
    <row r="74" spans="1:22" x14ac:dyDescent="0.2">
      <c r="A74" s="19"/>
      <c r="B74" s="22" t="s">
        <v>87</v>
      </c>
      <c r="C74" s="22"/>
      <c r="D74" s="22"/>
      <c r="I74" s="19"/>
      <c r="J74" s="22" t="s">
        <v>87</v>
      </c>
      <c r="K74" s="22"/>
      <c r="L74" s="22"/>
      <c r="Q74" s="19"/>
      <c r="R74" s="22" t="s">
        <v>87</v>
      </c>
      <c r="S74" s="22"/>
      <c r="T74" s="22"/>
    </row>
    <row r="75" spans="1:22" x14ac:dyDescent="0.2">
      <c r="A75" s="19" t="s">
        <v>86</v>
      </c>
      <c r="B75" s="19" t="s">
        <v>85</v>
      </c>
      <c r="C75" s="19" t="s">
        <v>84</v>
      </c>
      <c r="D75" s="19" t="s">
        <v>83</v>
      </c>
      <c r="E75" s="18" t="s">
        <v>82</v>
      </c>
      <c r="F75" s="19" t="s">
        <v>81</v>
      </c>
      <c r="I75" s="19" t="s">
        <v>86</v>
      </c>
      <c r="J75" s="19" t="s">
        <v>85</v>
      </c>
      <c r="K75" s="19" t="s">
        <v>84</v>
      </c>
      <c r="L75" s="19" t="s">
        <v>83</v>
      </c>
      <c r="M75" s="18" t="s">
        <v>82</v>
      </c>
      <c r="N75" s="19" t="s">
        <v>81</v>
      </c>
      <c r="Q75" s="19" t="s">
        <v>86</v>
      </c>
      <c r="R75" s="19" t="s">
        <v>85</v>
      </c>
      <c r="S75" s="19" t="s">
        <v>84</v>
      </c>
      <c r="T75" s="19" t="s">
        <v>83</v>
      </c>
      <c r="U75" s="18" t="s">
        <v>82</v>
      </c>
      <c r="V75" s="19" t="s">
        <v>81</v>
      </c>
    </row>
    <row r="76" spans="1:22" x14ac:dyDescent="0.2">
      <c r="A76" t="s">
        <v>80</v>
      </c>
      <c r="B76" s="21">
        <v>759.78637000000003</v>
      </c>
      <c r="C76" s="21">
        <v>799.93592000000001</v>
      </c>
      <c r="D76" s="21">
        <v>791.92835000000002</v>
      </c>
      <c r="E76" s="17">
        <f>AVERAGE(B76:D76)</f>
        <v>783.8835466666668</v>
      </c>
      <c r="F76" s="20">
        <f>STDEV(B76:D76)</f>
        <v>21.249370268425203</v>
      </c>
      <c r="I76" t="s">
        <v>79</v>
      </c>
      <c r="J76" s="21">
        <v>4404.74521</v>
      </c>
      <c r="K76" s="21">
        <v>4327.9995500000005</v>
      </c>
      <c r="L76" s="21">
        <v>4549.9189900000001</v>
      </c>
      <c r="M76" s="17">
        <f>AVERAGE(J76:L76)</f>
        <v>4427.5545833333335</v>
      </c>
      <c r="N76" s="20">
        <f>STDEV(J76:L76)</f>
        <v>112.70430380590132</v>
      </c>
      <c r="Q76" t="s">
        <v>78</v>
      </c>
      <c r="R76" s="21">
        <v>1745.87014</v>
      </c>
      <c r="S76" s="21">
        <v>1912.10679</v>
      </c>
      <c r="T76" s="21">
        <v>1938.00649</v>
      </c>
      <c r="U76" s="17">
        <f>AVERAGE(R76:T76)</f>
        <v>1865.3278066666664</v>
      </c>
      <c r="V76" s="20">
        <f>STDEV(R76:T76)</f>
        <v>104.26072706971611</v>
      </c>
    </row>
    <row r="77" spans="1:22" x14ac:dyDescent="0.2">
      <c r="A77" t="s">
        <v>77</v>
      </c>
      <c r="B77" s="21">
        <v>856.96858999999995</v>
      </c>
      <c r="C77" s="21">
        <v>838.42490999999995</v>
      </c>
      <c r="D77" s="21">
        <v>937.42137000000002</v>
      </c>
      <c r="E77" s="17">
        <f>AVERAGE(B77:D77)</f>
        <v>877.60495666666668</v>
      </c>
      <c r="F77" s="20">
        <f>STDEV(B77:D77)</f>
        <v>52.625749353655173</v>
      </c>
      <c r="I77" t="s">
        <v>76</v>
      </c>
      <c r="J77" s="21">
        <v>4537.1136100000003</v>
      </c>
      <c r="K77" s="21">
        <v>5161.0859300000002</v>
      </c>
      <c r="L77" s="21">
        <v>4974.3959199999999</v>
      </c>
      <c r="M77" s="17">
        <f>AVERAGE(J77:L77)</f>
        <v>4890.8651533333332</v>
      </c>
      <c r="N77" s="20">
        <f>STDEV(J77:L77)</f>
        <v>320.26302591227477</v>
      </c>
      <c r="Q77" t="s">
        <v>75</v>
      </c>
      <c r="R77" s="21">
        <v>3207.5504999999998</v>
      </c>
      <c r="S77" s="21">
        <v>2297.5975800000001</v>
      </c>
      <c r="T77" s="21">
        <v>3342.4117299999998</v>
      </c>
      <c r="U77" s="17">
        <f>AVERAGE(R77:T77)</f>
        <v>2949.1866033333331</v>
      </c>
      <c r="V77" s="20">
        <f>STDEV(R77:T77)</f>
        <v>568.30720507103081</v>
      </c>
    </row>
    <row r="78" spans="1:22" x14ac:dyDescent="0.2">
      <c r="A78" t="s">
        <v>74</v>
      </c>
      <c r="B78" s="21">
        <v>914.13971000000004</v>
      </c>
      <c r="C78" s="21">
        <v>936.96947999999998</v>
      </c>
      <c r="D78" s="21">
        <v>935.42556000000002</v>
      </c>
      <c r="E78" s="17">
        <f>AVERAGE(B78:D78)</f>
        <v>928.84491666666679</v>
      </c>
      <c r="F78" s="20">
        <f>STDEV(B78:D78)</f>
        <v>12.758457962215996</v>
      </c>
      <c r="I78" t="s">
        <v>73</v>
      </c>
      <c r="J78" s="21">
        <v>4264.1895400000003</v>
      </c>
      <c r="K78" s="21">
        <v>4338.7770399999999</v>
      </c>
      <c r="L78" s="21">
        <v>4770.1400100000001</v>
      </c>
      <c r="M78" s="17">
        <f>AVERAGE(J78:L78)</f>
        <v>4457.7021966666662</v>
      </c>
      <c r="N78" s="20">
        <f>STDEV(J78:L78)</f>
        <v>273.13707948473166</v>
      </c>
      <c r="Q78" t="s">
        <v>72</v>
      </c>
      <c r="R78" s="21">
        <v>2341.2298799999999</v>
      </c>
      <c r="S78" s="21">
        <v>2446.0943200000002</v>
      </c>
      <c r="T78" s="21">
        <v>2268.89174</v>
      </c>
      <c r="U78" s="17">
        <f>AVERAGE(R78:T78)</f>
        <v>2352.0719800000002</v>
      </c>
      <c r="V78" s="20">
        <f>STDEV(R78:T78)</f>
        <v>89.097429474545521</v>
      </c>
    </row>
    <row r="79" spans="1:22" x14ac:dyDescent="0.2">
      <c r="A79" t="s">
        <v>71</v>
      </c>
      <c r="B79" s="21">
        <v>640.12175000000002</v>
      </c>
      <c r="C79" s="21">
        <v>599.66789000000006</v>
      </c>
      <c r="D79" s="21">
        <v>575.43683999999996</v>
      </c>
      <c r="E79" s="17">
        <f>AVERAGE(B79:D79)</f>
        <v>605.07549333333327</v>
      </c>
      <c r="F79" s="20">
        <f>STDEV(B79:D79)</f>
        <v>32.679749475554964</v>
      </c>
      <c r="I79" t="s">
        <v>70</v>
      </c>
      <c r="J79" s="21">
        <v>3597.5305600000002</v>
      </c>
      <c r="K79" s="21">
        <v>3438.1360100000002</v>
      </c>
      <c r="L79" s="21">
        <v>3354.3884400000002</v>
      </c>
      <c r="M79" s="17">
        <f>AVERAGE(J79:L79)</f>
        <v>3463.35167</v>
      </c>
      <c r="N79" s="20">
        <f>STDEV(J79:L79)</f>
        <v>123.51677927087597</v>
      </c>
      <c r="Q79" t="s">
        <v>69</v>
      </c>
      <c r="R79" s="21">
        <v>1268.95272</v>
      </c>
      <c r="S79" s="21">
        <v>1236.5610099999999</v>
      </c>
      <c r="T79" s="21">
        <v>1070.1483499999999</v>
      </c>
      <c r="U79" s="17">
        <f>AVERAGE(R79:T79)</f>
        <v>1191.8873599999999</v>
      </c>
      <c r="V79" s="20">
        <f>STDEV(R79:T79)</f>
        <v>106.66581287374181</v>
      </c>
    </row>
    <row r="80" spans="1:22" x14ac:dyDescent="0.2">
      <c r="A80" t="s">
        <v>68</v>
      </c>
      <c r="B80" s="21">
        <v>949.10766000000001</v>
      </c>
      <c r="C80" s="21">
        <v>941.23287000000005</v>
      </c>
      <c r="D80" s="21">
        <v>997.74586999999997</v>
      </c>
      <c r="E80" s="17">
        <f>AVERAGE(B80:D80)</f>
        <v>962.69546666666668</v>
      </c>
      <c r="F80" s="20">
        <f>STDEV(B80:D80)</f>
        <v>30.608841202470099</v>
      </c>
      <c r="I80" t="s">
        <v>67</v>
      </c>
      <c r="J80" s="21">
        <v>4793.4443600000004</v>
      </c>
      <c r="K80" s="21">
        <v>5327.2867999999999</v>
      </c>
      <c r="L80" s="21">
        <v>4961.2026599999999</v>
      </c>
      <c r="M80" s="17">
        <f>AVERAGE(J80:L80)</f>
        <v>5027.3112733333328</v>
      </c>
      <c r="N80" s="20">
        <f>STDEV(J80:L80)</f>
        <v>272.99212306205902</v>
      </c>
      <c r="Q80" t="s">
        <v>66</v>
      </c>
      <c r="R80" s="21">
        <v>2182.04729</v>
      </c>
      <c r="S80" s="21">
        <v>2347.0132400000002</v>
      </c>
      <c r="T80" s="21">
        <v>2496.5126300000002</v>
      </c>
      <c r="U80" s="17">
        <f>AVERAGE(R80:T80)</f>
        <v>2341.8577200000004</v>
      </c>
      <c r="V80" s="20">
        <f>STDEV(R80:T80)</f>
        <v>157.2960490768339</v>
      </c>
    </row>
    <row r="81" spans="1:22" x14ac:dyDescent="0.2">
      <c r="A81" t="s">
        <v>65</v>
      </c>
      <c r="B81" s="21">
        <v>1201.9045900000001</v>
      </c>
      <c r="C81" s="21">
        <v>1227.45759</v>
      </c>
      <c r="D81" s="21">
        <v>1207.8835099999999</v>
      </c>
      <c r="E81" s="17">
        <f>AVERAGE(B81:D81)</f>
        <v>1212.4152299999998</v>
      </c>
      <c r="F81" s="20">
        <f>STDEV(B81:D81)</f>
        <v>13.365676820453173</v>
      </c>
      <c r="I81" t="s">
        <v>64</v>
      </c>
      <c r="J81" s="21">
        <v>6407.0808800000004</v>
      </c>
      <c r="K81" s="21">
        <v>6447.6045899999999</v>
      </c>
      <c r="L81" s="21">
        <v>6776.8858200000004</v>
      </c>
      <c r="M81" s="17">
        <f>AVERAGE(J81:L81)</f>
        <v>6543.8570966666666</v>
      </c>
      <c r="N81" s="20">
        <f>STDEV(J81:L81)</f>
        <v>202.82340148960492</v>
      </c>
      <c r="Q81" t="s">
        <v>63</v>
      </c>
      <c r="R81" s="21">
        <v>2350.9188199999999</v>
      </c>
      <c r="S81" s="21">
        <v>2287.0317700000001</v>
      </c>
      <c r="T81" s="21">
        <v>2241.2414699999999</v>
      </c>
      <c r="U81" s="17">
        <f>AVERAGE(R81:T81)</f>
        <v>2293.0640200000003</v>
      </c>
      <c r="V81" s="20">
        <f>STDEV(R81:T81)</f>
        <v>55.086943151735113</v>
      </c>
    </row>
    <row r="82" spans="1:22" x14ac:dyDescent="0.2">
      <c r="A82" t="s">
        <v>62</v>
      </c>
      <c r="B82" s="21">
        <v>1437.20373</v>
      </c>
      <c r="C82" s="21">
        <v>1386.4823699999999</v>
      </c>
      <c r="D82" s="21">
        <v>1362.66554</v>
      </c>
      <c r="E82" s="17">
        <f>AVERAGE(B82:D82)</f>
        <v>1395.4505466666667</v>
      </c>
      <c r="F82" s="20">
        <f>STDEV(B82:D82)</f>
        <v>38.06975947733887</v>
      </c>
      <c r="I82" t="s">
        <v>61</v>
      </c>
      <c r="J82" s="21">
        <v>6833.9377000000004</v>
      </c>
      <c r="K82" s="21">
        <v>6847.0577300000004</v>
      </c>
      <c r="L82" s="21">
        <v>7060.06005</v>
      </c>
      <c r="M82" s="17">
        <f>AVERAGE(J82:L82)</f>
        <v>6913.6851600000009</v>
      </c>
      <c r="N82" s="20">
        <f>STDEV(J82:L82)</f>
        <v>126.93399904550492</v>
      </c>
      <c r="Q82" t="s">
        <v>60</v>
      </c>
      <c r="R82" s="21">
        <v>2135.1139600000001</v>
      </c>
      <c r="S82" s="21">
        <v>2156.1987100000001</v>
      </c>
      <c r="T82" s="21">
        <v>2121.91129</v>
      </c>
      <c r="U82" s="17">
        <f>AVERAGE(R82:T82)</f>
        <v>2137.7413200000001</v>
      </c>
      <c r="V82" s="20">
        <f>STDEV(R82:T82)</f>
        <v>17.294046894561774</v>
      </c>
    </row>
    <row r="83" spans="1:22" x14ac:dyDescent="0.2">
      <c r="A83" t="s">
        <v>59</v>
      </c>
      <c r="B83" s="21">
        <v>3362.4676300000001</v>
      </c>
      <c r="C83" s="21">
        <v>3078.1274800000001</v>
      </c>
      <c r="D83" s="21">
        <v>3215.6954000000001</v>
      </c>
      <c r="E83" s="17">
        <f>AVERAGE(B83:D83)</f>
        <v>3218.7635033333336</v>
      </c>
      <c r="F83" s="20">
        <f>STDEV(B83:D83)</f>
        <v>142.1949020501566</v>
      </c>
      <c r="I83" t="s">
        <v>58</v>
      </c>
      <c r="J83" s="21">
        <v>13436.625980000001</v>
      </c>
      <c r="K83" s="21">
        <v>12403.127469999999</v>
      </c>
      <c r="L83" s="21">
        <v>12851.644120000001</v>
      </c>
      <c r="M83" s="17">
        <f>AVERAGE(J83:L83)</f>
        <v>12897.132523333334</v>
      </c>
      <c r="N83" s="20">
        <f>STDEV(J83:L83)</f>
        <v>518.24867454863568</v>
      </c>
      <c r="Q83" t="s">
        <v>57</v>
      </c>
      <c r="R83" s="21">
        <v>1666.33592</v>
      </c>
      <c r="S83" s="21">
        <v>1609.52109</v>
      </c>
      <c r="T83" s="21">
        <v>1588.49449</v>
      </c>
      <c r="U83" s="17">
        <f>AVERAGE(R83:T83)</f>
        <v>1621.4504999999999</v>
      </c>
      <c r="V83" s="20">
        <f>STDEV(R83:T83)</f>
        <v>40.268538256588087</v>
      </c>
    </row>
    <row r="84" spans="1:22" x14ac:dyDescent="0.2">
      <c r="A84" t="s">
        <v>56</v>
      </c>
      <c r="B84" s="21">
        <v>22.086760000000002</v>
      </c>
      <c r="C84" s="21">
        <v>21.583950000000002</v>
      </c>
      <c r="D84" s="21">
        <v>22.03755</v>
      </c>
      <c r="E84" s="17">
        <f>AVERAGE(B84:D84)</f>
        <v>21.902753333333333</v>
      </c>
      <c r="F84" s="20">
        <f>STDEV(B84:D84)</f>
        <v>0.27718600259272308</v>
      </c>
      <c r="I84" t="s">
        <v>55</v>
      </c>
      <c r="J84" s="21">
        <v>49.092149999999997</v>
      </c>
      <c r="K84" s="21">
        <v>50.99803</v>
      </c>
      <c r="L84" s="21">
        <v>50.264580000000002</v>
      </c>
      <c r="M84" s="17">
        <f>AVERAGE(J84:L84)</f>
        <v>50.118253333333335</v>
      </c>
      <c r="N84" s="20">
        <f>STDEV(J84:L84)</f>
        <v>0.96132890502332091</v>
      </c>
      <c r="Q84" t="s">
        <v>54</v>
      </c>
      <c r="R84" s="21">
        <v>38.426769999999998</v>
      </c>
      <c r="S84" s="21">
        <v>43.556019999999997</v>
      </c>
      <c r="T84" s="21">
        <v>38.88729</v>
      </c>
      <c r="U84" s="17">
        <f>AVERAGE(R84:T84)</f>
        <v>40.29002666666667</v>
      </c>
      <c r="V84" s="20">
        <f>STDEV(R84:T84)</f>
        <v>2.8377903389139458</v>
      </c>
    </row>
    <row r="85" spans="1:22" x14ac:dyDescent="0.2">
      <c r="A85" t="s">
        <v>53</v>
      </c>
      <c r="B85" s="21">
        <v>29.64387</v>
      </c>
      <c r="C85" s="21">
        <v>29.49569</v>
      </c>
      <c r="D85" s="21">
        <v>30.518609999999999</v>
      </c>
      <c r="E85" s="17">
        <f>AVERAGE(B85:D85)</f>
        <v>29.886056666666665</v>
      </c>
      <c r="F85" s="20">
        <f>STDEV(B85:D85)</f>
        <v>0.55279482426424076</v>
      </c>
      <c r="I85" t="s">
        <v>52</v>
      </c>
      <c r="J85" s="21">
        <v>57.947270000000003</v>
      </c>
      <c r="K85" s="21">
        <v>60.638829999999999</v>
      </c>
      <c r="L85" s="21">
        <v>61.127450000000003</v>
      </c>
      <c r="M85" s="17">
        <f>AVERAGE(J85:L85)</f>
        <v>59.904516666666666</v>
      </c>
      <c r="N85" s="20">
        <f>STDEV(J85:L85)</f>
        <v>1.7125414627778592</v>
      </c>
      <c r="Q85" t="s">
        <v>51</v>
      </c>
      <c r="R85" s="21">
        <v>45.744370000000004</v>
      </c>
      <c r="S85" s="21">
        <v>50.588470000000001</v>
      </c>
      <c r="T85" s="21">
        <v>46.618009999999998</v>
      </c>
      <c r="U85" s="17">
        <f>AVERAGE(R85:T85)</f>
        <v>47.650283333333334</v>
      </c>
      <c r="V85" s="20">
        <f>STDEV(R85:T85)</f>
        <v>2.581766329188862</v>
      </c>
    </row>
    <row r="86" spans="1:22" x14ac:dyDescent="0.2">
      <c r="A86" t="s">
        <v>50</v>
      </c>
      <c r="B86" s="21">
        <v>133.33348000000001</v>
      </c>
      <c r="C86" s="21">
        <v>136.37621999999999</v>
      </c>
      <c r="D86" s="21">
        <v>129.47735</v>
      </c>
      <c r="E86" s="17">
        <f>AVERAGE(B86:D86)</f>
        <v>133.06235000000001</v>
      </c>
      <c r="F86" s="20">
        <f>STDEV(B86:D86)</f>
        <v>3.4574174504823634</v>
      </c>
      <c r="I86" t="s">
        <v>49</v>
      </c>
      <c r="J86" s="21">
        <v>260.76857999999999</v>
      </c>
      <c r="K86" s="21">
        <v>255.62348</v>
      </c>
      <c r="L86" s="21">
        <v>249.89166</v>
      </c>
      <c r="M86" s="17">
        <f>AVERAGE(J86:L86)</f>
        <v>255.42790666666667</v>
      </c>
      <c r="N86" s="20">
        <f>STDEV(J86:L86)</f>
        <v>5.4410967523223892</v>
      </c>
      <c r="Q86" t="s">
        <v>48</v>
      </c>
      <c r="R86" s="21">
        <v>158.13536999999999</v>
      </c>
      <c r="S86" s="21">
        <v>171.66864000000001</v>
      </c>
      <c r="T86" s="21">
        <v>175.83869999999999</v>
      </c>
      <c r="U86" s="17">
        <f>AVERAGE(R86:T86)</f>
        <v>168.54756999999998</v>
      </c>
      <c r="V86" s="20">
        <f>STDEV(R86:T86)</f>
        <v>9.2551489307790185</v>
      </c>
    </row>
    <row r="87" spans="1:22" x14ac:dyDescent="0.2">
      <c r="A87" t="s">
        <v>47</v>
      </c>
      <c r="B87" s="21">
        <v>164.03917000000001</v>
      </c>
      <c r="C87" s="21">
        <v>159.50927999999999</v>
      </c>
      <c r="D87" s="21">
        <v>165.10040000000001</v>
      </c>
      <c r="E87" s="17">
        <f>AVERAGE(B87:D87)</f>
        <v>162.88295000000002</v>
      </c>
      <c r="F87" s="20">
        <f>STDEV(B87:D87)</f>
        <v>2.9694762551500671</v>
      </c>
      <c r="I87" t="s">
        <v>46</v>
      </c>
      <c r="J87" s="21">
        <v>313.75772999999998</v>
      </c>
      <c r="K87" s="21">
        <v>316.88756999999998</v>
      </c>
      <c r="L87" s="21">
        <v>318.53251</v>
      </c>
      <c r="M87" s="17">
        <f>AVERAGE(J87:L87)</f>
        <v>316.39260333333328</v>
      </c>
      <c r="N87" s="20">
        <f>STDEV(J87:L87)</f>
        <v>2.4255669467020242</v>
      </c>
      <c r="Q87" t="s">
        <v>45</v>
      </c>
      <c r="R87" s="21">
        <v>180.06923</v>
      </c>
      <c r="S87" s="21">
        <v>190.03469000000001</v>
      </c>
      <c r="T87" s="21">
        <v>186.84736000000001</v>
      </c>
      <c r="U87" s="17">
        <f>AVERAGE(R87:T87)</f>
        <v>185.65042666666668</v>
      </c>
      <c r="V87" s="20">
        <f>STDEV(R87:T87)</f>
        <v>5.0894091313465228</v>
      </c>
    </row>
    <row r="88" spans="1:22" x14ac:dyDescent="0.2">
      <c r="A88" t="s">
        <v>44</v>
      </c>
      <c r="B88" s="21">
        <v>33.813800000000001</v>
      </c>
      <c r="C88" s="21">
        <v>38.179600000000001</v>
      </c>
      <c r="D88" s="21">
        <v>36.537970000000001</v>
      </c>
      <c r="E88" s="17">
        <f>AVERAGE(B88:D88)</f>
        <v>36.177123333333334</v>
      </c>
      <c r="F88" s="20">
        <f>STDEV(B88:D88)</f>
        <v>2.2051553568021762</v>
      </c>
      <c r="I88" t="s">
        <v>43</v>
      </c>
      <c r="J88" s="21">
        <v>71.833250000000007</v>
      </c>
      <c r="K88" s="21">
        <v>75.538070000000005</v>
      </c>
      <c r="L88" s="21">
        <v>74.244759999999999</v>
      </c>
      <c r="M88" s="17">
        <f>AVERAGE(J88:L88)</f>
        <v>73.87202666666667</v>
      </c>
      <c r="N88" s="20">
        <f>STDEV(J88:L88)</f>
        <v>1.8803245494949343</v>
      </c>
      <c r="Q88" t="s">
        <v>42</v>
      </c>
      <c r="R88" s="21">
        <v>56.419379999999997</v>
      </c>
      <c r="S88" s="21">
        <v>62.650309999999998</v>
      </c>
      <c r="T88" s="21">
        <v>64.17971</v>
      </c>
      <c r="U88" s="17">
        <f>AVERAGE(R88:T88)</f>
        <v>61.083133333333329</v>
      </c>
      <c r="V88" s="20">
        <f>STDEV(R88:T88)</f>
        <v>4.1106827237860797</v>
      </c>
    </row>
    <row r="89" spans="1:22" x14ac:dyDescent="0.2">
      <c r="A89" t="s">
        <v>41</v>
      </c>
      <c r="B89" s="21">
        <v>49.750839999999997</v>
      </c>
      <c r="C89" s="21">
        <v>49.247900000000001</v>
      </c>
      <c r="D89" s="21">
        <v>49.702669999999998</v>
      </c>
      <c r="E89" s="17">
        <f>AVERAGE(B89:D89)</f>
        <v>49.56713666666667</v>
      </c>
      <c r="F89" s="20">
        <f>STDEV(B89:D89)</f>
        <v>0.27751418744513223</v>
      </c>
      <c r="I89" t="s">
        <v>40</v>
      </c>
      <c r="J89" s="21">
        <v>81.568749999999994</v>
      </c>
      <c r="K89" s="21">
        <v>85.587310000000002</v>
      </c>
      <c r="L89" s="21">
        <v>97.174850000000006</v>
      </c>
      <c r="M89" s="17">
        <f>AVERAGE(J89:L89)</f>
        <v>88.110303333333334</v>
      </c>
      <c r="N89" s="20">
        <f>STDEV(J89:L89)</f>
        <v>8.1031913973775431</v>
      </c>
      <c r="Q89" t="s">
        <v>39</v>
      </c>
      <c r="R89" s="21">
        <v>61.856580000000001</v>
      </c>
      <c r="S89" s="21">
        <v>63.951790000000003</v>
      </c>
      <c r="T89" s="21">
        <v>64.596180000000004</v>
      </c>
      <c r="U89" s="17">
        <f>AVERAGE(R89:T89)</f>
        <v>63.468183333333336</v>
      </c>
      <c r="V89" s="20">
        <f>STDEV(R89:T89)</f>
        <v>1.4323961030501786</v>
      </c>
    </row>
    <row r="90" spans="1:22" x14ac:dyDescent="0.2">
      <c r="A90" t="s">
        <v>38</v>
      </c>
      <c r="B90" s="21">
        <v>176.45339999999999</v>
      </c>
      <c r="C90" s="21">
        <v>168.16081</v>
      </c>
      <c r="D90" s="21">
        <v>168.15581</v>
      </c>
      <c r="E90" s="17">
        <f>AVERAGE(B90:D90)</f>
        <v>170.92333999999997</v>
      </c>
      <c r="F90" s="20">
        <f>STDEV(B90:D90)</f>
        <v>4.7891730969656887</v>
      </c>
      <c r="I90" t="s">
        <v>37</v>
      </c>
      <c r="J90" s="21">
        <v>320.91176000000002</v>
      </c>
      <c r="K90" s="21">
        <v>322.61149</v>
      </c>
      <c r="L90" s="21">
        <v>309.69943999999998</v>
      </c>
      <c r="M90" s="17">
        <f>AVERAGE(J90:L90)</f>
        <v>317.74089666666663</v>
      </c>
      <c r="N90" s="20">
        <f>STDEV(J90:L90)</f>
        <v>7.0157707708870838</v>
      </c>
      <c r="Q90" t="s">
        <v>36</v>
      </c>
      <c r="R90" s="21">
        <v>221.69030000000001</v>
      </c>
      <c r="S90" s="21">
        <v>216.10882000000001</v>
      </c>
      <c r="T90" s="21">
        <v>215.35762</v>
      </c>
      <c r="U90" s="17">
        <f>AVERAGE(R90:T90)</f>
        <v>217.71891333333335</v>
      </c>
      <c r="V90" s="20">
        <f>STDEV(R90:T90)</f>
        <v>3.4597701371815668</v>
      </c>
    </row>
    <row r="91" spans="1:22" x14ac:dyDescent="0.2">
      <c r="A91" t="s">
        <v>35</v>
      </c>
      <c r="B91" s="21">
        <v>84.635350000000003</v>
      </c>
      <c r="C91" s="21">
        <v>88.798209999999997</v>
      </c>
      <c r="D91" s="21">
        <v>84.089190000000002</v>
      </c>
      <c r="E91" s="17">
        <f>AVERAGE(B91:D91)</f>
        <v>85.840916666666658</v>
      </c>
      <c r="F91" s="20">
        <f>STDEV(B91:D91)</f>
        <v>2.575608778703264</v>
      </c>
      <c r="I91" t="s">
        <v>34</v>
      </c>
      <c r="J91" s="21">
        <v>175.43691000000001</v>
      </c>
      <c r="K91" s="21">
        <v>166.81909999999999</v>
      </c>
      <c r="L91" s="21">
        <v>164.93738999999999</v>
      </c>
      <c r="M91" s="17">
        <f>AVERAGE(J91:L91)</f>
        <v>169.06446666666668</v>
      </c>
      <c r="N91" s="20">
        <f>STDEV(J91:L91)</f>
        <v>5.5983241830420516</v>
      </c>
      <c r="Q91" t="s">
        <v>33</v>
      </c>
      <c r="R91" s="21">
        <v>112.12551999999999</v>
      </c>
      <c r="S91" s="21">
        <v>110.84824999999999</v>
      </c>
      <c r="T91" s="21">
        <v>108.30099</v>
      </c>
      <c r="U91" s="17">
        <f>AVERAGE(R91:T91)</f>
        <v>110.42492</v>
      </c>
      <c r="V91" s="20">
        <f>STDEV(R91:T91)</f>
        <v>1.9470910730882596</v>
      </c>
    </row>
    <row r="92" spans="1:22" x14ac:dyDescent="0.2">
      <c r="E92" s="20"/>
      <c r="F92" s="20"/>
    </row>
    <row r="93" spans="1:22" x14ac:dyDescent="0.2">
      <c r="A93" s="19" t="s">
        <v>32</v>
      </c>
      <c r="B93" s="18" t="s">
        <v>31</v>
      </c>
      <c r="I93" s="19" t="s">
        <v>32</v>
      </c>
      <c r="J93" s="18" t="s">
        <v>31</v>
      </c>
      <c r="Q93" s="19" t="s">
        <v>32</v>
      </c>
      <c r="R93" s="18" t="s">
        <v>31</v>
      </c>
    </row>
    <row r="94" spans="1:22" x14ac:dyDescent="0.2">
      <c r="A94" t="s">
        <v>20</v>
      </c>
      <c r="B94" s="17">
        <f>E76-E84</f>
        <v>761.98079333333351</v>
      </c>
      <c r="I94" t="s">
        <v>12</v>
      </c>
      <c r="J94" s="17">
        <f>M76-M84</f>
        <v>4377.4363300000005</v>
      </c>
      <c r="Q94" t="s">
        <v>30</v>
      </c>
      <c r="R94" s="17">
        <f>U76-U84</f>
        <v>1825.0377799999999</v>
      </c>
    </row>
    <row r="95" spans="1:22" x14ac:dyDescent="0.2">
      <c r="A95" t="s">
        <v>19</v>
      </c>
      <c r="B95" s="17">
        <f>E77-E85</f>
        <v>847.71889999999996</v>
      </c>
      <c r="I95" t="s">
        <v>11</v>
      </c>
      <c r="J95" s="17">
        <f>M77-M85</f>
        <v>4830.9606366666667</v>
      </c>
      <c r="Q95" t="s">
        <v>29</v>
      </c>
      <c r="R95" s="17">
        <f>U77-U85</f>
        <v>2901.5363199999997</v>
      </c>
    </row>
    <row r="96" spans="1:22" x14ac:dyDescent="0.2">
      <c r="A96" t="s">
        <v>18</v>
      </c>
      <c r="B96" s="17">
        <f>E78-E86</f>
        <v>795.78256666666675</v>
      </c>
      <c r="I96" t="s">
        <v>10</v>
      </c>
      <c r="J96" s="17">
        <f>M78-M86</f>
        <v>4202.2742899999994</v>
      </c>
      <c r="Q96" t="s">
        <v>28</v>
      </c>
      <c r="R96" s="17">
        <f>U78-U86</f>
        <v>2183.52441</v>
      </c>
    </row>
    <row r="97" spans="1:18" x14ac:dyDescent="0.2">
      <c r="A97" t="s">
        <v>17</v>
      </c>
      <c r="B97" s="17">
        <f>E79-E87</f>
        <v>442.19254333333322</v>
      </c>
      <c r="I97" t="s">
        <v>9</v>
      </c>
      <c r="J97" s="17">
        <f>M79-M87</f>
        <v>3146.9590666666668</v>
      </c>
      <c r="Q97" t="s">
        <v>27</v>
      </c>
      <c r="R97" s="17">
        <f>U79-U87</f>
        <v>1006.2369333333332</v>
      </c>
    </row>
    <row r="98" spans="1:18" x14ac:dyDescent="0.2">
      <c r="A98" t="s">
        <v>16</v>
      </c>
      <c r="B98" s="17">
        <f>E80-E88</f>
        <v>926.51834333333329</v>
      </c>
      <c r="I98" t="s">
        <v>8</v>
      </c>
      <c r="J98" s="17">
        <f>M80-M88</f>
        <v>4953.4392466666659</v>
      </c>
      <c r="Q98" t="s">
        <v>26</v>
      </c>
      <c r="R98" s="17">
        <f>U80-U88</f>
        <v>2280.7745866666669</v>
      </c>
    </row>
    <row r="99" spans="1:18" x14ac:dyDescent="0.2">
      <c r="A99" t="s">
        <v>15</v>
      </c>
      <c r="B99" s="17">
        <f>E81-E89</f>
        <v>1162.8480933333331</v>
      </c>
      <c r="I99" t="s">
        <v>7</v>
      </c>
      <c r="J99" s="17">
        <f>M81-M89</f>
        <v>6455.7467933333337</v>
      </c>
      <c r="Q99" t="s">
        <v>25</v>
      </c>
      <c r="R99" s="17">
        <f>U81-U89</f>
        <v>2229.5958366666669</v>
      </c>
    </row>
    <row r="100" spans="1:18" x14ac:dyDescent="0.2">
      <c r="A100" t="s">
        <v>14</v>
      </c>
      <c r="B100" s="17">
        <f>E82-E90</f>
        <v>1224.5272066666666</v>
      </c>
      <c r="I100" t="s">
        <v>6</v>
      </c>
      <c r="J100" s="17">
        <f>M82-M90</f>
        <v>6595.9442633333347</v>
      </c>
      <c r="Q100" t="s">
        <v>24</v>
      </c>
      <c r="R100" s="17">
        <f>U82-U90</f>
        <v>1920.0224066666667</v>
      </c>
    </row>
    <row r="101" spans="1:18" x14ac:dyDescent="0.2">
      <c r="A101" t="s">
        <v>13</v>
      </c>
      <c r="B101" s="17">
        <f>E83-E91</f>
        <v>3132.922586666667</v>
      </c>
      <c r="I101" t="s">
        <v>5</v>
      </c>
      <c r="J101" s="17">
        <f>M83-M91</f>
        <v>12728.068056666667</v>
      </c>
      <c r="Q101" t="s">
        <v>23</v>
      </c>
      <c r="R101" s="17">
        <f>U83-U91</f>
        <v>1511.02558</v>
      </c>
    </row>
    <row r="103" spans="1:18" x14ac:dyDescent="0.2">
      <c r="A103" s="19" t="s">
        <v>22</v>
      </c>
      <c r="B103" s="18" t="s">
        <v>21</v>
      </c>
    </row>
    <row r="104" spans="1:18" x14ac:dyDescent="0.2">
      <c r="A104" t="s">
        <v>20</v>
      </c>
      <c r="B104" s="17">
        <f>B94/R94</f>
        <v>0.41751507924035058</v>
      </c>
    </row>
    <row r="105" spans="1:18" x14ac:dyDescent="0.2">
      <c r="A105" t="s">
        <v>19</v>
      </c>
      <c r="B105" s="17">
        <f>B95/R95</f>
        <v>0.29216208467106147</v>
      </c>
    </row>
    <row r="106" spans="1:18" x14ac:dyDescent="0.2">
      <c r="A106" t="s">
        <v>18</v>
      </c>
      <c r="B106" s="17">
        <f>B96/R96</f>
        <v>0.36444866978458318</v>
      </c>
    </row>
    <row r="107" spans="1:18" x14ac:dyDescent="0.2">
      <c r="A107" t="s">
        <v>17</v>
      </c>
      <c r="B107" s="17">
        <f>B97/R97</f>
        <v>0.4394517123004959</v>
      </c>
    </row>
    <row r="108" spans="1:18" x14ac:dyDescent="0.2">
      <c r="A108" t="s">
        <v>16</v>
      </c>
      <c r="B108" s="17">
        <f>B98/R98</f>
        <v>0.40622968562949141</v>
      </c>
    </row>
    <row r="109" spans="1:18" x14ac:dyDescent="0.2">
      <c r="A109" t="s">
        <v>15</v>
      </c>
      <c r="B109" s="17">
        <f>B99/R99</f>
        <v>0.52155106957493991</v>
      </c>
    </row>
    <row r="110" spans="1:18" x14ac:dyDescent="0.2">
      <c r="A110" t="s">
        <v>14</v>
      </c>
      <c r="B110" s="17">
        <f>B100/R100</f>
        <v>0.63776714397440659</v>
      </c>
    </row>
    <row r="111" spans="1:18" x14ac:dyDescent="0.2">
      <c r="A111" t="s">
        <v>13</v>
      </c>
      <c r="B111" s="17">
        <f>B101/R101</f>
        <v>2.0733749501889087</v>
      </c>
    </row>
    <row r="112" spans="1:18" x14ac:dyDescent="0.2">
      <c r="A112" t="s">
        <v>12</v>
      </c>
      <c r="B112" s="17">
        <f>J94/R94</f>
        <v>2.3985455961355502</v>
      </c>
    </row>
    <row r="113" spans="1:3" x14ac:dyDescent="0.2">
      <c r="A113" t="s">
        <v>11</v>
      </c>
      <c r="B113" s="17">
        <f>J95/R95</f>
        <v>1.6649664535878246</v>
      </c>
    </row>
    <row r="114" spans="1:3" x14ac:dyDescent="0.2">
      <c r="A114" t="s">
        <v>10</v>
      </c>
      <c r="B114" s="17">
        <f>J96/R96</f>
        <v>1.9245373538095685</v>
      </c>
    </row>
    <row r="115" spans="1:3" x14ac:dyDescent="0.2">
      <c r="A115" t="s">
        <v>9</v>
      </c>
      <c r="B115" s="17">
        <f>J97/R97</f>
        <v>3.1274533486281633</v>
      </c>
    </row>
    <row r="116" spans="1:3" x14ac:dyDescent="0.2">
      <c r="A116" t="s">
        <v>8</v>
      </c>
      <c r="B116" s="17">
        <f>J98/R98</f>
        <v>2.1718232374318394</v>
      </c>
    </row>
    <row r="117" spans="1:3" x14ac:dyDescent="0.2">
      <c r="A117" t="s">
        <v>7</v>
      </c>
      <c r="B117" s="17">
        <f>J99/R99</f>
        <v>2.8954784930819248</v>
      </c>
    </row>
    <row r="118" spans="1:3" x14ac:dyDescent="0.2">
      <c r="A118" t="s">
        <v>6</v>
      </c>
      <c r="B118" s="17">
        <f>J100/R100</f>
        <v>3.4353475461697829</v>
      </c>
    </row>
    <row r="119" spans="1:3" x14ac:dyDescent="0.2">
      <c r="A119" t="s">
        <v>5</v>
      </c>
      <c r="B119" s="17">
        <f>J101/R101</f>
        <v>8.4234629943635149</v>
      </c>
    </row>
    <row r="121" spans="1:3" x14ac:dyDescent="0.2">
      <c r="A121" s="16"/>
    </row>
    <row r="122" spans="1:3" x14ac:dyDescent="0.2">
      <c r="A122" s="15" t="s">
        <v>4</v>
      </c>
      <c r="B122" s="1"/>
      <c r="C122" s="14"/>
    </row>
    <row r="123" spans="1:3" x14ac:dyDescent="0.2">
      <c r="A123" s="13"/>
      <c r="C123" s="12"/>
    </row>
    <row r="124" spans="1:3" x14ac:dyDescent="0.2">
      <c r="A124" s="9" t="s">
        <v>2</v>
      </c>
      <c r="B124" s="8" t="s">
        <v>1</v>
      </c>
      <c r="C124" s="7" t="s">
        <v>0</v>
      </c>
    </row>
    <row r="125" spans="1:3" x14ac:dyDescent="0.2">
      <c r="A125" s="4">
        <v>-1.2</v>
      </c>
      <c r="B125" s="6">
        <f>B104/B108</f>
        <v>1.0277808195956222</v>
      </c>
      <c r="C125" s="5">
        <f>B108/B108</f>
        <v>1</v>
      </c>
    </row>
    <row r="126" spans="1:3" x14ac:dyDescent="0.2">
      <c r="A126" s="4">
        <v>0</v>
      </c>
      <c r="B126" s="6">
        <f>B105/B108</f>
        <v>0.71920417194112396</v>
      </c>
      <c r="C126" s="5">
        <f>B109/B108</f>
        <v>1.2838822174375244</v>
      </c>
    </row>
    <row r="127" spans="1:3" x14ac:dyDescent="0.2">
      <c r="A127" s="4">
        <v>1</v>
      </c>
      <c r="B127" s="6">
        <f>B106/B108</f>
        <v>0.8971492795260283</v>
      </c>
      <c r="C127" s="5">
        <f>B110/B108</f>
        <v>1.5699668599701815</v>
      </c>
    </row>
    <row r="128" spans="1:3" x14ac:dyDescent="0.2">
      <c r="A128" s="4">
        <v>2</v>
      </c>
      <c r="B128" s="6">
        <f>B107/B108</f>
        <v>1.081781385866776</v>
      </c>
      <c r="C128" s="5">
        <f>B111/B108</f>
        <v>5.1039474059509402</v>
      </c>
    </row>
    <row r="129" spans="1:3" x14ac:dyDescent="0.2">
      <c r="A129" s="4"/>
      <c r="B129" s="11"/>
      <c r="C129" s="10"/>
    </row>
    <row r="130" spans="1:3" x14ac:dyDescent="0.2">
      <c r="A130" s="9" t="s">
        <v>3</v>
      </c>
      <c r="B130" s="11"/>
      <c r="C130" s="10"/>
    </row>
    <row r="131" spans="1:3" x14ac:dyDescent="0.2">
      <c r="A131" s="4"/>
      <c r="B131" s="11"/>
      <c r="C131" s="10"/>
    </row>
    <row r="132" spans="1:3" x14ac:dyDescent="0.2">
      <c r="A132" s="9" t="s">
        <v>2</v>
      </c>
      <c r="B132" s="8" t="s">
        <v>1</v>
      </c>
      <c r="C132" s="7" t="s">
        <v>0</v>
      </c>
    </row>
    <row r="133" spans="1:3" x14ac:dyDescent="0.2">
      <c r="A133" s="4">
        <v>-1.2</v>
      </c>
      <c r="B133" s="6">
        <f>B112/B116</f>
        <v>1.1043926387728533</v>
      </c>
      <c r="C133" s="5">
        <f>B116/B116</f>
        <v>1</v>
      </c>
    </row>
    <row r="134" spans="1:3" x14ac:dyDescent="0.2">
      <c r="A134" s="4">
        <v>0</v>
      </c>
      <c r="B134" s="6">
        <f>B113/B116</f>
        <v>0.76662153019259149</v>
      </c>
      <c r="C134" s="5">
        <f>B117/B116</f>
        <v>1.3332017280125434</v>
      </c>
    </row>
    <row r="135" spans="1:3" x14ac:dyDescent="0.2">
      <c r="A135" s="4">
        <v>1</v>
      </c>
      <c r="B135" s="6">
        <f>B114/B116</f>
        <v>0.88613903776318181</v>
      </c>
      <c r="C135" s="5">
        <f>B118/B116</f>
        <v>1.5817804538421134</v>
      </c>
    </row>
    <row r="136" spans="1:3" x14ac:dyDescent="0.2">
      <c r="A136" s="4">
        <v>2</v>
      </c>
      <c r="B136" s="3">
        <f>B115/B116</f>
        <v>1.4400128402375636</v>
      </c>
      <c r="C136" s="2">
        <f>B119/B116</f>
        <v>3.8785214418850131</v>
      </c>
    </row>
    <row r="137" spans="1:3" x14ac:dyDescent="0.2">
      <c r="A137" s="1"/>
      <c r="C137" s="1"/>
    </row>
  </sheetData>
  <mergeCells count="3">
    <mergeCell ref="B74:D74"/>
    <mergeCell ref="J74:L74"/>
    <mergeCell ref="R74:T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Jones</dc:creator>
  <cp:lastModifiedBy>Joshua Jones</cp:lastModifiedBy>
  <dcterms:created xsi:type="dcterms:W3CDTF">2021-02-22T15:22:24Z</dcterms:created>
  <dcterms:modified xsi:type="dcterms:W3CDTF">2021-02-22T15:22:39Z</dcterms:modified>
</cp:coreProperties>
</file>