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g4∆" sheetId="1" r:id="rId4"/>
  </sheets>
  <definedNames/>
  <calcPr/>
  <extLst>
    <ext uri="GoogleSheetsCustomDataVersion1">
      <go:sheetsCustomData xmlns:go="http://customooxmlschemas.google.com/" r:id="rId5" roundtripDataSignature="AMtx7mjbhhmxWcUWKmLw/UnOB0uiCIxgzA=="/>
    </ext>
  </extLst>
</workbook>
</file>

<file path=xl/sharedStrings.xml><?xml version="1.0" encoding="utf-8"?>
<sst xmlns="http://schemas.openxmlformats.org/spreadsheetml/2006/main" count="78" uniqueCount="19">
  <si>
    <t xml:space="preserve">Cleavage assay of two gRNAs[PolG2] with Act5C-Cas9 in the Lig4∆ genetic background. </t>
  </si>
  <si>
    <t>F1 ♀</t>
  </si>
  <si>
    <t>F1 ♂</t>
  </si>
  <si>
    <t>F1 (♀+♂)</t>
  </si>
  <si>
    <t>Died F1</t>
  </si>
  <si>
    <t>F1 ♀%</t>
  </si>
  <si>
    <t>F1 ♂%</t>
  </si>
  <si>
    <t>♂ gRNA[Pol-γ35]</t>
  </si>
  <si>
    <t>♀ Cas9 in Lig4∆ background</t>
  </si>
  <si>
    <t>gRNA+Cas9</t>
  </si>
  <si>
    <t>Cas9</t>
  </si>
  <si>
    <t>total</t>
  </si>
  <si>
    <t>pupae</t>
  </si>
  <si>
    <t>gRNA#1/gRNA#1</t>
  </si>
  <si>
    <t>Act5C-Cas9, Lig4∆/Act5C-Cas9, Lig4∆</t>
  </si>
  <si>
    <t>N/A</t>
  </si>
  <si>
    <t>gRNA#1/CyO</t>
  </si>
  <si>
    <t>gRNA#2/gRNA#2</t>
  </si>
  <si>
    <t>gRNA#2/CyO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</si>
</sst>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2.0"/>
      <color theme="1"/>
      <name val="Arial"/>
    </font>
    <font>
      <sz val="12.0"/>
      <color theme="1"/>
      <name val="Calibri"/>
    </font>
    <font>
      <b/>
      <sz val="12.0"/>
      <color theme="1"/>
      <name val="Calibri"/>
    </font>
    <font>
      <sz val="12.0"/>
      <color rgb="FF000000"/>
      <name val="Calibri"/>
    </font>
    <font>
      <b/>
      <sz val="12.0"/>
      <color rgb="FF000000"/>
      <name val="Calibri"/>
    </font>
    <font>
      <sz val="12.0"/>
      <color rgb="FFFF0000"/>
      <name val="Calibri"/>
    </font>
    <font>
      <b/>
      <sz val="12.0"/>
      <color rgb="FFFF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E2EFD9"/>
        <bgColor rgb="FFE2EFD9"/>
      </patternFill>
    </fill>
    <fill>
      <patternFill patternType="solid">
        <fgColor rgb="FFFBE4D5"/>
        <bgColor rgb="FFFBE4D5"/>
      </patternFill>
    </fill>
    <fill>
      <patternFill patternType="solid">
        <fgColor rgb="FFFEF2CB"/>
        <bgColor rgb="FFFEF2CB"/>
      </patternFill>
    </fill>
    <fill>
      <patternFill patternType="solid">
        <fgColor rgb="FFF3F3F3"/>
        <bgColor rgb="FFF3F3F3"/>
      </patternFill>
    </fill>
    <fill>
      <patternFill patternType="solid">
        <fgColor rgb="FFE2EFDA"/>
        <bgColor rgb="FFE2EFDA"/>
      </patternFill>
    </fill>
  </fills>
  <borders count="17">
    <border/>
    <border>
      <bottom style="medium">
        <color rgb="FF000000"/>
      </bottom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top/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Alignment="1" applyBorder="1" applyFont="1">
      <alignment readingOrder="0"/>
    </xf>
    <xf borderId="1" fillId="0" fontId="1" numFmtId="0" xfId="0" applyBorder="1" applyFont="1"/>
    <xf borderId="2" fillId="2" fontId="3" numFmtId="0" xfId="0" applyAlignment="1" applyBorder="1" applyFill="1" applyFont="1">
      <alignment horizontal="center"/>
    </xf>
    <xf borderId="3" fillId="3" fontId="3" numFmtId="0" xfId="0" applyAlignment="1" applyBorder="1" applyFill="1" applyFont="1">
      <alignment horizontal="center"/>
    </xf>
    <xf borderId="3" fillId="4" fontId="3" numFmtId="0" xfId="0" applyAlignment="1" applyBorder="1" applyFill="1" applyFont="1">
      <alignment horizontal="center"/>
    </xf>
    <xf borderId="4" fillId="3" fontId="3" numFmtId="0" xfId="0" applyAlignment="1" applyBorder="1" applyFont="1">
      <alignment horizontal="center"/>
    </xf>
    <xf borderId="5" fillId="0" fontId="3" numFmtId="0" xfId="0" applyAlignment="1" applyBorder="1" applyFont="1">
      <alignment horizontal="center"/>
    </xf>
    <xf borderId="4" fillId="4" fontId="3" numFmtId="0" xfId="0" applyAlignment="1" applyBorder="1" applyFont="1">
      <alignment horizontal="center"/>
    </xf>
    <xf borderId="6" fillId="3" fontId="3" numFmtId="0" xfId="0" applyAlignment="1" applyBorder="1" applyFont="1">
      <alignment horizontal="center"/>
    </xf>
    <xf borderId="0" fillId="0" fontId="3" numFmtId="0" xfId="0" applyAlignment="1" applyFont="1">
      <alignment horizontal="center"/>
    </xf>
    <xf borderId="6" fillId="5" fontId="3" numFmtId="0" xfId="0" applyAlignment="1" applyBorder="1" applyFill="1" applyFont="1">
      <alignment horizontal="center"/>
    </xf>
    <xf borderId="4" fillId="5" fontId="3" numFmtId="0" xfId="0" applyAlignment="1" applyBorder="1" applyFont="1">
      <alignment horizontal="center"/>
    </xf>
    <xf borderId="4" fillId="4" fontId="3" numFmtId="0" xfId="0" applyAlignment="1" applyBorder="1" applyFont="1">
      <alignment horizontal="center" vertical="center"/>
    </xf>
    <xf borderId="6" fillId="4" fontId="3" numFmtId="0" xfId="0" applyAlignment="1" applyBorder="1" applyFont="1">
      <alignment horizontal="center" vertical="center"/>
    </xf>
    <xf borderId="4" fillId="3" fontId="3" numFmtId="0" xfId="0" applyAlignment="1" applyBorder="1" applyFont="1">
      <alignment horizontal="center" vertical="center"/>
    </xf>
    <xf borderId="6" fillId="3" fontId="3" numFmtId="0" xfId="0" applyAlignment="1" applyBorder="1" applyFont="1">
      <alignment horizontal="center" vertical="center"/>
    </xf>
    <xf borderId="7" fillId="2" fontId="3" numFmtId="0" xfId="0" applyBorder="1" applyFont="1"/>
    <xf borderId="8" fillId="3" fontId="3" numFmtId="0" xfId="0" applyBorder="1" applyFont="1"/>
    <xf borderId="8" fillId="4" fontId="3" numFmtId="0" xfId="0" applyAlignment="1" applyBorder="1" applyFont="1">
      <alignment horizontal="center"/>
    </xf>
    <xf borderId="9" fillId="3" fontId="3" numFmtId="0" xfId="0" applyAlignment="1" applyBorder="1" applyFont="1">
      <alignment horizontal="center"/>
    </xf>
    <xf borderId="10" fillId="0" fontId="3" numFmtId="0" xfId="0" applyAlignment="1" applyBorder="1" applyFont="1">
      <alignment horizontal="center"/>
    </xf>
    <xf borderId="9" fillId="4" fontId="3" numFmtId="0" xfId="0" applyAlignment="1" applyBorder="1" applyFont="1">
      <alignment horizontal="center"/>
    </xf>
    <xf borderId="8" fillId="3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/>
    </xf>
    <xf borderId="8" fillId="5" fontId="3" numFmtId="0" xfId="0" applyAlignment="1" applyBorder="1" applyFont="1">
      <alignment horizontal="center"/>
    </xf>
    <xf borderId="9" fillId="5" fontId="3" numFmtId="0" xfId="0" applyAlignment="1" applyBorder="1" applyFont="1">
      <alignment horizontal="center"/>
    </xf>
    <xf borderId="9" fillId="4" fontId="3" numFmtId="0" xfId="0" applyAlignment="1" applyBorder="1" applyFont="1">
      <alignment horizontal="center" vertical="center"/>
    </xf>
    <xf borderId="8" fillId="4" fontId="3" numFmtId="0" xfId="0" applyAlignment="1" applyBorder="1" applyFont="1">
      <alignment horizontal="center" vertical="center"/>
    </xf>
    <xf borderId="9" fillId="3" fontId="3" numFmtId="0" xfId="0" applyAlignment="1" applyBorder="1" applyFont="1">
      <alignment horizontal="center" vertical="center"/>
    </xf>
    <xf borderId="8" fillId="3" fontId="3" numFmtId="0" xfId="0" applyAlignment="1" applyBorder="1" applyFont="1">
      <alignment horizontal="center" vertical="center"/>
    </xf>
    <xf borderId="11" fillId="2" fontId="3" numFmtId="0" xfId="0" applyBorder="1" applyFont="1"/>
    <xf borderId="11" fillId="3" fontId="3" numFmtId="0" xfId="0" applyBorder="1" applyFont="1"/>
    <xf borderId="11" fillId="4" fontId="3" numFmtId="0" xfId="0" applyAlignment="1" applyBorder="1" applyFont="1">
      <alignment horizontal="center"/>
    </xf>
    <xf borderId="11" fillId="3" fontId="3" numFmtId="0" xfId="0" applyAlignment="1" applyBorder="1" applyFont="1">
      <alignment horizontal="center"/>
    </xf>
    <xf borderId="12" fillId="0" fontId="4" numFmtId="0" xfId="0" applyAlignment="1" applyBorder="1" applyFont="1">
      <alignment horizontal="center"/>
    </xf>
    <xf borderId="11" fillId="5" fontId="3" numFmtId="0" xfId="0" applyAlignment="1" applyBorder="1" applyFont="1">
      <alignment horizontal="center"/>
    </xf>
    <xf borderId="11" fillId="4" fontId="5" numFmtId="2" xfId="0" applyAlignment="1" applyBorder="1" applyFont="1" applyNumberFormat="1">
      <alignment horizontal="center" vertical="center"/>
    </xf>
    <xf borderId="11" fillId="3" fontId="5" numFmtId="2" xfId="0" applyAlignment="1" applyBorder="1" applyFont="1" applyNumberFormat="1">
      <alignment horizontal="center" vertical="center"/>
    </xf>
    <xf borderId="13" fillId="2" fontId="3" numFmtId="0" xfId="0" applyBorder="1" applyFont="1"/>
    <xf borderId="13" fillId="3" fontId="3" numFmtId="0" xfId="0" applyBorder="1" applyFont="1"/>
    <xf borderId="13" fillId="4" fontId="3" numFmtId="0" xfId="0" applyAlignment="1" applyBorder="1" applyFont="1">
      <alignment horizontal="center"/>
    </xf>
    <xf borderId="13" fillId="3" fontId="3" numFmtId="0" xfId="0" applyAlignment="1" applyBorder="1" applyFont="1">
      <alignment horizontal="center"/>
    </xf>
    <xf borderId="13" fillId="0" fontId="4" numFmtId="0" xfId="0" applyAlignment="1" applyBorder="1" applyFont="1">
      <alignment horizontal="center"/>
    </xf>
    <xf borderId="13" fillId="5" fontId="3" numFmtId="0" xfId="0" applyAlignment="1" applyBorder="1" applyFont="1">
      <alignment horizontal="center"/>
    </xf>
    <xf borderId="13" fillId="4" fontId="5" numFmtId="2" xfId="0" applyAlignment="1" applyBorder="1" applyFont="1" applyNumberFormat="1">
      <alignment horizontal="center" vertical="center"/>
    </xf>
    <xf borderId="13" fillId="3" fontId="5" numFmtId="2" xfId="0" applyAlignment="1" applyBorder="1" applyFont="1" applyNumberFormat="1">
      <alignment horizontal="center" vertical="center"/>
    </xf>
    <xf borderId="14" fillId="2" fontId="3" numFmtId="0" xfId="0" applyBorder="1" applyFont="1"/>
    <xf borderId="14" fillId="3" fontId="3" numFmtId="0" xfId="0" applyBorder="1" applyFont="1"/>
    <xf borderId="14" fillId="4" fontId="3" numFmtId="0" xfId="0" applyAlignment="1" applyBorder="1" applyFont="1">
      <alignment horizontal="center"/>
    </xf>
    <xf borderId="14" fillId="3" fontId="3" numFmtId="0" xfId="0" applyAlignment="1" applyBorder="1" applyFont="1">
      <alignment horizontal="center"/>
    </xf>
    <xf borderId="14" fillId="0" fontId="4" numFmtId="0" xfId="0" applyAlignment="1" applyBorder="1" applyFont="1">
      <alignment horizontal="center"/>
    </xf>
    <xf borderId="14" fillId="5" fontId="3" numFmtId="0" xfId="0" applyAlignment="1" applyBorder="1" applyFont="1">
      <alignment horizontal="center"/>
    </xf>
    <xf borderId="14" fillId="4" fontId="5" numFmtId="2" xfId="0" applyAlignment="1" applyBorder="1" applyFont="1" applyNumberFormat="1">
      <alignment horizontal="center" vertical="center"/>
    </xf>
    <xf borderId="14" fillId="3" fontId="5" numFmtId="2" xfId="0" applyAlignment="1" applyBorder="1" applyFont="1" applyNumberFormat="1">
      <alignment horizontal="center" vertical="center"/>
    </xf>
    <xf borderId="11" fillId="6" fontId="3" numFmtId="0" xfId="0" applyBorder="1" applyFill="1" applyFont="1"/>
    <xf borderId="13" fillId="6" fontId="3" numFmtId="0" xfId="0" applyBorder="1" applyFont="1"/>
    <xf borderId="15" fillId="6" fontId="3" numFmtId="0" xfId="0" applyBorder="1" applyFont="1"/>
    <xf borderId="15" fillId="3" fontId="3" numFmtId="0" xfId="0" applyBorder="1" applyFont="1"/>
    <xf borderId="15" fillId="4" fontId="3" numFmtId="0" xfId="0" applyAlignment="1" applyBorder="1" applyFont="1">
      <alignment horizontal="center"/>
    </xf>
    <xf borderId="15" fillId="3" fontId="3" numFmtId="0" xfId="0" applyAlignment="1" applyBorder="1" applyFont="1">
      <alignment horizontal="center"/>
    </xf>
    <xf borderId="16" fillId="0" fontId="4" numFmtId="0" xfId="0" applyAlignment="1" applyBorder="1" applyFont="1">
      <alignment horizontal="center"/>
    </xf>
    <xf borderId="15" fillId="5" fontId="3" numFmtId="0" xfId="0" applyAlignment="1" applyBorder="1" applyFont="1">
      <alignment horizontal="center"/>
    </xf>
    <xf borderId="15" fillId="4" fontId="5" numFmtId="2" xfId="0" applyAlignment="1" applyBorder="1" applyFont="1" applyNumberFormat="1">
      <alignment horizontal="center" vertical="center"/>
    </xf>
    <xf borderId="15" fillId="3" fontId="5" numFmtId="2" xfId="0" applyAlignment="1" applyBorder="1" applyFont="1" applyNumberFormat="1">
      <alignment horizontal="center" vertical="center"/>
    </xf>
    <xf borderId="0" fillId="0" fontId="3" numFmtId="0" xfId="0" applyFont="1"/>
    <xf borderId="0" fillId="0" fontId="4" numFmtId="0" xfId="0" applyAlignment="1" applyFont="1">
      <alignment horizontal="center"/>
    </xf>
    <xf borderId="0" fillId="0" fontId="4" numFmtId="0" xfId="0" applyFont="1"/>
    <xf borderId="0" fillId="0" fontId="6" numFmtId="2" xfId="0" applyAlignment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.11"/>
    <col customWidth="1" min="2" max="2" width="16.67"/>
    <col customWidth="1" min="3" max="3" width="32.44"/>
    <col customWidth="1" min="4" max="4" width="10.0"/>
    <col customWidth="1" min="5" max="5" width="6.0"/>
    <col customWidth="1" min="6" max="6" width="5.44"/>
    <col customWidth="1" min="7" max="7" width="10.11"/>
    <col customWidth="1" min="8" max="8" width="5.44"/>
    <col customWidth="1" min="9" max="9" width="6.44"/>
    <col customWidth="1" min="10" max="10" width="9.44"/>
    <col customWidth="1" min="11" max="11" width="8.44"/>
    <col customWidth="1" min="12" max="12" width="9.78"/>
    <col customWidth="1" min="13" max="14" width="9.33"/>
    <col customWidth="1" min="15" max="15" width="8.44"/>
    <col customWidth="1" min="16" max="26" width="10.56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A2" s="1"/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75" customHeight="1">
      <c r="A3" s="1"/>
      <c r="B3" s="4"/>
      <c r="C3" s="5"/>
      <c r="D3" s="6" t="s">
        <v>1</v>
      </c>
      <c r="E3" s="7" t="s">
        <v>1</v>
      </c>
      <c r="F3" s="8" t="s">
        <v>1</v>
      </c>
      <c r="G3" s="9" t="s">
        <v>2</v>
      </c>
      <c r="H3" s="10" t="s">
        <v>2</v>
      </c>
      <c r="I3" s="11" t="s">
        <v>2</v>
      </c>
      <c r="J3" s="12" t="s">
        <v>3</v>
      </c>
      <c r="K3" s="13" t="s">
        <v>4</v>
      </c>
      <c r="L3" s="14" t="s">
        <v>5</v>
      </c>
      <c r="M3" s="15" t="s">
        <v>6</v>
      </c>
      <c r="N3" s="16" t="s">
        <v>6</v>
      </c>
      <c r="O3" s="17" t="s">
        <v>5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1"/>
      <c r="B4" s="18" t="s">
        <v>7</v>
      </c>
      <c r="C4" s="19" t="s">
        <v>8</v>
      </c>
      <c r="D4" s="20" t="s">
        <v>9</v>
      </c>
      <c r="E4" s="21" t="s">
        <v>10</v>
      </c>
      <c r="F4" s="22" t="s">
        <v>11</v>
      </c>
      <c r="G4" s="23" t="s">
        <v>9</v>
      </c>
      <c r="H4" s="24" t="s">
        <v>10</v>
      </c>
      <c r="I4" s="25" t="s">
        <v>11</v>
      </c>
      <c r="J4" s="26" t="s">
        <v>11</v>
      </c>
      <c r="K4" s="27" t="s">
        <v>12</v>
      </c>
      <c r="L4" s="28" t="s">
        <v>9</v>
      </c>
      <c r="M4" s="29" t="s">
        <v>9</v>
      </c>
      <c r="N4" s="30" t="s">
        <v>10</v>
      </c>
      <c r="O4" s="31" t="s">
        <v>10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"/>
      <c r="B5" s="32" t="s">
        <v>13</v>
      </c>
      <c r="C5" s="33" t="s">
        <v>14</v>
      </c>
      <c r="D5" s="34">
        <v>0.0</v>
      </c>
      <c r="E5" s="35" t="s">
        <v>15</v>
      </c>
      <c r="F5" s="36">
        <f t="shared" ref="F5:F13" si="1">SUM(D5:E5)</f>
        <v>0</v>
      </c>
      <c r="G5" s="34">
        <v>0.0</v>
      </c>
      <c r="H5" s="35" t="s">
        <v>15</v>
      </c>
      <c r="I5" s="36">
        <f t="shared" ref="I5:I13" si="2">SUM(G5:H5)</f>
        <v>0</v>
      </c>
      <c r="J5" s="37">
        <f t="shared" ref="J5:J13" si="3">F5+I5</f>
        <v>0</v>
      </c>
      <c r="K5" s="37">
        <v>107.0</v>
      </c>
      <c r="L5" s="38">
        <v>0.0</v>
      </c>
      <c r="M5" s="38">
        <v>0.0</v>
      </c>
      <c r="N5" s="39">
        <v>0.0</v>
      </c>
      <c r="O5" s="39">
        <v>0.0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75" customHeight="1">
      <c r="A6" s="1"/>
      <c r="B6" s="40" t="s">
        <v>13</v>
      </c>
      <c r="C6" s="41" t="s">
        <v>14</v>
      </c>
      <c r="D6" s="42">
        <v>0.0</v>
      </c>
      <c r="E6" s="43" t="s">
        <v>15</v>
      </c>
      <c r="F6" s="44">
        <f t="shared" si="1"/>
        <v>0</v>
      </c>
      <c r="G6" s="42">
        <v>0.0</v>
      </c>
      <c r="H6" s="43" t="s">
        <v>15</v>
      </c>
      <c r="I6" s="44">
        <f t="shared" si="2"/>
        <v>0</v>
      </c>
      <c r="J6" s="45">
        <f t="shared" si="3"/>
        <v>0</v>
      </c>
      <c r="K6" s="45">
        <v>121.0</v>
      </c>
      <c r="L6" s="46">
        <v>0.0</v>
      </c>
      <c r="M6" s="46">
        <v>0.0</v>
      </c>
      <c r="N6" s="47">
        <v>0.0</v>
      </c>
      <c r="O6" s="47">
        <v>0.0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75" customHeight="1">
      <c r="A7" s="1"/>
      <c r="B7" s="40" t="s">
        <v>13</v>
      </c>
      <c r="C7" s="41" t="s">
        <v>14</v>
      </c>
      <c r="D7" s="42">
        <v>0.0</v>
      </c>
      <c r="E7" s="43" t="s">
        <v>15</v>
      </c>
      <c r="F7" s="44">
        <f t="shared" si="1"/>
        <v>0</v>
      </c>
      <c r="G7" s="42">
        <v>0.0</v>
      </c>
      <c r="H7" s="43" t="s">
        <v>15</v>
      </c>
      <c r="I7" s="44">
        <f t="shared" si="2"/>
        <v>0</v>
      </c>
      <c r="J7" s="45">
        <f t="shared" si="3"/>
        <v>0</v>
      </c>
      <c r="K7" s="45">
        <v>118.0</v>
      </c>
      <c r="L7" s="46">
        <v>0.0</v>
      </c>
      <c r="M7" s="46">
        <v>0.0</v>
      </c>
      <c r="N7" s="47">
        <v>0.0</v>
      </c>
      <c r="O7" s="47">
        <v>0.0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75" customHeight="1">
      <c r="A8" s="1"/>
      <c r="B8" s="40" t="s">
        <v>16</v>
      </c>
      <c r="C8" s="41" t="s">
        <v>14</v>
      </c>
      <c r="D8" s="42">
        <v>0.0</v>
      </c>
      <c r="E8" s="43">
        <v>71.0</v>
      </c>
      <c r="F8" s="44">
        <f t="shared" si="1"/>
        <v>71</v>
      </c>
      <c r="G8" s="42">
        <v>0.0</v>
      </c>
      <c r="H8" s="43">
        <v>45.0</v>
      </c>
      <c r="I8" s="44">
        <f t="shared" si="2"/>
        <v>45</v>
      </c>
      <c r="J8" s="45">
        <f t="shared" si="3"/>
        <v>116</v>
      </c>
      <c r="K8" s="45" t="s">
        <v>15</v>
      </c>
      <c r="L8" s="46">
        <v>0.0</v>
      </c>
      <c r="M8" s="46">
        <v>0.0</v>
      </c>
      <c r="N8" s="47">
        <f t="shared" ref="N8:N10" si="4">H8/SUM(H8+E8)</f>
        <v>0.3879310345</v>
      </c>
      <c r="O8" s="47">
        <f t="shared" ref="O8:O10" si="5">E8/SUM(E8+H8)</f>
        <v>0.6120689655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75" customHeight="1">
      <c r="A9" s="1"/>
      <c r="B9" s="40" t="s">
        <v>16</v>
      </c>
      <c r="C9" s="41" t="s">
        <v>14</v>
      </c>
      <c r="D9" s="42">
        <v>0.0</v>
      </c>
      <c r="E9" s="43">
        <v>64.0</v>
      </c>
      <c r="F9" s="44">
        <f t="shared" si="1"/>
        <v>64</v>
      </c>
      <c r="G9" s="42">
        <v>0.0</v>
      </c>
      <c r="H9" s="43">
        <v>47.0</v>
      </c>
      <c r="I9" s="44">
        <f t="shared" si="2"/>
        <v>47</v>
      </c>
      <c r="J9" s="45">
        <f t="shared" si="3"/>
        <v>111</v>
      </c>
      <c r="K9" s="45" t="s">
        <v>15</v>
      </c>
      <c r="L9" s="46">
        <v>0.0</v>
      </c>
      <c r="M9" s="46">
        <v>0.0</v>
      </c>
      <c r="N9" s="47">
        <f t="shared" si="4"/>
        <v>0.4234234234</v>
      </c>
      <c r="O9" s="47">
        <f t="shared" si="5"/>
        <v>0.5765765766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75" customHeight="1">
      <c r="A10" s="1"/>
      <c r="B10" s="48" t="s">
        <v>16</v>
      </c>
      <c r="C10" s="49" t="s">
        <v>14</v>
      </c>
      <c r="D10" s="50">
        <v>0.0</v>
      </c>
      <c r="E10" s="51">
        <v>51.0</v>
      </c>
      <c r="F10" s="52">
        <f t="shared" si="1"/>
        <v>51</v>
      </c>
      <c r="G10" s="50">
        <v>0.0</v>
      </c>
      <c r="H10" s="51">
        <v>33.0</v>
      </c>
      <c r="I10" s="52">
        <f t="shared" si="2"/>
        <v>33</v>
      </c>
      <c r="J10" s="53">
        <f t="shared" si="3"/>
        <v>84</v>
      </c>
      <c r="K10" s="53" t="s">
        <v>15</v>
      </c>
      <c r="L10" s="54">
        <v>0.0</v>
      </c>
      <c r="M10" s="54">
        <v>0.0</v>
      </c>
      <c r="N10" s="55">
        <f t="shared" si="4"/>
        <v>0.3928571429</v>
      </c>
      <c r="O10" s="55">
        <f t="shared" si="5"/>
        <v>0.6071428571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75" customHeight="1">
      <c r="A11" s="1"/>
      <c r="B11" s="56" t="s">
        <v>17</v>
      </c>
      <c r="C11" s="33" t="s">
        <v>14</v>
      </c>
      <c r="D11" s="34">
        <v>30.0</v>
      </c>
      <c r="E11" s="35" t="s">
        <v>15</v>
      </c>
      <c r="F11" s="36">
        <f t="shared" si="1"/>
        <v>30</v>
      </c>
      <c r="G11" s="34">
        <v>0.0</v>
      </c>
      <c r="H11" s="35" t="s">
        <v>15</v>
      </c>
      <c r="I11" s="36">
        <f t="shared" si="2"/>
        <v>0</v>
      </c>
      <c r="J11" s="37">
        <f t="shared" si="3"/>
        <v>30</v>
      </c>
      <c r="K11" s="37" t="s">
        <v>15</v>
      </c>
      <c r="L11" s="38">
        <f t="shared" ref="L11:L16" si="6">D11/SUM(D11,G11)</f>
        <v>1</v>
      </c>
      <c r="M11" s="38">
        <f t="shared" ref="M11:M16" si="7">G11/SUM(G11,D11)</f>
        <v>0</v>
      </c>
      <c r="N11" s="39" t="s">
        <v>15</v>
      </c>
      <c r="O11" s="39" t="s">
        <v>15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75" customHeight="1">
      <c r="A12" s="1"/>
      <c r="B12" s="57" t="s">
        <v>17</v>
      </c>
      <c r="C12" s="41" t="s">
        <v>14</v>
      </c>
      <c r="D12" s="42">
        <v>29.0</v>
      </c>
      <c r="E12" s="43" t="s">
        <v>15</v>
      </c>
      <c r="F12" s="44">
        <f t="shared" si="1"/>
        <v>29</v>
      </c>
      <c r="G12" s="42">
        <v>0.0</v>
      </c>
      <c r="H12" s="43" t="s">
        <v>15</v>
      </c>
      <c r="I12" s="44">
        <f t="shared" si="2"/>
        <v>0</v>
      </c>
      <c r="J12" s="45">
        <f t="shared" si="3"/>
        <v>29</v>
      </c>
      <c r="K12" s="45" t="s">
        <v>15</v>
      </c>
      <c r="L12" s="46">
        <f t="shared" si="6"/>
        <v>1</v>
      </c>
      <c r="M12" s="46">
        <f t="shared" si="7"/>
        <v>0</v>
      </c>
      <c r="N12" s="47" t="s">
        <v>15</v>
      </c>
      <c r="O12" s="47" t="s">
        <v>15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75" customHeight="1">
      <c r="A13" s="1"/>
      <c r="B13" s="57" t="s">
        <v>17</v>
      </c>
      <c r="C13" s="41" t="s">
        <v>14</v>
      </c>
      <c r="D13" s="42">
        <v>27.0</v>
      </c>
      <c r="E13" s="43" t="s">
        <v>15</v>
      </c>
      <c r="F13" s="44">
        <f t="shared" si="1"/>
        <v>27</v>
      </c>
      <c r="G13" s="42">
        <v>0.0</v>
      </c>
      <c r="H13" s="43" t="s">
        <v>15</v>
      </c>
      <c r="I13" s="44">
        <f t="shared" si="2"/>
        <v>0</v>
      </c>
      <c r="J13" s="45">
        <f t="shared" si="3"/>
        <v>27</v>
      </c>
      <c r="K13" s="45" t="s">
        <v>15</v>
      </c>
      <c r="L13" s="46">
        <f t="shared" si="6"/>
        <v>1</v>
      </c>
      <c r="M13" s="46">
        <f t="shared" si="7"/>
        <v>0</v>
      </c>
      <c r="N13" s="47" t="s">
        <v>15</v>
      </c>
      <c r="O13" s="47" t="s">
        <v>15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75" customHeight="1">
      <c r="A14" s="1"/>
      <c r="B14" s="58" t="s">
        <v>18</v>
      </c>
      <c r="C14" s="59" t="s">
        <v>14</v>
      </c>
      <c r="D14" s="60">
        <v>42.0</v>
      </c>
      <c r="E14" s="61">
        <v>28.0</v>
      </c>
      <c r="F14" s="62">
        <v>70.0</v>
      </c>
      <c r="G14" s="60">
        <v>0.0</v>
      </c>
      <c r="H14" s="61">
        <v>27.0</v>
      </c>
      <c r="I14" s="62">
        <v>27.0</v>
      </c>
      <c r="J14" s="63">
        <v>97.0</v>
      </c>
      <c r="K14" s="63" t="s">
        <v>15</v>
      </c>
      <c r="L14" s="64">
        <f t="shared" si="6"/>
        <v>1</v>
      </c>
      <c r="M14" s="64">
        <f t="shared" si="7"/>
        <v>0</v>
      </c>
      <c r="N14" s="65">
        <f t="shared" ref="N14:N16" si="8">H14/SUM(H14+E14)</f>
        <v>0.4909090909</v>
      </c>
      <c r="O14" s="65">
        <f t="shared" ref="O14:O16" si="9">E14/SUM(E14+H14)</f>
        <v>0.5090909091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75" customHeight="1">
      <c r="A15" s="1"/>
      <c r="B15" s="58" t="s">
        <v>18</v>
      </c>
      <c r="C15" s="59" t="s">
        <v>14</v>
      </c>
      <c r="D15" s="60">
        <v>45.0</v>
      </c>
      <c r="E15" s="61">
        <v>31.0</v>
      </c>
      <c r="F15" s="62">
        <f>D15+E15</f>
        <v>76</v>
      </c>
      <c r="G15" s="60">
        <v>0.0</v>
      </c>
      <c r="H15" s="61">
        <v>34.0</v>
      </c>
      <c r="I15" s="62">
        <f>G15+H15</f>
        <v>34</v>
      </c>
      <c r="J15" s="63">
        <f t="shared" ref="J15:J16" si="10">F15+I15</f>
        <v>110</v>
      </c>
      <c r="K15" s="63" t="s">
        <v>15</v>
      </c>
      <c r="L15" s="64">
        <f t="shared" si="6"/>
        <v>1</v>
      </c>
      <c r="M15" s="64">
        <f t="shared" si="7"/>
        <v>0</v>
      </c>
      <c r="N15" s="65">
        <f t="shared" si="8"/>
        <v>0.5230769231</v>
      </c>
      <c r="O15" s="65">
        <f t="shared" si="9"/>
        <v>0.4769230769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75" customHeight="1">
      <c r="A16" s="1"/>
      <c r="B16" s="48" t="s">
        <v>18</v>
      </c>
      <c r="C16" s="49" t="s">
        <v>14</v>
      </c>
      <c r="D16" s="50">
        <v>35.0</v>
      </c>
      <c r="E16" s="51">
        <v>23.0</v>
      </c>
      <c r="F16" s="52">
        <f>SUM(D16:E16)</f>
        <v>58</v>
      </c>
      <c r="G16" s="50">
        <v>0.0</v>
      </c>
      <c r="H16" s="51">
        <v>37.0</v>
      </c>
      <c r="I16" s="52">
        <f>SUM(G16:H16)</f>
        <v>37</v>
      </c>
      <c r="J16" s="53">
        <f t="shared" si="10"/>
        <v>95</v>
      </c>
      <c r="K16" s="53" t="s">
        <v>15</v>
      </c>
      <c r="L16" s="54">
        <f t="shared" si="6"/>
        <v>1</v>
      </c>
      <c r="M16" s="54">
        <f t="shared" si="7"/>
        <v>0</v>
      </c>
      <c r="N16" s="55">
        <f t="shared" si="8"/>
        <v>0.6166666667</v>
      </c>
      <c r="O16" s="55">
        <f t="shared" si="9"/>
        <v>0.3833333333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>
      <c r="A17" s="1"/>
      <c r="B17" s="66"/>
      <c r="C17" s="66"/>
      <c r="D17" s="11"/>
      <c r="E17" s="11"/>
      <c r="F17" s="67"/>
      <c r="G17" s="11"/>
      <c r="H17" s="11"/>
      <c r="I17" s="68"/>
      <c r="J17" s="66"/>
      <c r="K17" s="66"/>
      <c r="L17" s="69"/>
      <c r="M17" s="69"/>
      <c r="N17" s="69"/>
      <c r="O17" s="69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2019-12-27T17:22:14Z</dcterms:created>
  <dc:creator>Microsoft Office User</dc:creator>
</cp:coreProperties>
</file>