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GkEOd6v4wVuYk+UJmkWCnOGEsmQ=="/>
    </ext>
  </extLst>
</workbook>
</file>

<file path=xl/sharedStrings.xml><?xml version="1.0" encoding="utf-8"?>
<sst xmlns="http://schemas.openxmlformats.org/spreadsheetml/2006/main" count="97" uniqueCount="23">
  <si>
    <t>Cleavage assay of two gRNAs[PolG2] with nos-Cas9 (II and III) and Act5C-Cas9 (I).</t>
  </si>
  <si>
    <t xml:space="preserve">F1 ♀ </t>
  </si>
  <si>
    <t>F1 ♀</t>
  </si>
  <si>
    <t>F1 ♂</t>
  </si>
  <si>
    <t>F1 total</t>
  </si>
  <si>
    <t>Died F1</t>
  </si>
  <si>
    <t>F1 ♀%</t>
  </si>
  <si>
    <t>F1 ♂%</t>
  </si>
  <si>
    <t>F1 ♀+♂</t>
  </si>
  <si>
    <t>P♂ gRNA[PolG2]</t>
  </si>
  <si>
    <t>P♀ Cas9 line (chromosome#)</t>
  </si>
  <si>
    <t>gRNA+Cas9</t>
  </si>
  <si>
    <t>gRNA</t>
  </si>
  <si>
    <t>total</t>
  </si>
  <si>
    <t>♀+♂</t>
  </si>
  <si>
    <t>pupae</t>
  </si>
  <si>
    <t>all</t>
  </si>
  <si>
    <t>gRNA#1/gRNA#1</t>
  </si>
  <si>
    <t>nos-Cas9/nos-Cas9 (III)</t>
  </si>
  <si>
    <t>N/A</t>
  </si>
  <si>
    <t>nos-Cas9/CyO (II)</t>
  </si>
  <si>
    <t>Act5C-Cas9/Act5C-Cas9 (I)</t>
  </si>
  <si>
    <t>gRNA#2/gRNA#2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</si>
</sst>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F3F3F3"/>
        <bgColor rgb="FFF3F3F3"/>
      </patternFill>
    </fill>
  </fills>
  <borders count="16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Border="1" applyFont="1"/>
    <xf borderId="2" fillId="2" fontId="3" numFmtId="0" xfId="0" applyAlignment="1" applyBorder="1" applyFill="1" applyFont="1">
      <alignment horizontal="center" vertical="center"/>
    </xf>
    <xf borderId="3" fillId="3" fontId="3" numFmtId="0" xfId="0" applyAlignment="1" applyBorder="1" applyFill="1" applyFont="1">
      <alignment horizontal="center" vertical="center"/>
    </xf>
    <xf borderId="2" fillId="4" fontId="3" numFmtId="0" xfId="0" applyAlignment="1" applyBorder="1" applyFill="1" applyFont="1">
      <alignment horizontal="center" vertical="center"/>
    </xf>
    <xf borderId="2" fillId="3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3" fillId="5" fontId="3" numFmtId="0" xfId="0" applyAlignment="1" applyBorder="1" applyFill="1" applyFont="1">
      <alignment horizontal="center" vertical="center"/>
    </xf>
    <xf borderId="2" fillId="5" fontId="3" numFmtId="0" xfId="0" applyAlignment="1" applyBorder="1" applyFont="1">
      <alignment horizontal="center"/>
    </xf>
    <xf borderId="2" fillId="4" fontId="2" numFmtId="0" xfId="0" applyAlignment="1" applyBorder="1" applyFont="1">
      <alignment horizontal="center" vertical="center"/>
    </xf>
    <xf borderId="3" fillId="4" fontId="3" numFmtId="0" xfId="0" applyAlignment="1" applyBorder="1" applyFont="1">
      <alignment horizontal="center" vertical="center"/>
    </xf>
    <xf borderId="5" fillId="2" fontId="3" numFmtId="0" xfId="0" applyAlignment="1" applyBorder="1" applyFont="1">
      <alignment horizontal="center" vertical="center"/>
    </xf>
    <xf borderId="6" fillId="3" fontId="3" numFmtId="0" xfId="0" applyAlignment="1" applyBorder="1" applyFont="1">
      <alignment horizontal="center" vertical="center"/>
    </xf>
    <xf borderId="5" fillId="4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6" fillId="5" fontId="3" numFmtId="0" xfId="0" applyAlignment="1" applyBorder="1" applyFont="1">
      <alignment horizontal="center" vertical="center"/>
    </xf>
    <xf borderId="5" fillId="5" fontId="3" numFmtId="0" xfId="0" applyAlignment="1" applyBorder="1" applyFont="1">
      <alignment horizontal="center"/>
    </xf>
    <xf borderId="6" fillId="4" fontId="3" numFmtId="0" xfId="0" applyAlignment="1" applyBorder="1" applyFont="1">
      <alignment horizontal="center" vertical="center"/>
    </xf>
    <xf borderId="8" fillId="2" fontId="3" numFmtId="0" xfId="0" applyAlignment="1" applyBorder="1" applyFont="1">
      <alignment vertical="center"/>
    </xf>
    <xf borderId="8" fillId="3" fontId="3" numFmtId="0" xfId="0" applyAlignment="1" applyBorder="1" applyFont="1">
      <alignment vertical="center"/>
    </xf>
    <xf borderId="8" fillId="4" fontId="3" numFmtId="0" xfId="0" applyAlignment="1" applyBorder="1" applyFont="1">
      <alignment horizontal="center" vertical="center"/>
    </xf>
    <xf borderId="8" fillId="3" fontId="3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8" fillId="5" fontId="3" numFmtId="0" xfId="0" applyAlignment="1" applyBorder="1" applyFont="1">
      <alignment horizontal="center" vertical="center"/>
    </xf>
    <xf borderId="8" fillId="4" fontId="5" numFmtId="2" xfId="0" applyAlignment="1" applyBorder="1" applyFont="1" applyNumberFormat="1">
      <alignment horizontal="center" vertical="center"/>
    </xf>
    <xf borderId="10" fillId="4" fontId="5" numFmtId="2" xfId="0" applyAlignment="1" applyBorder="1" applyFont="1" applyNumberFormat="1">
      <alignment horizontal="center" vertical="center"/>
    </xf>
    <xf borderId="8" fillId="4" fontId="5" numFmtId="0" xfId="0" applyAlignment="1" applyBorder="1" applyFont="1">
      <alignment horizontal="center" vertical="center"/>
    </xf>
    <xf borderId="11" fillId="4" fontId="5" numFmtId="2" xfId="0" applyAlignment="1" applyBorder="1" applyFont="1" applyNumberFormat="1">
      <alignment horizontal="center" vertical="center"/>
    </xf>
    <xf borderId="12" fillId="2" fontId="3" numFmtId="0" xfId="0" applyAlignment="1" applyBorder="1" applyFont="1">
      <alignment vertical="center"/>
    </xf>
    <xf borderId="12" fillId="3" fontId="3" numFmtId="0" xfId="0" applyAlignment="1" applyBorder="1" applyFont="1">
      <alignment vertical="center"/>
    </xf>
    <xf borderId="12" fillId="4" fontId="3" numFmtId="0" xfId="0" applyAlignment="1" applyBorder="1" applyFont="1">
      <alignment horizontal="center" vertical="center"/>
    </xf>
    <xf borderId="12" fillId="3" fontId="3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2" fillId="5" fontId="3" numFmtId="0" xfId="0" applyAlignment="1" applyBorder="1" applyFont="1">
      <alignment horizontal="center" vertical="center"/>
    </xf>
    <xf borderId="12" fillId="4" fontId="5" numFmtId="2" xfId="0" applyAlignment="1" applyBorder="1" applyFont="1" applyNumberFormat="1">
      <alignment horizontal="center" vertical="center"/>
    </xf>
    <xf borderId="13" fillId="4" fontId="5" numFmtId="2" xfId="0" applyAlignment="1" applyBorder="1" applyFont="1" applyNumberFormat="1">
      <alignment horizontal="center" vertical="center"/>
    </xf>
    <xf borderId="12" fillId="4" fontId="5" numFmtId="0" xfId="0" applyAlignment="1" applyBorder="1" applyFont="1">
      <alignment horizontal="center" vertical="center"/>
    </xf>
    <xf borderId="14" fillId="2" fontId="3" numFmtId="0" xfId="0" applyAlignment="1" applyBorder="1" applyFont="1">
      <alignment vertical="center"/>
    </xf>
    <xf borderId="14" fillId="3" fontId="3" numFmtId="0" xfId="0" applyAlignment="1" applyBorder="1" applyFont="1">
      <alignment vertical="center"/>
    </xf>
    <xf borderId="14" fillId="4" fontId="3" numFmtId="0" xfId="0" applyAlignment="1" applyBorder="1" applyFont="1">
      <alignment horizontal="center" vertical="center"/>
    </xf>
    <xf borderId="14" fillId="3" fontId="3" numFmtId="0" xfId="0" applyAlignment="1" applyBorder="1" applyFont="1">
      <alignment horizontal="center" vertical="center"/>
    </xf>
    <xf borderId="14" fillId="0" fontId="4" numFmtId="0" xfId="0" applyAlignment="1" applyBorder="1" applyFont="1">
      <alignment horizontal="center" vertical="center"/>
    </xf>
    <xf borderId="14" fillId="5" fontId="3" numFmtId="0" xfId="0" applyAlignment="1" applyBorder="1" applyFont="1">
      <alignment horizontal="center" vertical="center"/>
    </xf>
    <xf borderId="14" fillId="4" fontId="5" numFmtId="2" xfId="0" applyAlignment="1" applyBorder="1" applyFont="1" applyNumberFormat="1">
      <alignment horizontal="center" vertical="center"/>
    </xf>
    <xf borderId="15" fillId="4" fontId="5" numFmtId="2" xfId="0" applyAlignment="1" applyBorder="1" applyFont="1" applyNumberFormat="1">
      <alignment horizontal="center" vertical="center"/>
    </xf>
    <xf borderId="14" fillId="4" fontId="5" numFmtId="0" xfId="0" applyAlignment="1" applyBorder="1" applyFont="1">
      <alignment horizontal="center" vertical="center"/>
    </xf>
    <xf borderId="12" fillId="3" fontId="2" numFmtId="0" xfId="0" applyAlignment="1" applyBorder="1" applyFont="1">
      <alignment vertical="center"/>
    </xf>
    <xf borderId="14" fillId="3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33"/>
    <col customWidth="1" min="2" max="2" width="18.33"/>
    <col customWidth="1" min="3" max="3" width="26.67"/>
    <col customWidth="1" min="4" max="4" width="10.44"/>
    <col customWidth="1" min="5" max="19" width="9.78"/>
    <col customWidth="1" min="20" max="26" width="10.56"/>
  </cols>
  <sheetData>
    <row r="1" ht="15.75" customHeight="1"/>
    <row r="2" ht="15.7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5.75" customHeight="1">
      <c r="B3" s="3"/>
      <c r="C3" s="4"/>
      <c r="D3" s="5" t="s">
        <v>1</v>
      </c>
      <c r="E3" s="6" t="s">
        <v>2</v>
      </c>
      <c r="F3" s="7" t="s">
        <v>2</v>
      </c>
      <c r="G3" s="5" t="s">
        <v>3</v>
      </c>
      <c r="H3" s="4" t="s">
        <v>3</v>
      </c>
      <c r="I3" s="8" t="s">
        <v>3</v>
      </c>
      <c r="J3" s="9" t="s">
        <v>4</v>
      </c>
      <c r="K3" s="10" t="s">
        <v>5</v>
      </c>
      <c r="L3" s="11" t="s">
        <v>6</v>
      </c>
      <c r="M3" s="12" t="s">
        <v>7</v>
      </c>
      <c r="N3" s="11" t="s">
        <v>6</v>
      </c>
      <c r="O3" s="12" t="s">
        <v>7</v>
      </c>
      <c r="P3" s="5" t="s">
        <v>8</v>
      </c>
      <c r="Q3" s="12" t="s">
        <v>8</v>
      </c>
      <c r="R3" s="11" t="s">
        <v>2</v>
      </c>
      <c r="S3" s="5" t="s">
        <v>3</v>
      </c>
    </row>
    <row r="4" ht="15.75" customHeight="1">
      <c r="B4" s="13" t="s">
        <v>9</v>
      </c>
      <c r="C4" s="14" t="s">
        <v>10</v>
      </c>
      <c r="D4" s="15" t="s">
        <v>11</v>
      </c>
      <c r="E4" s="16" t="s">
        <v>12</v>
      </c>
      <c r="F4" s="17" t="s">
        <v>13</v>
      </c>
      <c r="G4" s="15" t="s">
        <v>11</v>
      </c>
      <c r="H4" s="14" t="s">
        <v>12</v>
      </c>
      <c r="I4" s="18" t="s">
        <v>13</v>
      </c>
      <c r="J4" s="19" t="s">
        <v>14</v>
      </c>
      <c r="K4" s="20" t="s">
        <v>15</v>
      </c>
      <c r="L4" s="15" t="s">
        <v>11</v>
      </c>
      <c r="M4" s="21" t="s">
        <v>11</v>
      </c>
      <c r="N4" s="15" t="s">
        <v>12</v>
      </c>
      <c r="O4" s="21" t="s">
        <v>12</v>
      </c>
      <c r="P4" s="15" t="s">
        <v>11</v>
      </c>
      <c r="Q4" s="21" t="s">
        <v>11</v>
      </c>
      <c r="R4" s="15" t="s">
        <v>16</v>
      </c>
      <c r="S4" s="15" t="s">
        <v>16</v>
      </c>
    </row>
    <row r="5" ht="15.75" customHeight="1">
      <c r="B5" s="22" t="s">
        <v>17</v>
      </c>
      <c r="C5" s="23" t="s">
        <v>18</v>
      </c>
      <c r="D5" s="24">
        <v>0.0</v>
      </c>
      <c r="E5" s="25" t="s">
        <v>19</v>
      </c>
      <c r="F5" s="26">
        <f t="shared" ref="F5:F8" si="1">SUM(D5:E5)</f>
        <v>0</v>
      </c>
      <c r="G5" s="24">
        <v>0.0</v>
      </c>
      <c r="H5" s="25" t="s">
        <v>19</v>
      </c>
      <c r="I5" s="26">
        <f t="shared" ref="I5:I8" si="2">SUM(G5:H5)</f>
        <v>0</v>
      </c>
      <c r="J5" s="27">
        <f t="shared" ref="J5:J23" si="3">F5+I5</f>
        <v>0</v>
      </c>
      <c r="K5" s="27">
        <v>83.0</v>
      </c>
      <c r="L5" s="28">
        <v>0.0</v>
      </c>
      <c r="M5" s="28">
        <v>0.0</v>
      </c>
      <c r="N5" s="28"/>
      <c r="O5" s="29"/>
      <c r="P5" s="30"/>
      <c r="Q5" s="30"/>
      <c r="R5" s="28"/>
      <c r="S5" s="31"/>
    </row>
    <row r="6" ht="15.75" customHeight="1">
      <c r="B6" s="32" t="s">
        <v>17</v>
      </c>
      <c r="C6" s="33" t="s">
        <v>18</v>
      </c>
      <c r="D6" s="34">
        <v>0.0</v>
      </c>
      <c r="E6" s="35" t="s">
        <v>19</v>
      </c>
      <c r="F6" s="36">
        <f t="shared" si="1"/>
        <v>0</v>
      </c>
      <c r="G6" s="34">
        <v>0.0</v>
      </c>
      <c r="H6" s="35" t="s">
        <v>19</v>
      </c>
      <c r="I6" s="36">
        <f t="shared" si="2"/>
        <v>0</v>
      </c>
      <c r="J6" s="37">
        <f t="shared" si="3"/>
        <v>0</v>
      </c>
      <c r="K6" s="37">
        <v>105.0</v>
      </c>
      <c r="L6" s="38">
        <v>0.0</v>
      </c>
      <c r="M6" s="38">
        <v>0.0</v>
      </c>
      <c r="N6" s="38"/>
      <c r="O6" s="39"/>
      <c r="P6" s="40"/>
      <c r="Q6" s="40"/>
      <c r="R6" s="38"/>
      <c r="S6" s="38"/>
    </row>
    <row r="7" ht="15.75" customHeight="1">
      <c r="B7" s="32" t="s">
        <v>17</v>
      </c>
      <c r="C7" s="33" t="s">
        <v>18</v>
      </c>
      <c r="D7" s="34">
        <v>0.0</v>
      </c>
      <c r="E7" s="35" t="s">
        <v>19</v>
      </c>
      <c r="F7" s="36">
        <f t="shared" si="1"/>
        <v>0</v>
      </c>
      <c r="G7" s="34">
        <v>0.0</v>
      </c>
      <c r="H7" s="35" t="s">
        <v>19</v>
      </c>
      <c r="I7" s="36">
        <f t="shared" si="2"/>
        <v>0</v>
      </c>
      <c r="J7" s="37">
        <f t="shared" si="3"/>
        <v>0</v>
      </c>
      <c r="K7" s="37">
        <v>94.0</v>
      </c>
      <c r="L7" s="38">
        <v>0.0</v>
      </c>
      <c r="M7" s="38">
        <v>0.0</v>
      </c>
      <c r="N7" s="38"/>
      <c r="O7" s="39"/>
      <c r="P7" s="40"/>
      <c r="Q7" s="40"/>
      <c r="R7" s="38"/>
      <c r="S7" s="38"/>
    </row>
    <row r="8" ht="15.75" customHeight="1">
      <c r="B8" s="41" t="s">
        <v>17</v>
      </c>
      <c r="C8" s="42" t="s">
        <v>18</v>
      </c>
      <c r="D8" s="43">
        <v>0.0</v>
      </c>
      <c r="E8" s="44" t="s">
        <v>19</v>
      </c>
      <c r="F8" s="45">
        <f t="shared" si="1"/>
        <v>0</v>
      </c>
      <c r="G8" s="43">
        <v>0.0</v>
      </c>
      <c r="H8" s="44" t="s">
        <v>19</v>
      </c>
      <c r="I8" s="45">
        <f t="shared" si="2"/>
        <v>0</v>
      </c>
      <c r="J8" s="46">
        <f t="shared" si="3"/>
        <v>0</v>
      </c>
      <c r="K8" s="46">
        <v>106.0</v>
      </c>
      <c r="L8" s="47">
        <v>0.0</v>
      </c>
      <c r="M8" s="47">
        <v>0.0</v>
      </c>
      <c r="N8" s="47"/>
      <c r="O8" s="48"/>
      <c r="P8" s="49"/>
      <c r="Q8" s="49"/>
      <c r="R8" s="47"/>
      <c r="S8" s="47"/>
    </row>
    <row r="9" ht="15.75" customHeight="1">
      <c r="B9" s="22" t="s">
        <v>17</v>
      </c>
      <c r="C9" s="23" t="s">
        <v>20</v>
      </c>
      <c r="D9" s="24">
        <v>0.0</v>
      </c>
      <c r="E9" s="25">
        <v>0.0</v>
      </c>
      <c r="F9" s="26">
        <v>0.0</v>
      </c>
      <c r="G9" s="24">
        <v>0.0</v>
      </c>
      <c r="H9" s="25">
        <v>0.0</v>
      </c>
      <c r="I9" s="26">
        <v>0.0</v>
      </c>
      <c r="J9" s="27">
        <f t="shared" si="3"/>
        <v>0</v>
      </c>
      <c r="K9" s="27">
        <v>113.0</v>
      </c>
      <c r="L9" s="28">
        <v>0.0</v>
      </c>
      <c r="M9" s="28">
        <v>0.0</v>
      </c>
      <c r="N9" s="28">
        <v>0.0</v>
      </c>
      <c r="O9" s="29">
        <v>0.0</v>
      </c>
      <c r="P9" s="29">
        <v>0.0</v>
      </c>
      <c r="Q9" s="29">
        <v>0.0</v>
      </c>
      <c r="R9" s="28">
        <v>0.0</v>
      </c>
      <c r="S9" s="28">
        <v>0.0</v>
      </c>
    </row>
    <row r="10" ht="15.75" customHeight="1">
      <c r="B10" s="32" t="s">
        <v>17</v>
      </c>
      <c r="C10" s="33" t="s">
        <v>20</v>
      </c>
      <c r="D10" s="34">
        <v>0.0</v>
      </c>
      <c r="E10" s="35">
        <v>0.0</v>
      </c>
      <c r="F10" s="36">
        <v>0.0</v>
      </c>
      <c r="G10" s="34">
        <v>0.0</v>
      </c>
      <c r="H10" s="35">
        <v>0.0</v>
      </c>
      <c r="I10" s="36">
        <v>0.0</v>
      </c>
      <c r="J10" s="37">
        <f t="shared" si="3"/>
        <v>0</v>
      </c>
      <c r="K10" s="37">
        <v>89.0</v>
      </c>
      <c r="L10" s="38">
        <v>0.0</v>
      </c>
      <c r="M10" s="38">
        <v>0.0</v>
      </c>
      <c r="N10" s="38">
        <v>0.0</v>
      </c>
      <c r="O10" s="39">
        <v>0.0</v>
      </c>
      <c r="P10" s="39">
        <v>0.0</v>
      </c>
      <c r="Q10" s="39">
        <v>0.0</v>
      </c>
      <c r="R10" s="38">
        <v>0.0</v>
      </c>
      <c r="S10" s="38">
        <v>0.0</v>
      </c>
    </row>
    <row r="11" ht="15.75" customHeight="1">
      <c r="B11" s="32" t="s">
        <v>17</v>
      </c>
      <c r="C11" s="33" t="s">
        <v>20</v>
      </c>
      <c r="D11" s="34">
        <v>0.0</v>
      </c>
      <c r="E11" s="35">
        <v>0.0</v>
      </c>
      <c r="F11" s="36">
        <f t="shared" ref="F11:F23" si="4">SUM(D11:E11)</f>
        <v>0</v>
      </c>
      <c r="G11" s="34">
        <v>0.0</v>
      </c>
      <c r="H11" s="35">
        <v>0.0</v>
      </c>
      <c r="I11" s="36">
        <f t="shared" ref="I11:I23" si="5">SUM(G11:H11)</f>
        <v>0</v>
      </c>
      <c r="J11" s="37">
        <f t="shared" si="3"/>
        <v>0</v>
      </c>
      <c r="K11" s="37">
        <v>108.0</v>
      </c>
      <c r="L11" s="38">
        <v>0.0</v>
      </c>
      <c r="M11" s="38">
        <v>0.0</v>
      </c>
      <c r="N11" s="38">
        <v>0.0</v>
      </c>
      <c r="O11" s="39">
        <v>0.0</v>
      </c>
      <c r="P11" s="39">
        <v>0.0</v>
      </c>
      <c r="Q11" s="39">
        <v>0.0</v>
      </c>
      <c r="R11" s="38">
        <v>0.0</v>
      </c>
      <c r="S11" s="38">
        <v>0.0</v>
      </c>
    </row>
    <row r="12" ht="15.75" customHeight="1">
      <c r="B12" s="41" t="s">
        <v>17</v>
      </c>
      <c r="C12" s="42" t="s">
        <v>20</v>
      </c>
      <c r="D12" s="43">
        <v>0.0</v>
      </c>
      <c r="E12" s="44">
        <v>0.0</v>
      </c>
      <c r="F12" s="45">
        <f t="shared" si="4"/>
        <v>0</v>
      </c>
      <c r="G12" s="43">
        <v>0.0</v>
      </c>
      <c r="H12" s="44">
        <v>0.0</v>
      </c>
      <c r="I12" s="45">
        <f t="shared" si="5"/>
        <v>0</v>
      </c>
      <c r="J12" s="46">
        <f t="shared" si="3"/>
        <v>0</v>
      </c>
      <c r="K12" s="46">
        <v>76.0</v>
      </c>
      <c r="L12" s="47">
        <v>0.0</v>
      </c>
      <c r="M12" s="47">
        <v>0.0</v>
      </c>
      <c r="N12" s="47">
        <v>0.0</v>
      </c>
      <c r="O12" s="48">
        <v>0.0</v>
      </c>
      <c r="P12" s="48">
        <v>0.0</v>
      </c>
      <c r="Q12" s="48">
        <v>0.0</v>
      </c>
      <c r="R12" s="47">
        <v>0.0</v>
      </c>
      <c r="S12" s="47">
        <v>0.0</v>
      </c>
    </row>
    <row r="13" ht="15.75" customHeight="1">
      <c r="B13" s="22" t="s">
        <v>17</v>
      </c>
      <c r="C13" s="33" t="s">
        <v>21</v>
      </c>
      <c r="D13" s="34">
        <v>0.0</v>
      </c>
      <c r="E13" s="35">
        <v>0.0</v>
      </c>
      <c r="F13" s="36">
        <f t="shared" si="4"/>
        <v>0</v>
      </c>
      <c r="G13" s="34">
        <v>0.0</v>
      </c>
      <c r="H13" s="35">
        <v>0.0</v>
      </c>
      <c r="I13" s="36">
        <f t="shared" si="5"/>
        <v>0</v>
      </c>
      <c r="J13" s="37">
        <f t="shared" si="3"/>
        <v>0</v>
      </c>
      <c r="K13" s="37">
        <v>103.0</v>
      </c>
      <c r="L13" s="38">
        <v>0.0</v>
      </c>
      <c r="M13" s="38">
        <v>0.0</v>
      </c>
      <c r="N13" s="38">
        <v>0.0</v>
      </c>
      <c r="O13" s="39">
        <v>0.0</v>
      </c>
      <c r="P13" s="39">
        <v>0.0</v>
      </c>
      <c r="Q13" s="39">
        <v>0.0</v>
      </c>
      <c r="R13" s="38">
        <v>0.0</v>
      </c>
      <c r="S13" s="38">
        <v>0.0</v>
      </c>
    </row>
    <row r="14" ht="15.75" customHeight="1">
      <c r="B14" s="22" t="s">
        <v>17</v>
      </c>
      <c r="C14" s="33" t="s">
        <v>21</v>
      </c>
      <c r="D14" s="34">
        <v>0.0</v>
      </c>
      <c r="E14" s="35">
        <v>0.0</v>
      </c>
      <c r="F14" s="36">
        <f t="shared" si="4"/>
        <v>0</v>
      </c>
      <c r="G14" s="34">
        <v>0.0</v>
      </c>
      <c r="H14" s="35">
        <v>0.0</v>
      </c>
      <c r="I14" s="36">
        <f t="shared" si="5"/>
        <v>0</v>
      </c>
      <c r="J14" s="37">
        <f t="shared" si="3"/>
        <v>0</v>
      </c>
      <c r="K14" s="37">
        <v>73.0</v>
      </c>
      <c r="L14" s="38">
        <v>0.0</v>
      </c>
      <c r="M14" s="38">
        <v>0.0</v>
      </c>
      <c r="N14" s="38">
        <v>0.0</v>
      </c>
      <c r="O14" s="39">
        <v>0.0</v>
      </c>
      <c r="P14" s="39">
        <v>0.0</v>
      </c>
      <c r="Q14" s="39">
        <v>0.0</v>
      </c>
      <c r="R14" s="38">
        <v>0.0</v>
      </c>
      <c r="S14" s="38">
        <v>0.0</v>
      </c>
    </row>
    <row r="15" ht="15.75" customHeight="1">
      <c r="B15" s="41" t="s">
        <v>17</v>
      </c>
      <c r="C15" s="42" t="s">
        <v>21</v>
      </c>
      <c r="D15" s="43">
        <v>0.0</v>
      </c>
      <c r="E15" s="44">
        <v>0.0</v>
      </c>
      <c r="F15" s="45">
        <f t="shared" si="4"/>
        <v>0</v>
      </c>
      <c r="G15" s="43">
        <v>0.0</v>
      </c>
      <c r="H15" s="44">
        <v>0.0</v>
      </c>
      <c r="I15" s="45">
        <f t="shared" si="5"/>
        <v>0</v>
      </c>
      <c r="J15" s="46">
        <f t="shared" si="3"/>
        <v>0</v>
      </c>
      <c r="K15" s="46">
        <v>98.0</v>
      </c>
      <c r="L15" s="47">
        <v>0.0</v>
      </c>
      <c r="M15" s="47">
        <v>0.0</v>
      </c>
      <c r="N15" s="47">
        <v>0.0</v>
      </c>
      <c r="O15" s="48">
        <v>0.0</v>
      </c>
      <c r="P15" s="48">
        <v>0.0</v>
      </c>
      <c r="Q15" s="48">
        <v>0.0</v>
      </c>
      <c r="R15" s="47">
        <v>0.0</v>
      </c>
      <c r="S15" s="47">
        <v>0.0</v>
      </c>
    </row>
    <row r="16" ht="15.75" customHeight="1">
      <c r="B16" s="22" t="s">
        <v>22</v>
      </c>
      <c r="C16" s="23" t="s">
        <v>18</v>
      </c>
      <c r="D16" s="24">
        <v>54.0</v>
      </c>
      <c r="E16" s="25" t="s">
        <v>19</v>
      </c>
      <c r="F16" s="26">
        <f t="shared" si="4"/>
        <v>54</v>
      </c>
      <c r="G16" s="24">
        <v>49.0</v>
      </c>
      <c r="H16" s="25" t="s">
        <v>19</v>
      </c>
      <c r="I16" s="26">
        <f t="shared" si="5"/>
        <v>49</v>
      </c>
      <c r="J16" s="27">
        <f t="shared" si="3"/>
        <v>103</v>
      </c>
      <c r="K16" s="27" t="s">
        <v>19</v>
      </c>
      <c r="L16" s="28">
        <f t="shared" ref="L16:L23" si="6">D16/SUM(D16,G16)</f>
        <v>0.5242718447</v>
      </c>
      <c r="M16" s="28">
        <f t="shared" ref="M16:M23" si="7">G16/SUM(D16,G16)</f>
        <v>0.4757281553</v>
      </c>
      <c r="N16" s="28"/>
      <c r="O16" s="29"/>
      <c r="P16" s="30"/>
      <c r="Q16" s="30"/>
      <c r="R16" s="28"/>
      <c r="S16" s="28"/>
    </row>
    <row r="17" ht="15.75" customHeight="1">
      <c r="B17" s="32" t="s">
        <v>22</v>
      </c>
      <c r="C17" s="50" t="s">
        <v>18</v>
      </c>
      <c r="D17" s="34">
        <v>61.0</v>
      </c>
      <c r="E17" s="35" t="s">
        <v>19</v>
      </c>
      <c r="F17" s="36">
        <f t="shared" si="4"/>
        <v>61</v>
      </c>
      <c r="G17" s="34">
        <v>55.0</v>
      </c>
      <c r="H17" s="35" t="s">
        <v>19</v>
      </c>
      <c r="I17" s="36">
        <f t="shared" si="5"/>
        <v>55</v>
      </c>
      <c r="J17" s="37">
        <f t="shared" si="3"/>
        <v>116</v>
      </c>
      <c r="K17" s="37" t="s">
        <v>19</v>
      </c>
      <c r="L17" s="38">
        <f t="shared" si="6"/>
        <v>0.525862069</v>
      </c>
      <c r="M17" s="38">
        <f t="shared" si="7"/>
        <v>0.474137931</v>
      </c>
      <c r="N17" s="38"/>
      <c r="O17" s="39"/>
      <c r="P17" s="40"/>
      <c r="Q17" s="40"/>
      <c r="R17" s="38"/>
      <c r="S17" s="38"/>
    </row>
    <row r="18" ht="15.75" customHeight="1">
      <c r="B18" s="32" t="s">
        <v>22</v>
      </c>
      <c r="C18" s="50" t="s">
        <v>18</v>
      </c>
      <c r="D18" s="34">
        <v>41.0</v>
      </c>
      <c r="E18" s="35" t="s">
        <v>19</v>
      </c>
      <c r="F18" s="36">
        <f t="shared" si="4"/>
        <v>41</v>
      </c>
      <c r="G18" s="34">
        <v>38.0</v>
      </c>
      <c r="H18" s="35" t="s">
        <v>19</v>
      </c>
      <c r="I18" s="36">
        <f t="shared" si="5"/>
        <v>38</v>
      </c>
      <c r="J18" s="37">
        <f t="shared" si="3"/>
        <v>79</v>
      </c>
      <c r="K18" s="37" t="s">
        <v>19</v>
      </c>
      <c r="L18" s="38">
        <f t="shared" si="6"/>
        <v>0.5189873418</v>
      </c>
      <c r="M18" s="38">
        <f t="shared" si="7"/>
        <v>0.4810126582</v>
      </c>
      <c r="N18" s="38"/>
      <c r="O18" s="39"/>
      <c r="P18" s="40"/>
      <c r="Q18" s="40"/>
      <c r="R18" s="38"/>
      <c r="S18" s="38"/>
    </row>
    <row r="19" ht="15.75" customHeight="1">
      <c r="B19" s="41" t="s">
        <v>22</v>
      </c>
      <c r="C19" s="51" t="s">
        <v>18</v>
      </c>
      <c r="D19" s="43">
        <v>37.0</v>
      </c>
      <c r="E19" s="44" t="s">
        <v>19</v>
      </c>
      <c r="F19" s="45">
        <f t="shared" si="4"/>
        <v>37</v>
      </c>
      <c r="G19" s="43">
        <v>33.0</v>
      </c>
      <c r="H19" s="44" t="s">
        <v>19</v>
      </c>
      <c r="I19" s="45">
        <f t="shared" si="5"/>
        <v>33</v>
      </c>
      <c r="J19" s="46">
        <f t="shared" si="3"/>
        <v>70</v>
      </c>
      <c r="K19" s="46" t="s">
        <v>19</v>
      </c>
      <c r="L19" s="47">
        <f t="shared" si="6"/>
        <v>0.5285714286</v>
      </c>
      <c r="M19" s="47">
        <f t="shared" si="7"/>
        <v>0.4714285714</v>
      </c>
      <c r="N19" s="47"/>
      <c r="O19" s="48"/>
      <c r="P19" s="49"/>
      <c r="Q19" s="49"/>
      <c r="R19" s="47"/>
      <c r="S19" s="47"/>
    </row>
    <row r="20" ht="15.75" customHeight="1">
      <c r="B20" s="22" t="s">
        <v>22</v>
      </c>
      <c r="C20" s="23" t="s">
        <v>20</v>
      </c>
      <c r="D20" s="24">
        <v>17.0</v>
      </c>
      <c r="E20" s="25">
        <v>35.0</v>
      </c>
      <c r="F20" s="26">
        <f t="shared" si="4"/>
        <v>52</v>
      </c>
      <c r="G20" s="24">
        <v>14.0</v>
      </c>
      <c r="H20" s="25">
        <v>37.0</v>
      </c>
      <c r="I20" s="26">
        <f t="shared" si="5"/>
        <v>51</v>
      </c>
      <c r="J20" s="27">
        <f t="shared" si="3"/>
        <v>103</v>
      </c>
      <c r="K20" s="27" t="s">
        <v>19</v>
      </c>
      <c r="L20" s="28">
        <f t="shared" si="6"/>
        <v>0.5483870968</v>
      </c>
      <c r="M20" s="28">
        <f t="shared" si="7"/>
        <v>0.4516129032</v>
      </c>
      <c r="N20" s="28">
        <f t="shared" ref="N20:N23" si="8">E20/SUM(E20,H20)</f>
        <v>0.4861111111</v>
      </c>
      <c r="O20" s="29">
        <f t="shared" ref="O20:O23" si="9">H20/SUM(E20,H20)</f>
        <v>0.5138888889</v>
      </c>
      <c r="P20" s="28">
        <f t="shared" ref="P20:P23" si="10">SUM(D20,G20)/J20</f>
        <v>0.3009708738</v>
      </c>
      <c r="Q20" s="28">
        <f t="shared" ref="Q20:Q23" si="11">1-P20</f>
        <v>0.6990291262</v>
      </c>
      <c r="R20" s="28">
        <f t="shared" ref="R20:R23" si="12">F20/J20</f>
        <v>0.5048543689</v>
      </c>
      <c r="S20" s="28">
        <f t="shared" ref="S20:S23" si="13">I20/J20</f>
        <v>0.4951456311</v>
      </c>
    </row>
    <row r="21" ht="15.75" customHeight="1">
      <c r="B21" s="32" t="s">
        <v>22</v>
      </c>
      <c r="C21" s="33" t="s">
        <v>20</v>
      </c>
      <c r="D21" s="34">
        <v>12.0</v>
      </c>
      <c r="E21" s="35">
        <v>31.0</v>
      </c>
      <c r="F21" s="36">
        <f t="shared" si="4"/>
        <v>43</v>
      </c>
      <c r="G21" s="34">
        <v>15.0</v>
      </c>
      <c r="H21" s="35">
        <v>38.0</v>
      </c>
      <c r="I21" s="36">
        <f t="shared" si="5"/>
        <v>53</v>
      </c>
      <c r="J21" s="37">
        <f t="shared" si="3"/>
        <v>96</v>
      </c>
      <c r="K21" s="37" t="s">
        <v>19</v>
      </c>
      <c r="L21" s="38">
        <f t="shared" si="6"/>
        <v>0.4444444444</v>
      </c>
      <c r="M21" s="38">
        <f t="shared" si="7"/>
        <v>0.5555555556</v>
      </c>
      <c r="N21" s="38">
        <f t="shared" si="8"/>
        <v>0.4492753623</v>
      </c>
      <c r="O21" s="39">
        <f t="shared" si="9"/>
        <v>0.5507246377</v>
      </c>
      <c r="P21" s="38">
        <f t="shared" si="10"/>
        <v>0.28125</v>
      </c>
      <c r="Q21" s="38">
        <f t="shared" si="11"/>
        <v>0.71875</v>
      </c>
      <c r="R21" s="38">
        <f t="shared" si="12"/>
        <v>0.4479166667</v>
      </c>
      <c r="S21" s="38">
        <f t="shared" si="13"/>
        <v>0.5520833333</v>
      </c>
    </row>
    <row r="22" ht="15.75" customHeight="1">
      <c r="B22" s="32" t="s">
        <v>22</v>
      </c>
      <c r="C22" s="33" t="s">
        <v>20</v>
      </c>
      <c r="D22" s="34">
        <v>28.0</v>
      </c>
      <c r="E22" s="35">
        <v>63.0</v>
      </c>
      <c r="F22" s="36">
        <f t="shared" si="4"/>
        <v>91</v>
      </c>
      <c r="G22" s="34">
        <v>19.0</v>
      </c>
      <c r="H22" s="35">
        <v>58.0</v>
      </c>
      <c r="I22" s="36">
        <f t="shared" si="5"/>
        <v>77</v>
      </c>
      <c r="J22" s="37">
        <f t="shared" si="3"/>
        <v>168</v>
      </c>
      <c r="K22" s="37" t="s">
        <v>19</v>
      </c>
      <c r="L22" s="38">
        <f t="shared" si="6"/>
        <v>0.5957446809</v>
      </c>
      <c r="M22" s="38">
        <f t="shared" si="7"/>
        <v>0.4042553191</v>
      </c>
      <c r="N22" s="38">
        <f t="shared" si="8"/>
        <v>0.520661157</v>
      </c>
      <c r="O22" s="39">
        <f t="shared" si="9"/>
        <v>0.479338843</v>
      </c>
      <c r="P22" s="38">
        <f t="shared" si="10"/>
        <v>0.2797619048</v>
      </c>
      <c r="Q22" s="38">
        <f t="shared" si="11"/>
        <v>0.7202380952</v>
      </c>
      <c r="R22" s="38">
        <f t="shared" si="12"/>
        <v>0.5416666667</v>
      </c>
      <c r="S22" s="38">
        <f t="shared" si="13"/>
        <v>0.4583333333</v>
      </c>
    </row>
    <row r="23" ht="15.75" customHeight="1">
      <c r="B23" s="41" t="s">
        <v>22</v>
      </c>
      <c r="C23" s="42" t="s">
        <v>20</v>
      </c>
      <c r="D23" s="43">
        <v>21.0</v>
      </c>
      <c r="E23" s="44">
        <v>33.0</v>
      </c>
      <c r="F23" s="45">
        <f t="shared" si="4"/>
        <v>54</v>
      </c>
      <c r="G23" s="43">
        <v>18.0</v>
      </c>
      <c r="H23" s="44">
        <v>23.0</v>
      </c>
      <c r="I23" s="45">
        <f t="shared" si="5"/>
        <v>41</v>
      </c>
      <c r="J23" s="46">
        <f t="shared" si="3"/>
        <v>95</v>
      </c>
      <c r="K23" s="46" t="s">
        <v>19</v>
      </c>
      <c r="L23" s="47">
        <f t="shared" si="6"/>
        <v>0.5384615385</v>
      </c>
      <c r="M23" s="47">
        <f t="shared" si="7"/>
        <v>0.4615384615</v>
      </c>
      <c r="N23" s="47">
        <f t="shared" si="8"/>
        <v>0.5892857143</v>
      </c>
      <c r="O23" s="48">
        <f t="shared" si="9"/>
        <v>0.4107142857</v>
      </c>
      <c r="P23" s="47">
        <f t="shared" si="10"/>
        <v>0.4105263158</v>
      </c>
      <c r="Q23" s="47">
        <f t="shared" si="11"/>
        <v>0.5894736842</v>
      </c>
      <c r="R23" s="47">
        <f t="shared" si="12"/>
        <v>0.5684210526</v>
      </c>
      <c r="S23" s="47">
        <f t="shared" si="13"/>
        <v>0.4315789474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2020-02-20T00:55:14Z</dcterms:created>
  <dc:creator>Microsoft Office User</dc:creator>
</cp:coreProperties>
</file>