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1">
      <go:sheetsCustomData xmlns:go="http://customooxmlschemas.google.com/" r:id="rId5" roundtripDataSignature="AMtx7mjdCZ6/G4e8x8L75A/h+3DHyYje4w=="/>
    </ext>
  </extLst>
</workbook>
</file>

<file path=xl/sharedStrings.xml><?xml version="1.0" encoding="utf-8"?>
<sst xmlns="http://schemas.openxmlformats.org/spreadsheetml/2006/main" count="53" uniqueCount="21">
  <si>
    <r>
      <rPr>
        <rFont val="Arial"/>
        <b/>
        <color rgb="FF000000"/>
        <sz val="11.0"/>
      </rPr>
      <t xml:space="preserve">Induced resistant alleles in </t>
    </r>
    <r>
      <rPr>
        <rFont val="Arial"/>
        <b/>
        <i/>
        <color rgb="FF000000"/>
        <sz val="11.0"/>
      </rPr>
      <t>PolG2[HomeR]/PolG2[WT]</t>
    </r>
    <r>
      <rPr>
        <rFont val="Arial"/>
        <b/>
        <color rgb="FF000000"/>
        <sz val="11.0"/>
      </rPr>
      <t xml:space="preserve">; </t>
    </r>
    <r>
      <rPr>
        <rFont val="Arial"/>
        <b/>
        <i/>
        <color rgb="FF000000"/>
        <sz val="11.0"/>
      </rPr>
      <t xml:space="preserve">nos-Cas9/nos-Cas9 </t>
    </r>
    <r>
      <rPr>
        <rFont val="Arial"/>
        <b/>
        <color rgb="FF000000"/>
        <sz val="11.0"/>
      </rPr>
      <t>flies over ten generations.</t>
    </r>
  </si>
  <si>
    <t/>
  </si>
  <si>
    <t>Date</t>
  </si>
  <si>
    <t>generation</t>
  </si>
  <si>
    <t>P</t>
  </si>
  <si>
    <t>Drive #N1</t>
  </si>
  <si>
    <t>♀ GFP+</t>
  </si>
  <si>
    <t>1073A(GFP+)/+</t>
  </si>
  <si>
    <t>♀ GFP–</t>
  </si>
  <si>
    <t xml:space="preserve">into </t>
  </si>
  <si>
    <t>♀GFP%</t>
  </si>
  <si>
    <t>nos=Cas9(RFP+)</t>
  </si>
  <si>
    <t>♂GFP+</t>
  </si>
  <si>
    <t>♂GFP–</t>
  </si>
  <si>
    <t>GFP+ in the eyes</t>
  </si>
  <si>
    <t>♂GFP%</t>
  </si>
  <si>
    <t>RFP+ in the body</t>
  </si>
  <si>
    <t>♀+♂Total#</t>
  </si>
  <si>
    <t>♀+♂GFP%</t>
  </si>
  <si>
    <t>Drive #N2</t>
  </si>
  <si>
    <t>Drive #N3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</si>
</sst>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/d/yyyy"/>
    <numFmt numFmtId="165" formatCode="mm/dd/yyyy"/>
    <numFmt numFmtId="166" formatCode="0.0"/>
  </numFmts>
  <fonts count="9">
    <font>
      <sz val="12.0"/>
      <color theme="1"/>
      <name val="Arial"/>
    </font>
    <font>
      <b/>
      <sz val="11.0"/>
      <color rgb="FF000000"/>
      <name val="Arial"/>
    </font>
    <font>
      <sz val="12.0"/>
      <color theme="1"/>
      <name val="Calibri"/>
    </font>
    <font>
      <sz val="12.0"/>
      <color rgb="FFFF0000"/>
      <name val="Calibri"/>
    </font>
    <font>
      <b/>
      <sz val="12.0"/>
      <color rgb="FF000000"/>
      <name val="Calibri"/>
    </font>
    <font>
      <sz val="11.0"/>
      <color rgb="FF000000"/>
      <name val="Calibri"/>
    </font>
    <font>
      <b/>
      <sz val="11.0"/>
      <color rgb="FF000000"/>
      <name val="Calibri"/>
    </font>
    <font>
      <b/>
      <sz val="12.0"/>
      <color theme="1"/>
      <name val="Calibri"/>
    </font>
    <font>
      <b/>
      <sz val="11.0"/>
      <color rgb="FFFF000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4CCCC"/>
        <bgColor rgb="FFF4CCCC"/>
      </patternFill>
    </fill>
    <fill>
      <patternFill patternType="solid">
        <fgColor rgb="FFE2EFD9"/>
        <bgColor rgb="FFE2EFD9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</fills>
  <borders count="19">
    <border/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quotePrefix="1" borderId="0" fillId="0" fontId="2" numFmtId="0" xfId="0" applyFont="1"/>
    <xf borderId="0" fillId="0" fontId="2" numFmtId="0" xfId="0" applyFont="1"/>
    <xf borderId="0" fillId="0" fontId="2" numFmtId="14" xfId="0" applyAlignment="1" applyFont="1" applyNumberFormat="1">
      <alignment horizontal="center"/>
    </xf>
    <xf borderId="0" fillId="0" fontId="3" numFmtId="0" xfId="0" applyAlignment="1" applyFont="1">
      <alignment horizontal="center"/>
    </xf>
    <xf borderId="1" fillId="0" fontId="2" numFmtId="0" xfId="0" applyBorder="1" applyFont="1"/>
    <xf borderId="2" fillId="0" fontId="2" numFmtId="14" xfId="0" applyAlignment="1" applyBorder="1" applyFont="1" applyNumberFormat="1">
      <alignment horizontal="center"/>
    </xf>
    <xf borderId="2" fillId="0" fontId="3" numFmtId="14" xfId="0" applyAlignment="1" applyBorder="1" applyFont="1" applyNumberFormat="1">
      <alignment horizontal="center"/>
    </xf>
    <xf borderId="2" fillId="0" fontId="3" numFmtId="164" xfId="0" applyAlignment="1" applyBorder="1" applyFont="1" applyNumberFormat="1">
      <alignment horizontal="center"/>
    </xf>
    <xf borderId="2" fillId="2" fontId="3" numFmtId="164" xfId="0" applyAlignment="1" applyBorder="1" applyFill="1" applyFont="1" applyNumberFormat="1">
      <alignment horizontal="center"/>
    </xf>
    <xf borderId="2" fillId="0" fontId="3" numFmtId="165" xfId="0" applyAlignment="1" applyBorder="1" applyFont="1" applyNumberFormat="1">
      <alignment horizontal="center"/>
    </xf>
    <xf borderId="3" fillId="0" fontId="3" numFmtId="164" xfId="0" applyAlignment="1" applyBorder="1" applyFont="1" applyNumberFormat="1">
      <alignment horizontal="center"/>
    </xf>
    <xf borderId="4" fillId="0" fontId="2" numFmtId="0" xfId="0" applyBorder="1" applyFont="1"/>
    <xf borderId="5" fillId="0" fontId="2" numFmtId="0" xfId="0" applyAlignment="1" applyBorder="1" applyFont="1">
      <alignment horizontal="center"/>
    </xf>
    <xf borderId="6" fillId="2" fontId="2" numFmtId="0" xfId="0" applyAlignment="1" applyBorder="1" applyFont="1">
      <alignment horizontal="center"/>
    </xf>
    <xf borderId="7" fillId="0" fontId="2" numFmtId="0" xfId="0" applyAlignment="1" applyBorder="1" applyFont="1">
      <alignment horizontal="center"/>
    </xf>
    <xf borderId="0" fillId="0" fontId="4" numFmtId="0" xfId="0" applyFont="1"/>
    <xf borderId="8" fillId="3" fontId="5" numFmtId="0" xfId="0" applyAlignment="1" applyBorder="1" applyFill="1" applyFont="1">
      <alignment horizontal="left"/>
    </xf>
    <xf borderId="9" fillId="3" fontId="5" numFmtId="0" xfId="0" applyAlignment="1" applyBorder="1" applyFont="1">
      <alignment horizontal="center"/>
    </xf>
    <xf borderId="10" fillId="3" fontId="5" numFmtId="0" xfId="0" applyAlignment="1" applyBorder="1" applyFont="1">
      <alignment horizontal="center"/>
    </xf>
    <xf borderId="11" fillId="0" fontId="5" numFmtId="0" xfId="0" applyAlignment="1" applyBorder="1" applyFont="1">
      <alignment horizontal="left"/>
    </xf>
    <xf borderId="12" fillId="0" fontId="5" numFmtId="0" xfId="0" applyAlignment="1" applyBorder="1" applyFont="1">
      <alignment horizontal="center"/>
    </xf>
    <xf borderId="12" fillId="2" fontId="5" numFmtId="0" xfId="0" applyAlignment="1" applyBorder="1" applyFont="1">
      <alignment horizontal="center"/>
    </xf>
    <xf borderId="13" fillId="0" fontId="5" numFmtId="0" xfId="0" applyAlignment="1" applyBorder="1" applyFont="1">
      <alignment horizontal="center"/>
    </xf>
    <xf borderId="14" fillId="4" fontId="5" numFmtId="0" xfId="0" applyAlignment="1" applyBorder="1" applyFill="1" applyFont="1">
      <alignment horizontal="left"/>
    </xf>
    <xf borderId="15" fillId="4" fontId="6" numFmtId="0" xfId="0" applyAlignment="1" applyBorder="1" applyFont="1">
      <alignment horizontal="center"/>
    </xf>
    <xf borderId="15" fillId="4" fontId="6" numFmtId="166" xfId="0" applyAlignment="1" applyBorder="1" applyFont="1" applyNumberFormat="1">
      <alignment horizontal="center"/>
    </xf>
    <xf borderId="6" fillId="4" fontId="6" numFmtId="166" xfId="0" applyAlignment="1" applyBorder="1" applyFont="1" applyNumberFormat="1">
      <alignment horizontal="center"/>
    </xf>
    <xf borderId="0" fillId="0" fontId="7" numFmtId="0" xfId="0" applyFont="1"/>
    <xf borderId="16" fillId="4" fontId="5" numFmtId="0" xfId="0" applyAlignment="1" applyBorder="1" applyFont="1">
      <alignment horizontal="left"/>
    </xf>
    <xf borderId="6" fillId="4" fontId="6" numFmtId="0" xfId="0" applyAlignment="1" applyBorder="1" applyFont="1">
      <alignment horizontal="center"/>
    </xf>
    <xf borderId="6" fillId="4" fontId="8" numFmtId="0" xfId="0" applyAlignment="1" applyBorder="1" applyFont="1">
      <alignment horizontal="center"/>
    </xf>
    <xf borderId="6" fillId="4" fontId="8" numFmtId="166" xfId="0" applyAlignment="1" applyBorder="1" applyFont="1" applyNumberFormat="1">
      <alignment horizontal="center"/>
    </xf>
    <xf borderId="17" fillId="0" fontId="3" numFmtId="164" xfId="0" applyAlignment="1" applyBorder="1" applyFont="1" applyNumberFormat="1">
      <alignment horizontal="center"/>
    </xf>
    <xf borderId="6" fillId="5" fontId="2" numFmtId="0" xfId="0" applyAlignment="1" applyBorder="1" applyFill="1" applyFont="1">
      <alignment horizontal="center"/>
    </xf>
    <xf borderId="10" fillId="3" fontId="6" numFmtId="0" xfId="0" applyAlignment="1" applyBorder="1" applyFont="1">
      <alignment horizontal="center"/>
    </xf>
    <xf borderId="13" fillId="0" fontId="6" numFmtId="0" xfId="0" applyAlignment="1" applyBorder="1" applyFont="1">
      <alignment horizontal="center"/>
    </xf>
    <xf borderId="9" fillId="3" fontId="6" numFmtId="0" xfId="0" applyAlignment="1" applyBorder="1" applyFont="1">
      <alignment horizontal="center"/>
    </xf>
    <xf borderId="18" fillId="5" fontId="2" numFmtId="0" xfId="0" applyBorder="1" applyFont="1"/>
    <xf borderId="2" fillId="0" fontId="2" numFmtId="164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4.11"/>
    <col customWidth="1" min="2" max="26" width="10.56"/>
  </cols>
  <sheetData>
    <row r="1" ht="15.75" customHeight="1">
      <c r="C1" s="1" t="s">
        <v>0</v>
      </c>
    </row>
    <row r="2" ht="15.75" customHeight="1">
      <c r="B2" s="2" t="s">
        <v>1</v>
      </c>
      <c r="C2" s="3"/>
      <c r="D2" s="4"/>
      <c r="E2" s="5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15.75" customHeight="1">
      <c r="B3" s="3"/>
      <c r="C3" s="6" t="s">
        <v>2</v>
      </c>
      <c r="D3" s="7">
        <v>43745.0</v>
      </c>
      <c r="E3" s="8">
        <v>43757.0</v>
      </c>
      <c r="F3" s="9">
        <v>43772.0</v>
      </c>
      <c r="G3" s="10">
        <v>43786.0</v>
      </c>
      <c r="H3" s="10">
        <v>43800.0</v>
      </c>
      <c r="I3" s="9">
        <v>43813.0</v>
      </c>
      <c r="J3" s="9">
        <v>43827.0</v>
      </c>
      <c r="K3" s="11">
        <v>43840.0</v>
      </c>
      <c r="L3" s="9">
        <v>43853.0</v>
      </c>
      <c r="M3" s="9">
        <v>43866.0</v>
      </c>
      <c r="N3" s="12">
        <v>43880.0</v>
      </c>
      <c r="O3" s="12">
        <v>43893.0</v>
      </c>
      <c r="P3" s="12">
        <v>43908.0</v>
      </c>
      <c r="Q3" s="12">
        <v>43921.0</v>
      </c>
    </row>
    <row r="4" ht="15.75" customHeight="1">
      <c r="B4" s="3"/>
      <c r="C4" s="13" t="s">
        <v>3</v>
      </c>
      <c r="D4" s="14" t="s">
        <v>4</v>
      </c>
      <c r="E4" s="14">
        <v>0.0</v>
      </c>
      <c r="F4" s="14">
        <v>1.0</v>
      </c>
      <c r="G4" s="15">
        <v>2.0</v>
      </c>
      <c r="H4" s="15">
        <v>3.0</v>
      </c>
      <c r="I4" s="14">
        <v>4.0</v>
      </c>
      <c r="J4" s="14">
        <v>5.0</v>
      </c>
      <c r="K4" s="14">
        <v>6.0</v>
      </c>
      <c r="L4" s="14">
        <v>7.0</v>
      </c>
      <c r="M4" s="14">
        <v>8.0</v>
      </c>
      <c r="N4" s="16">
        <v>9.0</v>
      </c>
      <c r="O4" s="16">
        <v>10.0</v>
      </c>
      <c r="P4" s="16">
        <v>11.0</v>
      </c>
      <c r="Q4" s="16">
        <v>12.0</v>
      </c>
    </row>
    <row r="5" ht="15.75" customHeight="1">
      <c r="B5" s="17" t="s">
        <v>5</v>
      </c>
      <c r="C5" s="18" t="s">
        <v>6</v>
      </c>
      <c r="D5" s="19">
        <v>0.0</v>
      </c>
      <c r="E5" s="19">
        <v>160.0</v>
      </c>
      <c r="F5" s="19">
        <v>157.0</v>
      </c>
      <c r="G5" s="19">
        <v>163.0</v>
      </c>
      <c r="H5" s="19">
        <v>136.0</v>
      </c>
      <c r="I5" s="19">
        <v>147.0</v>
      </c>
      <c r="J5" s="20">
        <v>165.0</v>
      </c>
      <c r="K5" s="19">
        <v>173.0</v>
      </c>
      <c r="L5" s="19">
        <v>167.0</v>
      </c>
      <c r="M5" s="19">
        <v>165.0</v>
      </c>
      <c r="N5" s="19">
        <v>171.0</v>
      </c>
      <c r="O5" s="19">
        <v>181.0</v>
      </c>
      <c r="P5" s="19">
        <v>165.0</v>
      </c>
      <c r="Q5" s="19">
        <v>174.0</v>
      </c>
    </row>
    <row r="6" ht="15.75" customHeight="1">
      <c r="B6" s="17" t="s">
        <v>7</v>
      </c>
      <c r="C6" s="21" t="s">
        <v>8</v>
      </c>
      <c r="D6" s="22">
        <v>50.0</v>
      </c>
      <c r="E6" s="22">
        <v>0.0</v>
      </c>
      <c r="F6" s="22">
        <v>0.0</v>
      </c>
      <c r="G6" s="23">
        <v>1.0</v>
      </c>
      <c r="H6" s="23">
        <v>1.0</v>
      </c>
      <c r="I6" s="22">
        <v>0.0</v>
      </c>
      <c r="J6" s="24">
        <v>0.0</v>
      </c>
      <c r="K6" s="22">
        <v>0.0</v>
      </c>
      <c r="L6" s="22">
        <v>0.0</v>
      </c>
      <c r="M6" s="22">
        <v>0.0</v>
      </c>
      <c r="N6" s="22">
        <v>0.0</v>
      </c>
      <c r="O6" s="22">
        <v>0.0</v>
      </c>
      <c r="P6" s="22">
        <v>0.0</v>
      </c>
      <c r="Q6" s="22">
        <v>0.0</v>
      </c>
    </row>
    <row r="7" ht="15.75" customHeight="1">
      <c r="B7" s="17" t="s">
        <v>9</v>
      </c>
      <c r="C7" s="25" t="s">
        <v>10</v>
      </c>
      <c r="D7" s="26">
        <f t="shared" ref="D7:Q7" si="1">(D5/SUM(D5,D6))*100</f>
        <v>0</v>
      </c>
      <c r="E7" s="27">
        <f t="shared" si="1"/>
        <v>100</v>
      </c>
      <c r="F7" s="27">
        <f t="shared" si="1"/>
        <v>100</v>
      </c>
      <c r="G7" s="27">
        <f t="shared" si="1"/>
        <v>99.3902439</v>
      </c>
      <c r="H7" s="27">
        <f t="shared" si="1"/>
        <v>99.27007299</v>
      </c>
      <c r="I7" s="27">
        <f t="shared" si="1"/>
        <v>100</v>
      </c>
      <c r="J7" s="28">
        <f t="shared" si="1"/>
        <v>100</v>
      </c>
      <c r="K7" s="27">
        <f t="shared" si="1"/>
        <v>100</v>
      </c>
      <c r="L7" s="27">
        <f t="shared" si="1"/>
        <v>100</v>
      </c>
      <c r="M7" s="27">
        <f t="shared" si="1"/>
        <v>100</v>
      </c>
      <c r="N7" s="27">
        <f t="shared" si="1"/>
        <v>100</v>
      </c>
      <c r="O7" s="27">
        <f t="shared" si="1"/>
        <v>100</v>
      </c>
      <c r="P7" s="27">
        <f t="shared" si="1"/>
        <v>100</v>
      </c>
      <c r="Q7" s="27">
        <f t="shared" si="1"/>
        <v>100</v>
      </c>
    </row>
    <row r="8" ht="15.75" customHeight="1">
      <c r="B8" s="29" t="s">
        <v>11</v>
      </c>
      <c r="C8" s="18" t="s">
        <v>12</v>
      </c>
      <c r="D8" s="19">
        <v>50.0</v>
      </c>
      <c r="E8" s="19">
        <v>160.0</v>
      </c>
      <c r="F8" s="19">
        <v>186.0</v>
      </c>
      <c r="G8" s="19">
        <v>175.0</v>
      </c>
      <c r="H8" s="19">
        <v>151.0</v>
      </c>
      <c r="I8" s="19">
        <v>189.0</v>
      </c>
      <c r="J8" s="19">
        <v>160.0</v>
      </c>
      <c r="K8" s="19">
        <v>181.0</v>
      </c>
      <c r="L8" s="19">
        <v>181.0</v>
      </c>
      <c r="M8" s="19">
        <v>186.0</v>
      </c>
      <c r="N8" s="19">
        <v>183.0</v>
      </c>
      <c r="O8" s="19">
        <v>201.0</v>
      </c>
      <c r="P8" s="19">
        <v>173.0</v>
      </c>
      <c r="Q8" s="19">
        <v>191.0</v>
      </c>
    </row>
    <row r="9" ht="15.75" customHeight="1">
      <c r="B9" s="3"/>
      <c r="C9" s="21" t="s">
        <v>13</v>
      </c>
      <c r="D9" s="22">
        <v>0.0</v>
      </c>
      <c r="E9" s="22">
        <v>0.0</v>
      </c>
      <c r="F9" s="22">
        <v>0.0</v>
      </c>
      <c r="G9" s="23">
        <v>2.0</v>
      </c>
      <c r="H9" s="23">
        <v>1.0</v>
      </c>
      <c r="I9" s="22">
        <v>0.0</v>
      </c>
      <c r="J9" s="24">
        <v>0.0</v>
      </c>
      <c r="K9" s="22">
        <v>0.0</v>
      </c>
      <c r="L9" s="22">
        <v>0.0</v>
      </c>
      <c r="M9" s="22">
        <v>0.0</v>
      </c>
      <c r="N9" s="22">
        <v>0.0</v>
      </c>
      <c r="O9" s="22">
        <v>0.0</v>
      </c>
      <c r="P9" s="22">
        <v>0.0</v>
      </c>
      <c r="Q9" s="22">
        <v>0.0</v>
      </c>
    </row>
    <row r="10" ht="15.75" customHeight="1">
      <c r="B10" s="3" t="s">
        <v>14</v>
      </c>
      <c r="C10" s="25" t="s">
        <v>15</v>
      </c>
      <c r="D10" s="26">
        <f t="shared" ref="D10:Q10" si="2">(D8/SUM(D8,D9))*100</f>
        <v>100</v>
      </c>
      <c r="E10" s="27">
        <f t="shared" si="2"/>
        <v>100</v>
      </c>
      <c r="F10" s="27">
        <f t="shared" si="2"/>
        <v>100</v>
      </c>
      <c r="G10" s="27">
        <f t="shared" si="2"/>
        <v>98.8700565</v>
      </c>
      <c r="H10" s="27">
        <f t="shared" si="2"/>
        <v>99.34210526</v>
      </c>
      <c r="I10" s="27">
        <f t="shared" si="2"/>
        <v>100</v>
      </c>
      <c r="J10" s="28">
        <f t="shared" si="2"/>
        <v>100</v>
      </c>
      <c r="K10" s="27">
        <f t="shared" si="2"/>
        <v>100</v>
      </c>
      <c r="L10" s="27">
        <f t="shared" si="2"/>
        <v>100</v>
      </c>
      <c r="M10" s="27">
        <f t="shared" si="2"/>
        <v>100</v>
      </c>
      <c r="N10" s="27">
        <f t="shared" si="2"/>
        <v>100</v>
      </c>
      <c r="O10" s="27">
        <f t="shared" si="2"/>
        <v>100</v>
      </c>
      <c r="P10" s="27">
        <f t="shared" si="2"/>
        <v>100</v>
      </c>
      <c r="Q10" s="27">
        <f t="shared" si="2"/>
        <v>100</v>
      </c>
    </row>
    <row r="11" ht="15.75" customHeight="1">
      <c r="B11" s="3" t="s">
        <v>16</v>
      </c>
      <c r="C11" s="30" t="s">
        <v>17</v>
      </c>
      <c r="D11" s="31">
        <f t="shared" ref="D11:I11" si="3">SUM(D5,D6,D8,D9)</f>
        <v>100</v>
      </c>
      <c r="E11" s="31">
        <f t="shared" si="3"/>
        <v>320</v>
      </c>
      <c r="F11" s="31">
        <f t="shared" si="3"/>
        <v>343</v>
      </c>
      <c r="G11" s="31">
        <f t="shared" si="3"/>
        <v>341</v>
      </c>
      <c r="H11" s="31">
        <f t="shared" si="3"/>
        <v>289</v>
      </c>
      <c r="I11" s="31">
        <f t="shared" si="3"/>
        <v>336</v>
      </c>
      <c r="J11" s="31">
        <f t="shared" ref="J11:Q11" si="4">SUM(J5, J6, J8, J9)</f>
        <v>325</v>
      </c>
      <c r="K11" s="31">
        <f t="shared" si="4"/>
        <v>354</v>
      </c>
      <c r="L11" s="31">
        <f t="shared" si="4"/>
        <v>348</v>
      </c>
      <c r="M11" s="31">
        <f t="shared" si="4"/>
        <v>351</v>
      </c>
      <c r="N11" s="31">
        <f t="shared" si="4"/>
        <v>354</v>
      </c>
      <c r="O11" s="31">
        <f t="shared" si="4"/>
        <v>382</v>
      </c>
      <c r="P11" s="31">
        <f t="shared" si="4"/>
        <v>338</v>
      </c>
      <c r="Q11" s="31">
        <f t="shared" si="4"/>
        <v>365</v>
      </c>
    </row>
    <row r="12" ht="15.75" customHeight="1">
      <c r="B12" s="3"/>
      <c r="C12" s="30" t="s">
        <v>18</v>
      </c>
      <c r="D12" s="32">
        <f t="shared" ref="D12:Q12" si="5">(SUM(D5+D8)/SUM(D5,D6,D8,D9))*100</f>
        <v>50</v>
      </c>
      <c r="E12" s="33">
        <f t="shared" si="5"/>
        <v>100</v>
      </c>
      <c r="F12" s="33">
        <f t="shared" si="5"/>
        <v>100</v>
      </c>
      <c r="G12" s="33">
        <f t="shared" si="5"/>
        <v>99.1202346</v>
      </c>
      <c r="H12" s="33">
        <f t="shared" si="5"/>
        <v>99.30795848</v>
      </c>
      <c r="I12" s="33">
        <f t="shared" si="5"/>
        <v>100</v>
      </c>
      <c r="J12" s="33">
        <f t="shared" si="5"/>
        <v>100</v>
      </c>
      <c r="K12" s="33">
        <f t="shared" si="5"/>
        <v>100</v>
      </c>
      <c r="L12" s="33">
        <f t="shared" si="5"/>
        <v>100</v>
      </c>
      <c r="M12" s="33">
        <f t="shared" si="5"/>
        <v>100</v>
      </c>
      <c r="N12" s="33">
        <f t="shared" si="5"/>
        <v>100</v>
      </c>
      <c r="O12" s="33">
        <f t="shared" si="5"/>
        <v>100</v>
      </c>
      <c r="P12" s="33">
        <f t="shared" si="5"/>
        <v>100</v>
      </c>
      <c r="Q12" s="33">
        <f t="shared" si="5"/>
        <v>100</v>
      </c>
    </row>
    <row r="13" ht="15.75" customHeight="1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ht="15.75" customHeight="1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ht="15.75" customHeight="1">
      <c r="B15" s="3"/>
      <c r="C15" s="6" t="s">
        <v>2</v>
      </c>
      <c r="D15" s="7">
        <v>43747.0</v>
      </c>
      <c r="E15" s="9">
        <v>43760.0</v>
      </c>
      <c r="F15" s="9">
        <v>43775.0</v>
      </c>
      <c r="G15" s="9">
        <v>43788.0</v>
      </c>
      <c r="H15" s="9">
        <v>43801.0</v>
      </c>
      <c r="I15" s="9">
        <v>43814.0</v>
      </c>
      <c r="J15" s="9">
        <v>43797.0</v>
      </c>
      <c r="K15" s="9">
        <v>43840.0</v>
      </c>
      <c r="L15" s="9">
        <v>43853.0</v>
      </c>
      <c r="M15" s="9">
        <v>43866.0</v>
      </c>
      <c r="N15" s="34">
        <v>43880.0</v>
      </c>
      <c r="O15" s="12">
        <v>43893.0</v>
      </c>
      <c r="P15" s="12">
        <v>43908.0</v>
      </c>
      <c r="Q15" s="3"/>
    </row>
    <row r="16" ht="15.75" customHeight="1">
      <c r="B16" s="3"/>
      <c r="C16" s="13" t="s">
        <v>3</v>
      </c>
      <c r="D16" s="14" t="s">
        <v>4</v>
      </c>
      <c r="E16" s="14">
        <v>0.0</v>
      </c>
      <c r="F16" s="14">
        <v>1.0</v>
      </c>
      <c r="G16" s="35">
        <v>2.0</v>
      </c>
      <c r="H16" s="35">
        <v>3.0</v>
      </c>
      <c r="I16" s="14">
        <v>4.0</v>
      </c>
      <c r="J16" s="14">
        <v>5.0</v>
      </c>
      <c r="K16" s="14">
        <v>6.0</v>
      </c>
      <c r="L16" s="14">
        <v>7.0</v>
      </c>
      <c r="M16" s="14">
        <v>8.0</v>
      </c>
      <c r="N16" s="16">
        <v>9.0</v>
      </c>
      <c r="O16" s="16">
        <v>10.0</v>
      </c>
      <c r="P16" s="16">
        <v>11.0</v>
      </c>
      <c r="Q16" s="3"/>
    </row>
    <row r="17" ht="15.75" customHeight="1">
      <c r="B17" s="17" t="s">
        <v>19</v>
      </c>
      <c r="C17" s="18" t="s">
        <v>6</v>
      </c>
      <c r="D17" s="19">
        <v>0.0</v>
      </c>
      <c r="E17" s="19">
        <v>160.0</v>
      </c>
      <c r="F17" s="19">
        <v>153.0</v>
      </c>
      <c r="G17" s="19">
        <v>143.0</v>
      </c>
      <c r="H17" s="19">
        <v>136.0</v>
      </c>
      <c r="I17" s="19">
        <v>163.0</v>
      </c>
      <c r="J17" s="36">
        <v>151.0</v>
      </c>
      <c r="K17" s="19">
        <v>162.0</v>
      </c>
      <c r="L17" s="19">
        <v>165.0</v>
      </c>
      <c r="M17" s="19">
        <v>173.0</v>
      </c>
      <c r="N17" s="19">
        <v>135.0</v>
      </c>
      <c r="O17" s="19">
        <v>168.0</v>
      </c>
      <c r="P17" s="19">
        <v>175.0</v>
      </c>
      <c r="Q17" s="3"/>
    </row>
    <row r="18" ht="15.75" customHeight="1">
      <c r="B18" s="17" t="s">
        <v>7</v>
      </c>
      <c r="C18" s="21" t="s">
        <v>8</v>
      </c>
      <c r="D18" s="22">
        <v>50.0</v>
      </c>
      <c r="E18" s="22">
        <v>0.0</v>
      </c>
      <c r="F18" s="22">
        <v>0.0</v>
      </c>
      <c r="G18" s="22">
        <v>0.0</v>
      </c>
      <c r="H18" s="22">
        <v>0.0</v>
      </c>
      <c r="I18" s="22">
        <v>0.0</v>
      </c>
      <c r="J18" s="37">
        <v>0.0</v>
      </c>
      <c r="K18" s="22">
        <v>0.0</v>
      </c>
      <c r="L18" s="22">
        <v>0.0</v>
      </c>
      <c r="M18" s="22">
        <v>0.0</v>
      </c>
      <c r="N18" s="22">
        <v>0.0</v>
      </c>
      <c r="O18" s="22">
        <v>0.0</v>
      </c>
      <c r="P18" s="22">
        <v>0.0</v>
      </c>
      <c r="Q18" s="3"/>
    </row>
    <row r="19" ht="15.75" customHeight="1">
      <c r="B19" s="17" t="s">
        <v>9</v>
      </c>
      <c r="C19" s="25" t="s">
        <v>10</v>
      </c>
      <c r="D19" s="26">
        <f t="shared" ref="D19:P19" si="6">(D17/SUM(D17,D18))*100</f>
        <v>0</v>
      </c>
      <c r="E19" s="27">
        <f t="shared" si="6"/>
        <v>100</v>
      </c>
      <c r="F19" s="27">
        <f t="shared" si="6"/>
        <v>100</v>
      </c>
      <c r="G19" s="27">
        <f t="shared" si="6"/>
        <v>100</v>
      </c>
      <c r="H19" s="27">
        <f t="shared" si="6"/>
        <v>100</v>
      </c>
      <c r="I19" s="27">
        <f t="shared" si="6"/>
        <v>100</v>
      </c>
      <c r="J19" s="28">
        <f t="shared" si="6"/>
        <v>100</v>
      </c>
      <c r="K19" s="27">
        <f t="shared" si="6"/>
        <v>100</v>
      </c>
      <c r="L19" s="27">
        <f t="shared" si="6"/>
        <v>100</v>
      </c>
      <c r="M19" s="27">
        <f t="shared" si="6"/>
        <v>100</v>
      </c>
      <c r="N19" s="27">
        <f t="shared" si="6"/>
        <v>100</v>
      </c>
      <c r="O19" s="27">
        <f t="shared" si="6"/>
        <v>100</v>
      </c>
      <c r="P19" s="27">
        <f t="shared" si="6"/>
        <v>100</v>
      </c>
      <c r="Q19" s="3"/>
    </row>
    <row r="20" ht="15.75" customHeight="1">
      <c r="B20" s="29" t="s">
        <v>11</v>
      </c>
      <c r="C20" s="18" t="s">
        <v>12</v>
      </c>
      <c r="D20" s="19">
        <v>50.0</v>
      </c>
      <c r="E20" s="19">
        <v>160.0</v>
      </c>
      <c r="F20" s="19">
        <v>206.0</v>
      </c>
      <c r="G20" s="19">
        <v>167.0</v>
      </c>
      <c r="H20" s="19">
        <v>154.0</v>
      </c>
      <c r="I20" s="19">
        <v>184.0</v>
      </c>
      <c r="J20" s="38">
        <v>169.0</v>
      </c>
      <c r="K20" s="19">
        <v>171.0</v>
      </c>
      <c r="L20" s="19">
        <v>178.0</v>
      </c>
      <c r="M20" s="19">
        <v>187.0</v>
      </c>
      <c r="N20" s="19">
        <v>181.0</v>
      </c>
      <c r="O20" s="19">
        <v>186.0</v>
      </c>
      <c r="P20" s="19">
        <v>187.0</v>
      </c>
      <c r="Q20" s="3"/>
    </row>
    <row r="21" ht="15.75" customHeight="1">
      <c r="B21" s="3"/>
      <c r="C21" s="21" t="s">
        <v>13</v>
      </c>
      <c r="D21" s="22">
        <v>0.0</v>
      </c>
      <c r="E21" s="22">
        <v>0.0</v>
      </c>
      <c r="F21" s="22">
        <v>0.0</v>
      </c>
      <c r="G21" s="22">
        <v>0.0</v>
      </c>
      <c r="H21" s="22">
        <v>0.0</v>
      </c>
      <c r="I21" s="22">
        <v>0.0</v>
      </c>
      <c r="J21" s="37">
        <v>0.0</v>
      </c>
      <c r="K21" s="22">
        <v>0.0</v>
      </c>
      <c r="L21" s="22">
        <v>0.0</v>
      </c>
      <c r="M21" s="22">
        <v>0.0</v>
      </c>
      <c r="N21" s="22">
        <v>0.0</v>
      </c>
      <c r="O21" s="22">
        <v>0.0</v>
      </c>
      <c r="P21" s="22">
        <v>0.0</v>
      </c>
      <c r="Q21" s="3"/>
    </row>
    <row r="22" ht="15.75" customHeight="1">
      <c r="B22" s="3" t="s">
        <v>14</v>
      </c>
      <c r="C22" s="25" t="s">
        <v>15</v>
      </c>
      <c r="D22" s="26">
        <f t="shared" ref="D22:P22" si="7">(D20/SUM(D20,D21))*100</f>
        <v>100</v>
      </c>
      <c r="E22" s="27">
        <f t="shared" si="7"/>
        <v>100</v>
      </c>
      <c r="F22" s="27">
        <f t="shared" si="7"/>
        <v>100</v>
      </c>
      <c r="G22" s="27">
        <f t="shared" si="7"/>
        <v>100</v>
      </c>
      <c r="H22" s="27">
        <f t="shared" si="7"/>
        <v>100</v>
      </c>
      <c r="I22" s="27">
        <f t="shared" si="7"/>
        <v>100</v>
      </c>
      <c r="J22" s="28">
        <f t="shared" si="7"/>
        <v>100</v>
      </c>
      <c r="K22" s="27">
        <f t="shared" si="7"/>
        <v>100</v>
      </c>
      <c r="L22" s="27">
        <f t="shared" si="7"/>
        <v>100</v>
      </c>
      <c r="M22" s="27">
        <f t="shared" si="7"/>
        <v>100</v>
      </c>
      <c r="N22" s="27">
        <f t="shared" si="7"/>
        <v>100</v>
      </c>
      <c r="O22" s="27">
        <f t="shared" si="7"/>
        <v>100</v>
      </c>
      <c r="P22" s="27">
        <f t="shared" si="7"/>
        <v>100</v>
      </c>
      <c r="Q22" s="3"/>
    </row>
    <row r="23" ht="15.75" customHeight="1">
      <c r="B23" s="3" t="s">
        <v>16</v>
      </c>
      <c r="C23" s="30" t="s">
        <v>17</v>
      </c>
      <c r="D23" s="31">
        <f t="shared" ref="D23:I23" si="8">SUM(D17,D18,D20,D21)</f>
        <v>100</v>
      </c>
      <c r="E23" s="31">
        <f t="shared" si="8"/>
        <v>320</v>
      </c>
      <c r="F23" s="31">
        <f t="shared" si="8"/>
        <v>359</v>
      </c>
      <c r="G23" s="31">
        <f t="shared" si="8"/>
        <v>310</v>
      </c>
      <c r="H23" s="31">
        <f t="shared" si="8"/>
        <v>290</v>
      </c>
      <c r="I23" s="31">
        <f t="shared" si="8"/>
        <v>347</v>
      </c>
      <c r="J23" s="31">
        <f t="shared" ref="J23:P23" si="9">SUM(J17, J18, J20, J21)</f>
        <v>320</v>
      </c>
      <c r="K23" s="31">
        <f t="shared" si="9"/>
        <v>333</v>
      </c>
      <c r="L23" s="31">
        <f t="shared" si="9"/>
        <v>343</v>
      </c>
      <c r="M23" s="31">
        <f t="shared" si="9"/>
        <v>360</v>
      </c>
      <c r="N23" s="31">
        <f t="shared" si="9"/>
        <v>316</v>
      </c>
      <c r="O23" s="31">
        <f t="shared" si="9"/>
        <v>354</v>
      </c>
      <c r="P23" s="31">
        <f t="shared" si="9"/>
        <v>362</v>
      </c>
      <c r="Q23" s="3"/>
    </row>
    <row r="24" ht="15.75" customHeight="1">
      <c r="B24" s="3"/>
      <c r="C24" s="30" t="s">
        <v>18</v>
      </c>
      <c r="D24" s="32">
        <f t="shared" ref="D24:P24" si="10">(SUM(D17+D20)/SUM(D17,D18,D20,D21))*100</f>
        <v>50</v>
      </c>
      <c r="E24" s="33">
        <f t="shared" si="10"/>
        <v>100</v>
      </c>
      <c r="F24" s="33">
        <f t="shared" si="10"/>
        <v>100</v>
      </c>
      <c r="G24" s="33">
        <f t="shared" si="10"/>
        <v>100</v>
      </c>
      <c r="H24" s="33">
        <f t="shared" si="10"/>
        <v>100</v>
      </c>
      <c r="I24" s="33">
        <f t="shared" si="10"/>
        <v>100</v>
      </c>
      <c r="J24" s="33">
        <f t="shared" si="10"/>
        <v>100</v>
      </c>
      <c r="K24" s="33">
        <f t="shared" si="10"/>
        <v>100</v>
      </c>
      <c r="L24" s="33">
        <f t="shared" si="10"/>
        <v>100</v>
      </c>
      <c r="M24" s="33">
        <f t="shared" si="10"/>
        <v>100</v>
      </c>
      <c r="N24" s="33">
        <f t="shared" si="10"/>
        <v>100</v>
      </c>
      <c r="O24" s="33">
        <f t="shared" si="10"/>
        <v>100</v>
      </c>
      <c r="P24" s="33">
        <f t="shared" si="10"/>
        <v>100</v>
      </c>
      <c r="Q24" s="3"/>
    </row>
    <row r="25" ht="15.75" customHeight="1">
      <c r="B25" s="39"/>
      <c r="C25" s="39"/>
      <c r="D25" s="39"/>
      <c r="E25" s="39"/>
      <c r="F25" s="3"/>
      <c r="G25" s="3"/>
      <c r="H25" s="3"/>
      <c r="I25" s="3"/>
      <c r="J25" s="3"/>
      <c r="K25" s="3"/>
      <c r="L25" s="3"/>
      <c r="M25" s="3"/>
      <c r="N25" s="3"/>
      <c r="O25" s="39"/>
      <c r="P25" s="39"/>
      <c r="Q25" s="39"/>
    </row>
    <row r="26" ht="15.75" customHeight="1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ht="15.75" customHeight="1">
      <c r="B27" s="3"/>
      <c r="C27" s="6" t="s">
        <v>2</v>
      </c>
      <c r="D27" s="40">
        <v>43760.0</v>
      </c>
      <c r="E27" s="9">
        <v>43775.0</v>
      </c>
      <c r="F27" s="9">
        <v>43788.0</v>
      </c>
      <c r="G27" s="9">
        <v>43801.0</v>
      </c>
      <c r="H27" s="9">
        <v>43814.0</v>
      </c>
      <c r="I27" s="9">
        <v>43797.0</v>
      </c>
      <c r="J27" s="9">
        <v>43840.0</v>
      </c>
      <c r="K27" s="9">
        <v>43853.0</v>
      </c>
      <c r="L27" s="9">
        <v>43866.0</v>
      </c>
      <c r="M27" s="34">
        <v>43880.0</v>
      </c>
      <c r="N27" s="12">
        <v>43893.0</v>
      </c>
      <c r="O27" s="12">
        <v>43908.0</v>
      </c>
      <c r="P27" s="12">
        <v>43922.0</v>
      </c>
      <c r="Q27" s="3"/>
    </row>
    <row r="28" ht="15.75" customHeight="1">
      <c r="B28" s="3"/>
      <c r="C28" s="13" t="s">
        <v>3</v>
      </c>
      <c r="D28" s="14" t="s">
        <v>4</v>
      </c>
      <c r="E28" s="14">
        <v>0.0</v>
      </c>
      <c r="F28" s="14">
        <v>1.0</v>
      </c>
      <c r="G28" s="15">
        <v>2.0</v>
      </c>
      <c r="H28" s="15">
        <v>3.0</v>
      </c>
      <c r="I28" s="14">
        <v>4.0</v>
      </c>
      <c r="J28" s="14">
        <v>5.0</v>
      </c>
      <c r="K28" s="14">
        <v>6.0</v>
      </c>
      <c r="L28" s="14">
        <v>7.0</v>
      </c>
      <c r="M28" s="14">
        <v>8.0</v>
      </c>
      <c r="N28" s="16">
        <v>9.0</v>
      </c>
      <c r="O28" s="16">
        <v>10.0</v>
      </c>
      <c r="P28" s="16">
        <v>11.0</v>
      </c>
      <c r="Q28" s="3"/>
    </row>
    <row r="29" ht="15.75" customHeight="1">
      <c r="B29" s="17" t="s">
        <v>20</v>
      </c>
      <c r="C29" s="18" t="s">
        <v>6</v>
      </c>
      <c r="D29" s="19">
        <v>0.0</v>
      </c>
      <c r="E29" s="19">
        <v>160.0</v>
      </c>
      <c r="F29" s="19">
        <v>137.0</v>
      </c>
      <c r="G29" s="19">
        <v>153.0</v>
      </c>
      <c r="H29" s="19">
        <v>173.0</v>
      </c>
      <c r="I29" s="19">
        <v>163.0</v>
      </c>
      <c r="J29" s="19">
        <v>163.0</v>
      </c>
      <c r="K29" s="19">
        <v>154.0</v>
      </c>
      <c r="L29" s="19">
        <v>165.0</v>
      </c>
      <c r="M29" s="19">
        <v>153.0</v>
      </c>
      <c r="N29" s="19">
        <v>164.0</v>
      </c>
      <c r="O29" s="19">
        <v>171.0</v>
      </c>
      <c r="P29" s="19">
        <v>163.0</v>
      </c>
      <c r="Q29" s="3"/>
    </row>
    <row r="30" ht="15.75" customHeight="1">
      <c r="B30" s="17" t="s">
        <v>7</v>
      </c>
      <c r="C30" s="21" t="s">
        <v>8</v>
      </c>
      <c r="D30" s="22">
        <v>50.0</v>
      </c>
      <c r="E30" s="22">
        <v>0.0</v>
      </c>
      <c r="F30" s="22">
        <v>0.0</v>
      </c>
      <c r="G30" s="23">
        <v>2.0</v>
      </c>
      <c r="H30" s="23">
        <v>2.0</v>
      </c>
      <c r="I30" s="22">
        <v>0.0</v>
      </c>
      <c r="J30" s="22">
        <v>0.0</v>
      </c>
      <c r="K30" s="22">
        <v>0.0</v>
      </c>
      <c r="L30" s="22">
        <v>0.0</v>
      </c>
      <c r="M30" s="22">
        <v>0.0</v>
      </c>
      <c r="N30" s="22">
        <v>0.0</v>
      </c>
      <c r="O30" s="22">
        <v>0.0</v>
      </c>
      <c r="P30" s="22">
        <v>0.0</v>
      </c>
      <c r="Q30" s="3"/>
    </row>
    <row r="31" ht="15.75" customHeight="1">
      <c r="B31" s="17" t="s">
        <v>9</v>
      </c>
      <c r="C31" s="25" t="s">
        <v>10</v>
      </c>
      <c r="D31" s="26">
        <f t="shared" ref="D31:P31" si="11">(D29/SUM(D29,D30))*100</f>
        <v>0</v>
      </c>
      <c r="E31" s="27">
        <f t="shared" si="11"/>
        <v>100</v>
      </c>
      <c r="F31" s="27">
        <f t="shared" si="11"/>
        <v>100</v>
      </c>
      <c r="G31" s="27">
        <f t="shared" si="11"/>
        <v>98.70967742</v>
      </c>
      <c r="H31" s="27">
        <f t="shared" si="11"/>
        <v>98.85714286</v>
      </c>
      <c r="I31" s="27">
        <f t="shared" si="11"/>
        <v>100</v>
      </c>
      <c r="J31" s="27">
        <f t="shared" si="11"/>
        <v>100</v>
      </c>
      <c r="K31" s="27">
        <f t="shared" si="11"/>
        <v>100</v>
      </c>
      <c r="L31" s="27">
        <f t="shared" si="11"/>
        <v>100</v>
      </c>
      <c r="M31" s="27">
        <f t="shared" si="11"/>
        <v>100</v>
      </c>
      <c r="N31" s="27">
        <f t="shared" si="11"/>
        <v>100</v>
      </c>
      <c r="O31" s="27">
        <f t="shared" si="11"/>
        <v>100</v>
      </c>
      <c r="P31" s="27">
        <f t="shared" si="11"/>
        <v>100</v>
      </c>
      <c r="Q31" s="3"/>
    </row>
    <row r="32" ht="15.75" customHeight="1">
      <c r="B32" s="29" t="s">
        <v>11</v>
      </c>
      <c r="C32" s="18" t="s">
        <v>12</v>
      </c>
      <c r="D32" s="19">
        <v>50.0</v>
      </c>
      <c r="E32" s="19">
        <v>160.0</v>
      </c>
      <c r="F32" s="19">
        <v>169.0</v>
      </c>
      <c r="G32" s="19">
        <v>176.0</v>
      </c>
      <c r="H32" s="19">
        <v>193.0</v>
      </c>
      <c r="I32" s="19">
        <v>175.0</v>
      </c>
      <c r="J32" s="19">
        <v>175.0</v>
      </c>
      <c r="K32" s="19">
        <v>169.0</v>
      </c>
      <c r="L32" s="19">
        <v>181.0</v>
      </c>
      <c r="M32" s="19">
        <v>191.0</v>
      </c>
      <c r="N32" s="19">
        <v>185.0</v>
      </c>
      <c r="O32" s="19">
        <v>183.0</v>
      </c>
      <c r="P32" s="19">
        <v>178.0</v>
      </c>
      <c r="Q32" s="3"/>
    </row>
    <row r="33" ht="15.75" customHeight="1">
      <c r="B33" s="3"/>
      <c r="C33" s="21" t="s">
        <v>13</v>
      </c>
      <c r="D33" s="22">
        <v>0.0</v>
      </c>
      <c r="E33" s="22">
        <v>0.0</v>
      </c>
      <c r="F33" s="22">
        <v>0.0</v>
      </c>
      <c r="G33" s="22">
        <v>0.0</v>
      </c>
      <c r="H33" s="22">
        <v>0.0</v>
      </c>
      <c r="I33" s="22">
        <v>0.0</v>
      </c>
      <c r="J33" s="22">
        <v>0.0</v>
      </c>
      <c r="K33" s="22">
        <v>0.0</v>
      </c>
      <c r="L33" s="22">
        <v>0.0</v>
      </c>
      <c r="M33" s="22">
        <v>0.0</v>
      </c>
      <c r="N33" s="22">
        <v>0.0</v>
      </c>
      <c r="O33" s="22">
        <v>0.0</v>
      </c>
      <c r="P33" s="22">
        <v>0.0</v>
      </c>
      <c r="Q33" s="3"/>
    </row>
    <row r="34" ht="15.75" customHeight="1">
      <c r="B34" s="3" t="s">
        <v>14</v>
      </c>
      <c r="C34" s="25" t="s">
        <v>15</v>
      </c>
      <c r="D34" s="26">
        <f t="shared" ref="D34:P34" si="12">(D32/SUM(D32,D33))*100</f>
        <v>100</v>
      </c>
      <c r="E34" s="27">
        <f t="shared" si="12"/>
        <v>100</v>
      </c>
      <c r="F34" s="27">
        <f t="shared" si="12"/>
        <v>100</v>
      </c>
      <c r="G34" s="27">
        <f t="shared" si="12"/>
        <v>100</v>
      </c>
      <c r="H34" s="27">
        <f t="shared" si="12"/>
        <v>100</v>
      </c>
      <c r="I34" s="27">
        <f t="shared" si="12"/>
        <v>100</v>
      </c>
      <c r="J34" s="27">
        <f t="shared" si="12"/>
        <v>100</v>
      </c>
      <c r="K34" s="27">
        <f t="shared" si="12"/>
        <v>100</v>
      </c>
      <c r="L34" s="27">
        <f t="shared" si="12"/>
        <v>100</v>
      </c>
      <c r="M34" s="27">
        <f t="shared" si="12"/>
        <v>100</v>
      </c>
      <c r="N34" s="27">
        <f t="shared" si="12"/>
        <v>100</v>
      </c>
      <c r="O34" s="27">
        <f t="shared" si="12"/>
        <v>100</v>
      </c>
      <c r="P34" s="27">
        <f t="shared" si="12"/>
        <v>100</v>
      </c>
      <c r="Q34" s="3"/>
    </row>
    <row r="35" ht="15.75" customHeight="1">
      <c r="B35" s="3" t="s">
        <v>16</v>
      </c>
      <c r="C35" s="30" t="s">
        <v>17</v>
      </c>
      <c r="D35" s="31">
        <f t="shared" ref="D35:J35" si="13">SUM(D29,D30,D32,D33)</f>
        <v>100</v>
      </c>
      <c r="E35" s="31">
        <f t="shared" si="13"/>
        <v>320</v>
      </c>
      <c r="F35" s="31">
        <f t="shared" si="13"/>
        <v>306</v>
      </c>
      <c r="G35" s="31">
        <f t="shared" si="13"/>
        <v>331</v>
      </c>
      <c r="H35" s="31">
        <f t="shared" si="13"/>
        <v>368</v>
      </c>
      <c r="I35" s="31">
        <f t="shared" si="13"/>
        <v>338</v>
      </c>
      <c r="J35" s="31">
        <f t="shared" si="13"/>
        <v>338</v>
      </c>
      <c r="K35" s="31">
        <f t="shared" ref="K35:P35" si="14">SUM(K29, K30, K32, K33)</f>
        <v>323</v>
      </c>
      <c r="L35" s="31">
        <f t="shared" si="14"/>
        <v>346</v>
      </c>
      <c r="M35" s="31">
        <f t="shared" si="14"/>
        <v>344</v>
      </c>
      <c r="N35" s="31">
        <f t="shared" si="14"/>
        <v>349</v>
      </c>
      <c r="O35" s="31">
        <f t="shared" si="14"/>
        <v>354</v>
      </c>
      <c r="P35" s="31">
        <f t="shared" si="14"/>
        <v>341</v>
      </c>
      <c r="Q35" s="3"/>
    </row>
    <row r="36" ht="15.75" customHeight="1">
      <c r="B36" s="3"/>
      <c r="C36" s="30" t="s">
        <v>18</v>
      </c>
      <c r="D36" s="32">
        <f t="shared" ref="D36:P36" si="15">(SUM(D29+D32)/SUM(D29,D30,D32,D33))*100</f>
        <v>50</v>
      </c>
      <c r="E36" s="33">
        <f t="shared" si="15"/>
        <v>100</v>
      </c>
      <c r="F36" s="33">
        <f t="shared" si="15"/>
        <v>100</v>
      </c>
      <c r="G36" s="33">
        <f t="shared" si="15"/>
        <v>99.39577039</v>
      </c>
      <c r="H36" s="33">
        <f t="shared" si="15"/>
        <v>99.45652174</v>
      </c>
      <c r="I36" s="33">
        <f t="shared" si="15"/>
        <v>100</v>
      </c>
      <c r="J36" s="33">
        <f t="shared" si="15"/>
        <v>100</v>
      </c>
      <c r="K36" s="33">
        <f t="shared" si="15"/>
        <v>100</v>
      </c>
      <c r="L36" s="33">
        <f t="shared" si="15"/>
        <v>100</v>
      </c>
      <c r="M36" s="33">
        <f t="shared" si="15"/>
        <v>100</v>
      </c>
      <c r="N36" s="33">
        <f t="shared" si="15"/>
        <v>100</v>
      </c>
      <c r="O36" s="33">
        <f t="shared" si="15"/>
        <v>100</v>
      </c>
      <c r="P36" s="33">
        <f t="shared" si="15"/>
        <v>100</v>
      </c>
      <c r="Q36" s="3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2020-04-24T17:43:06Z</dcterms:created>
  <dc:creator>Microsoft Office User</dc:creator>
</cp:coreProperties>
</file>