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8125"/>
  <workbookPr autoCompressPictures="0"/>
  <bookViews>
    <workbookView xWindow="0" yWindow="0" windowWidth="25600" windowHeight="14820" firstSheet="1" activeTab="1"/>
  </bookViews>
  <sheets>
    <sheet name="Panel B" sheetId="2" r:id="rId1"/>
    <sheet name="Panel 1A" sheetId="5" r:id="rId2"/>
    <sheet name="Panel 1C " sheetId="4" r:id="rId3"/>
    <sheet name="Panel 1D" sheetId="8" r:id="rId4"/>
    <sheet name="Panel1E" sheetId="9" r:id="rId5"/>
    <sheet name="Panel 1F" sheetId="10" r:id="rId6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9" l="1"/>
  <c r="L8" i="9"/>
  <c r="L7" i="9"/>
  <c r="L6" i="9"/>
  <c r="L5" i="9"/>
  <c r="M9" i="9"/>
  <c r="M8" i="9"/>
  <c r="M7" i="9"/>
  <c r="M6" i="9"/>
  <c r="M5" i="9"/>
  <c r="F5" i="4"/>
  <c r="J32" i="4"/>
  <c r="J31" i="4"/>
  <c r="J30" i="4"/>
  <c r="J29" i="4"/>
  <c r="J28" i="4"/>
  <c r="I32" i="4"/>
  <c r="I31" i="4"/>
  <c r="I30" i="4"/>
  <c r="I29" i="4"/>
  <c r="I28" i="4"/>
  <c r="H32" i="4"/>
  <c r="H31" i="4"/>
  <c r="H30" i="4"/>
  <c r="H29" i="4"/>
  <c r="H28" i="4"/>
  <c r="G32" i="4"/>
  <c r="G31" i="4"/>
  <c r="G30" i="4"/>
  <c r="G29" i="4"/>
  <c r="G28" i="4"/>
  <c r="F32" i="4"/>
  <c r="F31" i="4"/>
  <c r="F30" i="4"/>
  <c r="F29" i="4"/>
  <c r="F28" i="4"/>
  <c r="E32" i="4"/>
  <c r="E31" i="4"/>
  <c r="E30" i="4"/>
  <c r="E29" i="4"/>
  <c r="E28" i="4"/>
  <c r="J5" i="4"/>
  <c r="J9" i="4"/>
  <c r="J8" i="4"/>
  <c r="J7" i="4"/>
  <c r="J6" i="4"/>
  <c r="I9" i="4"/>
  <c r="I8" i="4"/>
  <c r="I7" i="4"/>
  <c r="I6" i="4"/>
  <c r="I5" i="4"/>
  <c r="G9" i="4"/>
  <c r="G8" i="4"/>
  <c r="G7" i="4"/>
  <c r="G6" i="4"/>
  <c r="G5" i="4"/>
  <c r="H9" i="4"/>
  <c r="H8" i="4"/>
  <c r="H7" i="4"/>
  <c r="H6" i="4"/>
  <c r="H5" i="4"/>
  <c r="F9" i="4"/>
  <c r="F8" i="4"/>
  <c r="F7" i="4"/>
  <c r="F6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<sst xmlns="http://schemas.openxmlformats.org/spreadsheetml/2006/main" count="165" uniqueCount="62">
  <si>
    <t>BL</t>
  </si>
  <si>
    <t>Mean</t>
  </si>
  <si>
    <t>SD</t>
  </si>
  <si>
    <t>10V</t>
  </si>
  <si>
    <t>20V</t>
  </si>
  <si>
    <t>30V</t>
  </si>
  <si>
    <t>40V</t>
  </si>
  <si>
    <t>N traces</t>
  </si>
  <si>
    <t>Inward current peak (pA)</t>
  </si>
  <si>
    <t>Outward current peak (pA)</t>
  </si>
  <si>
    <t>Summary Statistics</t>
  </si>
  <si>
    <t>Statistical Test Performed</t>
  </si>
  <si>
    <t>Linear least squares regression analysis</t>
  </si>
  <si>
    <t>Equation</t>
  </si>
  <si>
    <t>Y = 0,01294*X + 0,002033</t>
  </si>
  <si>
    <t>Y = -0,01409*X + 0,0004309</t>
  </si>
  <si>
    <t>Y = 0,005934*X + 0,01187</t>
  </si>
  <si>
    <t>F</t>
  </si>
  <si>
    <t>DFn, DFd</t>
  </si>
  <si>
    <t>1, 17</t>
  </si>
  <si>
    <t>P value</t>
  </si>
  <si>
    <t>Is slope significantly non-zero? - F test</t>
  </si>
  <si>
    <t>Figure 1 - figure supplement 1B</t>
  </si>
  <si>
    <t>Figure 1 - figure supplement 1 The amplitude of direct EPSCs and outward currents are not correlated.</t>
  </si>
  <si>
    <t>mEPSC - immature SC</t>
  </si>
  <si>
    <t>MEAN</t>
  </si>
  <si>
    <t>SEM</t>
  </si>
  <si>
    <t>n</t>
  </si>
  <si>
    <t>min</t>
  </si>
  <si>
    <t>max</t>
  </si>
  <si>
    <t>Age</t>
  </si>
  <si>
    <t>amp (pA)</t>
  </si>
  <si>
    <t xml:space="preserve">nb of events </t>
  </si>
  <si>
    <t>Figure 1 C</t>
  </si>
  <si>
    <t>mEPSC - Adult SC</t>
  </si>
  <si>
    <t>EPSC amplitude</t>
  </si>
  <si>
    <t xml:space="preserve">EPSC Rise time </t>
  </si>
  <si>
    <t>EPSC decay</t>
  </si>
  <si>
    <t xml:space="preserve">Mann-Whitney </t>
  </si>
  <si>
    <t>EPSC Frequency</t>
  </si>
  <si>
    <t>rise time (ms)</t>
  </si>
  <si>
    <t>tau decay (ms)</t>
  </si>
  <si>
    <t>Freq (Hz)</t>
  </si>
  <si>
    <t>mEPSC Adult SC</t>
  </si>
  <si>
    <t>mEPSC Immature SC</t>
  </si>
  <si>
    <t>Figure 1A</t>
  </si>
  <si>
    <t>Figure 1 D</t>
  </si>
  <si>
    <t>Immature SC</t>
  </si>
  <si>
    <t>Adult SC</t>
  </si>
  <si>
    <t>% peak mEPSC reduction</t>
  </si>
  <si>
    <t>mEPSC amp (pA)</t>
  </si>
  <si>
    <t>CTL</t>
  </si>
  <si>
    <t>gDGG</t>
  </si>
  <si>
    <t>Figure 1E</t>
  </si>
  <si>
    <t>% peak reduction</t>
  </si>
  <si>
    <r>
      <t xml:space="preserve">Amp CTL </t>
    </r>
    <r>
      <rPr>
        <i/>
        <sz val="10"/>
        <rFont val="Arial"/>
        <family val="2"/>
      </rPr>
      <t>vs</t>
    </r>
    <r>
      <rPr>
        <sz val="10"/>
        <rFont val="Arial"/>
        <family val="2"/>
      </rPr>
      <t xml:space="preserve"> gDGG</t>
    </r>
  </si>
  <si>
    <t>Figure 1F</t>
  </si>
  <si>
    <t>mEPSC RT (ms)</t>
  </si>
  <si>
    <t>mEPSC decay (ms)</t>
  </si>
  <si>
    <t>Histogram bin centers</t>
  </si>
  <si>
    <t>Number of values</t>
  </si>
  <si>
    <t>Amp (pA)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</si>
</sst>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u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32"/>
      <name val="Calibri"/>
      <family val="2"/>
      <scheme val="minor"/>
    </font>
    <font>
      <sz val="11"/>
      <color rgb="FFC00000"/>
      <name val="Calibri"/>
      <family val="2"/>
      <scheme val="minor"/>
    </font>
    <font>
      <i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31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5" fillId="0" borderId="0"/>
  </cellStyleXfs>
  <cellXfs count="13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0" xfId="0" applyBorder="1"/>
    <xf numFmtId="0" fontId="1" fillId="0" borderId="0" xfId="0" applyFont="1" applyBorder="1"/>
    <xf numFmtId="0" fontId="3" fillId="0" borderId="3" xfId="0" applyFont="1" applyBorder="1"/>
    <xf numFmtId="0" fontId="3" fillId="0" borderId="7" xfId="0" applyFont="1" applyBorder="1"/>
    <xf numFmtId="0" fontId="3" fillId="0" borderId="4" xfId="0" applyFont="1" applyBorder="1"/>
    <xf numFmtId="0" fontId="0" fillId="0" borderId="3" xfId="0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2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0" xfId="0" applyFont="1"/>
    <xf numFmtId="0" fontId="0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/>
    </xf>
    <xf numFmtId="0" fontId="4" fillId="0" borderId="0" xfId="0" applyFont="1" applyAlignment="1">
      <alignment horizontal="center" wrapText="1"/>
    </xf>
    <xf numFmtId="0" fontId="7" fillId="0" borderId="11" xfId="0" applyNumberFormat="1" applyFont="1" applyBorder="1" applyAlignment="1"/>
    <xf numFmtId="0" fontId="7" fillId="0" borderId="12" xfId="0" applyNumberFormat="1" applyFont="1" applyBorder="1" applyAlignment="1"/>
    <xf numFmtId="0" fontId="8" fillId="2" borderId="0" xfId="0" applyNumberFormat="1" applyFont="1" applyFill="1" applyAlignment="1">
      <alignment horizontal="center"/>
    </xf>
    <xf numFmtId="2" fontId="2" fillId="0" borderId="0" xfId="0" applyNumberFormat="1" applyFont="1" applyBorder="1" applyAlignment="1">
      <alignment horizontal="center"/>
    </xf>
    <xf numFmtId="2" fontId="2" fillId="0" borderId="13" xfId="0" applyNumberFormat="1" applyFont="1" applyBorder="1" applyAlignment="1">
      <alignment horizontal="center"/>
    </xf>
    <xf numFmtId="0" fontId="9" fillId="0" borderId="0" xfId="0" applyNumberFormat="1" applyFont="1" applyFill="1"/>
    <xf numFmtId="0" fontId="8" fillId="0" borderId="0" xfId="0" applyNumberFormat="1" applyFont="1" applyFill="1" applyAlignment="1">
      <alignment horizontal="center"/>
    </xf>
    <xf numFmtId="0" fontId="9" fillId="2" borderId="0" xfId="0" applyNumberFormat="1" applyFont="1" applyFill="1" applyAlignment="1">
      <alignment horizontal="center"/>
    </xf>
    <xf numFmtId="0" fontId="8" fillId="2" borderId="0" xfId="0" applyNumberFormat="1" applyFont="1" applyFill="1"/>
    <xf numFmtId="2" fontId="2" fillId="0" borderId="0" xfId="0" applyNumberFormat="1" applyFont="1" applyFill="1" applyBorder="1" applyAlignment="1">
      <alignment horizontal="center"/>
    </xf>
    <xf numFmtId="2" fontId="2" fillId="0" borderId="13" xfId="0" applyNumberFormat="1" applyFont="1" applyFill="1" applyBorder="1" applyAlignment="1">
      <alignment horizontal="center"/>
    </xf>
    <xf numFmtId="2" fontId="0" fillId="0" borderId="0" xfId="1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1" fontId="2" fillId="0" borderId="0" xfId="0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2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164" fontId="0" fillId="0" borderId="0" xfId="0" applyNumberFormat="1" applyFont="1" applyFill="1" applyAlignment="1">
      <alignment horizontal="center"/>
    </xf>
    <xf numFmtId="0" fontId="0" fillId="0" borderId="0" xfId="1" applyNumberFormat="1" applyFont="1" applyFill="1" applyAlignment="1">
      <alignment horizontal="center" vertical="center"/>
    </xf>
    <xf numFmtId="2" fontId="0" fillId="0" borderId="0" xfId="1" applyNumberFormat="1" applyFont="1" applyFill="1" applyAlignment="1">
      <alignment horizontal="center" vertical="center"/>
    </xf>
    <xf numFmtId="0" fontId="0" fillId="0" borderId="0" xfId="1" applyNumberFormat="1" applyFont="1" applyFill="1" applyAlignment="1">
      <alignment horizontal="center"/>
    </xf>
    <xf numFmtId="0" fontId="7" fillId="0" borderId="11" xfId="0" applyNumberFormat="1" applyFont="1" applyBorder="1"/>
    <xf numFmtId="0" fontId="7" fillId="0" borderId="12" xfId="0" applyNumberFormat="1" applyFont="1" applyBorder="1"/>
    <xf numFmtId="164" fontId="8" fillId="0" borderId="0" xfId="0" applyNumberFormat="1" applyFont="1" applyAlignment="1">
      <alignment horizontal="center"/>
    </xf>
    <xf numFmtId="2" fontId="8" fillId="0" borderId="0" xfId="0" applyNumberFormat="1" applyFont="1" applyFill="1" applyAlignment="1">
      <alignment horizontal="center"/>
    </xf>
    <xf numFmtId="164" fontId="8" fillId="0" borderId="0" xfId="0" applyNumberFormat="1" applyFont="1" applyFill="1" applyAlignment="1">
      <alignment horizontal="center"/>
    </xf>
    <xf numFmtId="0" fontId="0" fillId="0" borderId="0" xfId="0"/>
    <xf numFmtId="0" fontId="0" fillId="0" borderId="1" xfId="0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1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2" fontId="8" fillId="0" borderId="0" xfId="0" applyNumberFormat="1" applyFont="1" applyFill="1" applyAlignment="1">
      <alignment horizontal="center" vertical="center"/>
    </xf>
    <xf numFmtId="164" fontId="0" fillId="0" borderId="0" xfId="1" applyNumberFormat="1" applyFont="1" applyFill="1" applyAlignment="1">
      <alignment horizontal="center"/>
    </xf>
    <xf numFmtId="1" fontId="8" fillId="0" borderId="0" xfId="0" applyNumberFormat="1" applyFont="1" applyFill="1" applyAlignment="1">
      <alignment horizontal="center"/>
    </xf>
    <xf numFmtId="0" fontId="0" fillId="0" borderId="1" xfId="0" applyNumberFormat="1" applyBorder="1" applyAlignment="1">
      <alignment horizontal="center" vertical="center"/>
    </xf>
    <xf numFmtId="0" fontId="6" fillId="0" borderId="0" xfId="0" applyFont="1"/>
    <xf numFmtId="0" fontId="0" fillId="3" borderId="1" xfId="0" applyFill="1" applyBorder="1" applyAlignment="1">
      <alignment horizontal="center" vertical="center" wrapText="1"/>
    </xf>
    <xf numFmtId="0" fontId="6" fillId="4" borderId="0" xfId="0" applyFont="1" applyFill="1" applyAlignment="1">
      <alignment horizontal="left"/>
    </xf>
    <xf numFmtId="0" fontId="6" fillId="4" borderId="0" xfId="0" applyFont="1" applyFill="1" applyAlignment="1">
      <alignment horizontal="center"/>
    </xf>
    <xf numFmtId="0" fontId="6" fillId="5" borderId="0" xfId="0" applyFont="1" applyFill="1" applyAlignment="1">
      <alignment horizontal="left"/>
    </xf>
    <xf numFmtId="0" fontId="6" fillId="5" borderId="0" xfId="0" applyFont="1" applyFill="1" applyAlignment="1">
      <alignment horizontal="center"/>
    </xf>
    <xf numFmtId="0" fontId="6" fillId="2" borderId="0" xfId="0" applyNumberFormat="1" applyFont="1" applyFill="1" applyAlignment="1">
      <alignment horizontal="center"/>
    </xf>
    <xf numFmtId="0" fontId="6" fillId="7" borderId="0" xfId="0" applyFont="1" applyFill="1"/>
    <xf numFmtId="0" fontId="6" fillId="8" borderId="0" xfId="0" applyFont="1" applyFill="1"/>
    <xf numFmtId="164" fontId="2" fillId="0" borderId="0" xfId="0" applyNumberFormat="1" applyFont="1" applyFill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0" fontId="6" fillId="6" borderId="0" xfId="0" applyFont="1" applyFill="1"/>
    <xf numFmtId="0" fontId="0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6" fillId="9" borderId="0" xfId="0" applyFont="1" applyFill="1" applyAlignment="1">
      <alignment horizontal="left"/>
    </xf>
    <xf numFmtId="0" fontId="0" fillId="9" borderId="0" xfId="0" applyFont="1" applyFill="1" applyAlignment="1">
      <alignment horizontal="center"/>
    </xf>
    <xf numFmtId="0" fontId="6" fillId="10" borderId="0" xfId="0" applyNumberFormat="1" applyFont="1" applyFill="1" applyAlignment="1">
      <alignment horizontal="left"/>
    </xf>
    <xf numFmtId="0" fontId="0" fillId="9" borderId="0" xfId="0" applyFont="1" applyFill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164" fontId="2" fillId="0" borderId="13" xfId="0" applyNumberFormat="1" applyFont="1" applyFill="1" applyBorder="1" applyAlignment="1">
      <alignment horizontal="center"/>
    </xf>
    <xf numFmtId="0" fontId="10" fillId="9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0" fillId="9" borderId="0" xfId="0" applyFont="1" applyFill="1" applyBorder="1" applyAlignment="1">
      <alignment horizontal="center"/>
    </xf>
    <xf numFmtId="0" fontId="0" fillId="9" borderId="14" xfId="0" applyFill="1" applyBorder="1"/>
    <xf numFmtId="0" fontId="0" fillId="0" borderId="0" xfId="0" applyBorder="1" applyAlignment="1">
      <alignment horizontal="center"/>
    </xf>
    <xf numFmtId="0" fontId="0" fillId="0" borderId="14" xfId="0" applyBorder="1" applyAlignment="1">
      <alignment horizontal="center"/>
    </xf>
    <xf numFmtId="0" fontId="10" fillId="9" borderId="0" xfId="0" applyFont="1" applyFill="1" applyBorder="1" applyAlignment="1">
      <alignment horizontal="center"/>
    </xf>
    <xf numFmtId="0" fontId="0" fillId="9" borderId="0" xfId="0" applyFill="1" applyBorder="1"/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8" borderId="0" xfId="0" applyFill="1"/>
    <xf numFmtId="0" fontId="6" fillId="8" borderId="0" xfId="0" applyFont="1" applyFill="1" applyAlignment="1">
      <alignment horizontal="left"/>
    </xf>
    <xf numFmtId="0" fontId="0" fillId="0" borderId="0" xfId="0" applyFill="1"/>
    <xf numFmtId="0" fontId="6" fillId="0" borderId="0" xfId="0" applyFont="1" applyFill="1" applyAlignment="1">
      <alignment horizontal="center"/>
    </xf>
    <xf numFmtId="0" fontId="6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2" fillId="0" borderId="9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4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2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topLeftCell="A4" zoomScale="55" zoomScaleNormal="55" zoomScalePageLayoutView="55" workbookViewId="0">
      <selection activeCell="B34" sqref="B34:H35"/>
    </sheetView>
  </sheetViews>
  <sheetFormatPr baseColWidth="10" defaultColWidth="8.83203125" defaultRowHeight="14" x14ac:dyDescent="0"/>
  <cols>
    <col min="2" max="11" width="9.6640625" customWidth="1"/>
  </cols>
  <sheetData>
    <row r="1" spans="1:13" ht="32" customHeight="1">
      <c r="A1" s="115" t="s">
        <v>23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3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</row>
    <row r="3" spans="1:13" ht="1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3">
      <c r="B4" s="106" t="s">
        <v>22</v>
      </c>
      <c r="C4" s="106"/>
      <c r="D4" s="106"/>
      <c r="E4" s="106"/>
      <c r="F4" s="106"/>
      <c r="G4" s="106"/>
      <c r="H4" s="106"/>
      <c r="I4" s="106"/>
      <c r="J4" s="106"/>
      <c r="K4" s="106"/>
      <c r="M4" s="3"/>
    </row>
    <row r="5" spans="1:13">
      <c r="B5" s="107" t="s">
        <v>0</v>
      </c>
      <c r="C5" s="107"/>
      <c r="D5" s="108" t="s">
        <v>3</v>
      </c>
      <c r="E5" s="108"/>
      <c r="F5" s="108" t="s">
        <v>4</v>
      </c>
      <c r="G5" s="108"/>
      <c r="H5" s="108" t="s">
        <v>5</v>
      </c>
      <c r="I5" s="108"/>
      <c r="J5" s="108" t="s">
        <v>6</v>
      </c>
      <c r="K5" s="108"/>
      <c r="M5" s="3"/>
    </row>
    <row r="6" spans="1:13" ht="53.25" customHeight="1">
      <c r="B6" s="4" t="s">
        <v>8</v>
      </c>
      <c r="C6" s="4" t="s">
        <v>9</v>
      </c>
      <c r="D6" s="4" t="s">
        <v>8</v>
      </c>
      <c r="E6" s="4" t="s">
        <v>9</v>
      </c>
      <c r="F6" s="4" t="s">
        <v>8</v>
      </c>
      <c r="G6" s="4" t="s">
        <v>9</v>
      </c>
      <c r="H6" s="4" t="s">
        <v>8</v>
      </c>
      <c r="I6" s="4" t="s">
        <v>9</v>
      </c>
      <c r="J6" s="4" t="s">
        <v>8</v>
      </c>
      <c r="K6" s="4" t="s">
        <v>9</v>
      </c>
      <c r="M6" s="3"/>
    </row>
    <row r="7" spans="1:13">
      <c r="A7" s="6"/>
      <c r="B7" s="11">
        <v>0.127773</v>
      </c>
      <c r="C7" s="11">
        <v>-1.3165099999999998</v>
      </c>
      <c r="D7" s="11">
        <v>-0.42604500000000001</v>
      </c>
      <c r="E7" s="11">
        <v>-1.1293799999999998</v>
      </c>
      <c r="F7" s="11">
        <v>-119.358</v>
      </c>
      <c r="G7" s="11">
        <v>-0.92380000000000007</v>
      </c>
      <c r="H7" s="11">
        <v>-604.81600000000003</v>
      </c>
      <c r="I7" s="11">
        <v>1.9162999999999999</v>
      </c>
      <c r="J7" s="11">
        <v>-616.60300000000007</v>
      </c>
      <c r="K7" s="11">
        <v>4.2580999999999998</v>
      </c>
      <c r="L7" s="7"/>
    </row>
    <row r="8" spans="1:13">
      <c r="A8" s="6"/>
      <c r="B8" s="12">
        <v>-1.8568499999999999</v>
      </c>
      <c r="C8" s="12">
        <v>1.2278499999999999</v>
      </c>
      <c r="D8" s="12">
        <v>-2.5251599999999996</v>
      </c>
      <c r="E8" s="12">
        <v>1.6798</v>
      </c>
      <c r="F8" s="12">
        <v>-303.35200000000003</v>
      </c>
      <c r="G8" s="12">
        <v>-5.1900000000000002E-2</v>
      </c>
      <c r="H8" s="12">
        <v>-522.99399999999991</v>
      </c>
      <c r="I8" s="12">
        <v>11.1607</v>
      </c>
      <c r="J8" s="12">
        <v>-520.20000000000005</v>
      </c>
      <c r="K8" s="12">
        <v>9.4537999999999993</v>
      </c>
      <c r="L8" s="8"/>
      <c r="M8" s="3"/>
    </row>
    <row r="9" spans="1:13">
      <c r="B9" s="12">
        <v>0.88544899999999993</v>
      </c>
      <c r="C9" s="12">
        <v>0.89593100000000003</v>
      </c>
      <c r="D9" s="12">
        <v>-1.1531400000000001</v>
      </c>
      <c r="E9" s="12">
        <v>-1.7256800000000001</v>
      </c>
      <c r="F9" s="12">
        <v>-81.187200000000004</v>
      </c>
      <c r="G9" s="12">
        <v>0.87439</v>
      </c>
      <c r="H9" s="12">
        <v>-436.82799999999997</v>
      </c>
      <c r="I9" s="12">
        <v>-4.3723999999999998</v>
      </c>
      <c r="J9" s="12">
        <v>-505.60599999999999</v>
      </c>
      <c r="K9" s="12">
        <v>11.3819</v>
      </c>
      <c r="L9" s="9"/>
      <c r="M9" s="3"/>
    </row>
    <row r="10" spans="1:13">
      <c r="A10" s="3"/>
      <c r="B10" s="12">
        <v>-0.68467500000000003</v>
      </c>
      <c r="C10" s="12">
        <v>1.02338</v>
      </c>
      <c r="D10" s="12">
        <v>2.3911800000000003</v>
      </c>
      <c r="E10" s="12">
        <v>2.6519200000000001</v>
      </c>
      <c r="F10" s="12">
        <v>2.2938899999999998</v>
      </c>
      <c r="G10" s="12">
        <v>5.1010600000000004</v>
      </c>
      <c r="H10" s="12">
        <v>-528.4</v>
      </c>
      <c r="I10" s="12">
        <v>8.8622000000000014</v>
      </c>
      <c r="J10" s="12">
        <v>-576.66899999999998</v>
      </c>
      <c r="K10" s="12">
        <v>7.6353999999999997</v>
      </c>
      <c r="L10" s="10"/>
      <c r="M10" s="3"/>
    </row>
    <row r="11" spans="1:13">
      <c r="A11" s="3"/>
      <c r="B11" s="12">
        <v>0.29461399999999999</v>
      </c>
      <c r="C11" s="12">
        <v>0.24540000000000001</v>
      </c>
      <c r="D11" s="12">
        <v>-3.5489299999999999</v>
      </c>
      <c r="E11" s="12">
        <v>-0.61977699999999991</v>
      </c>
      <c r="F11" s="12">
        <v>-77.207300000000004</v>
      </c>
      <c r="G11" s="12">
        <v>0.26582600000000001</v>
      </c>
      <c r="H11" s="12">
        <v>-508.77399999999994</v>
      </c>
      <c r="I11" s="12">
        <v>9.1993000000000009</v>
      </c>
      <c r="J11" s="12">
        <v>-491.45299999999997</v>
      </c>
      <c r="K11" s="12">
        <v>7.4786999999999999</v>
      </c>
      <c r="L11" s="10"/>
      <c r="M11" s="3"/>
    </row>
    <row r="12" spans="1:13">
      <c r="B12" s="12">
        <v>-1.6596600000000001</v>
      </c>
      <c r="C12" s="12">
        <v>1.8000000000000002E-2</v>
      </c>
      <c r="D12" s="12">
        <v>-4.0140899999999995</v>
      </c>
      <c r="E12" s="12">
        <v>-0.44450400000000001</v>
      </c>
      <c r="F12" s="12">
        <v>-167.97899999999998</v>
      </c>
      <c r="G12" s="12">
        <v>-4.5751100000000005</v>
      </c>
      <c r="H12" s="12">
        <v>-363.06899999999996</v>
      </c>
      <c r="I12" s="12">
        <v>-3.9201000000000001</v>
      </c>
      <c r="J12" s="12">
        <v>-580.82799999999997</v>
      </c>
      <c r="K12" s="12">
        <v>11.716000000000001</v>
      </c>
      <c r="L12" s="9"/>
    </row>
    <row r="13" spans="1:13">
      <c r="B13" s="12">
        <v>-1.4776800000000001</v>
      </c>
      <c r="C13" s="12">
        <v>1.16872</v>
      </c>
      <c r="D13" s="12">
        <v>-76.384999999999991</v>
      </c>
      <c r="E13" s="12">
        <v>-2.5636399999999999</v>
      </c>
      <c r="F13" s="12">
        <v>-321.42199999999997</v>
      </c>
      <c r="G13" s="12">
        <v>2.0256599999999998</v>
      </c>
      <c r="H13" s="12">
        <v>-403.44299999999998</v>
      </c>
      <c r="I13" s="12">
        <v>8.0832999999999995</v>
      </c>
      <c r="J13" s="12">
        <v>-518.89300000000003</v>
      </c>
      <c r="K13" s="12">
        <v>8.3055000000000003</v>
      </c>
      <c r="L13" s="9"/>
    </row>
    <row r="14" spans="1:13">
      <c r="B14" s="12">
        <v>2.8555600000000001</v>
      </c>
      <c r="C14" s="12">
        <v>1.1145400000000001</v>
      </c>
      <c r="D14" s="12">
        <v>-3.6057300000000003</v>
      </c>
      <c r="E14" s="12">
        <v>3.8145599999999997</v>
      </c>
      <c r="F14" s="12">
        <v>-254.494</v>
      </c>
      <c r="G14" s="12">
        <v>1.1285700000000001</v>
      </c>
      <c r="H14" s="12">
        <v>-502.41499999999996</v>
      </c>
      <c r="I14" s="12">
        <v>7.9322999999999997</v>
      </c>
      <c r="J14" s="12">
        <v>-468.72999999999996</v>
      </c>
      <c r="K14" s="12">
        <v>10.8292</v>
      </c>
      <c r="L14" s="9"/>
    </row>
    <row r="15" spans="1:13">
      <c r="B15" s="12">
        <v>1.89638</v>
      </c>
      <c r="C15" s="12">
        <v>0.87136999999999998</v>
      </c>
      <c r="D15" s="12">
        <v>-81.1584</v>
      </c>
      <c r="E15" s="12">
        <v>-0.96921000000000002</v>
      </c>
      <c r="F15" s="12">
        <v>-259.25799999999998</v>
      </c>
      <c r="G15" s="12">
        <v>1.1562700000000001</v>
      </c>
      <c r="H15" s="12">
        <v>-607.56600000000003</v>
      </c>
      <c r="I15" s="12">
        <v>10.4916</v>
      </c>
      <c r="J15" s="12">
        <v>-514.43399999999997</v>
      </c>
      <c r="K15" s="12">
        <v>2.2904</v>
      </c>
      <c r="L15" s="9"/>
    </row>
    <row r="16" spans="1:13">
      <c r="B16" s="12">
        <v>-0.47669400000000001</v>
      </c>
      <c r="C16" s="12">
        <v>1.01051</v>
      </c>
      <c r="D16" s="12">
        <v>-0.91874</v>
      </c>
      <c r="E16" s="12">
        <v>2.3132199999999998</v>
      </c>
      <c r="F16" s="12">
        <v>-290.49199999999996</v>
      </c>
      <c r="G16" s="12">
        <v>-2.7889400000000002</v>
      </c>
      <c r="H16" s="12">
        <v>-301.59500000000003</v>
      </c>
      <c r="I16" s="12">
        <v>-4.9717000000000002</v>
      </c>
      <c r="J16" s="12">
        <v>-581.44899999999996</v>
      </c>
      <c r="K16" s="12">
        <v>7.7152999999999992</v>
      </c>
    </row>
    <row r="17" spans="1:12">
      <c r="B17" s="12">
        <v>-0.94530700000000001</v>
      </c>
      <c r="C17" s="12">
        <v>0.81300000000000006</v>
      </c>
      <c r="D17" s="12">
        <v>-1.86087</v>
      </c>
      <c r="E17" s="12">
        <v>3.61</v>
      </c>
      <c r="F17" s="12">
        <v>-98.529300000000006</v>
      </c>
      <c r="G17" s="12">
        <v>12.5565</v>
      </c>
      <c r="H17" s="12">
        <v>-414.75900000000001</v>
      </c>
      <c r="I17" s="12">
        <v>7.1936999999999998</v>
      </c>
      <c r="J17" s="12">
        <v>-548.37</v>
      </c>
      <c r="K17" s="12">
        <v>9.2435999999999989</v>
      </c>
    </row>
    <row r="18" spans="1:12">
      <c r="B18" s="12">
        <v>-0.15959300000000001</v>
      </c>
      <c r="C18" s="12">
        <v>-0.78461899999999996</v>
      </c>
      <c r="D18" s="12">
        <v>-6.9526199999999996</v>
      </c>
      <c r="E18" s="12">
        <v>0.61489700000000003</v>
      </c>
      <c r="F18" s="12">
        <v>-168.316</v>
      </c>
      <c r="G18" s="12">
        <v>0.12300000000000001</v>
      </c>
      <c r="H18" s="12">
        <v>-400.59800000000001</v>
      </c>
      <c r="I18" s="12">
        <v>10.166</v>
      </c>
      <c r="J18" s="12">
        <v>-499.49399999999997</v>
      </c>
      <c r="K18" s="12">
        <v>6.9661999999999997</v>
      </c>
    </row>
    <row r="19" spans="1:12">
      <c r="B19" s="12">
        <v>0.456654</v>
      </c>
      <c r="C19" s="12">
        <v>-1.09504</v>
      </c>
      <c r="D19" s="12">
        <v>-2.0161500000000001</v>
      </c>
      <c r="E19" s="12">
        <v>-1.2572000000000001</v>
      </c>
      <c r="F19" s="12">
        <v>-146.49200000000002</v>
      </c>
      <c r="G19" s="12">
        <v>-5.12873</v>
      </c>
      <c r="H19" s="12">
        <v>-403.08100000000002</v>
      </c>
      <c r="I19" s="12">
        <v>10.758500000000002</v>
      </c>
      <c r="J19" s="12">
        <v>-667.75599999999997</v>
      </c>
      <c r="K19" s="12">
        <v>6.7416</v>
      </c>
    </row>
    <row r="20" spans="1:12">
      <c r="B20" s="12">
        <v>1.9394499999999999</v>
      </c>
      <c r="C20" s="12">
        <v>-0.30678500000000003</v>
      </c>
      <c r="D20" s="12">
        <v>-4.3573700000000004</v>
      </c>
      <c r="E20" s="12">
        <v>1.49197</v>
      </c>
      <c r="F20" s="12">
        <v>-103.503</v>
      </c>
      <c r="G20" s="12">
        <v>6.6099999999999992E-2</v>
      </c>
      <c r="H20" s="12">
        <v>-352.68</v>
      </c>
      <c r="I20" s="12">
        <v>12.9321</v>
      </c>
      <c r="J20" s="12">
        <v>-496.08600000000001</v>
      </c>
      <c r="K20" s="12">
        <v>6.9634999999999998</v>
      </c>
    </row>
    <row r="21" spans="1:12">
      <c r="B21" s="12">
        <v>0.17477899999999999</v>
      </c>
      <c r="C21" s="12">
        <v>-0.92227999999999999</v>
      </c>
      <c r="D21" s="12">
        <v>-1.27545</v>
      </c>
      <c r="E21" s="12">
        <v>0.47609600000000002</v>
      </c>
      <c r="F21" s="12">
        <v>-178.73600000000002</v>
      </c>
      <c r="G21" s="12">
        <v>-8.1559699999999999</v>
      </c>
      <c r="H21" s="12">
        <v>-493.84</v>
      </c>
      <c r="I21" s="12">
        <v>5.6975999999999996</v>
      </c>
      <c r="J21" s="12">
        <v>-571.89300000000003</v>
      </c>
      <c r="K21" s="12">
        <v>10.2371</v>
      </c>
    </row>
    <row r="22" spans="1:12">
      <c r="B22" s="12">
        <v>0.89705000000000001</v>
      </c>
      <c r="C22" s="12">
        <v>-2.55538</v>
      </c>
      <c r="D22" s="12">
        <v>-2.88998</v>
      </c>
      <c r="E22" s="12">
        <v>-1.51509</v>
      </c>
      <c r="F22" s="12">
        <v>-163.827</v>
      </c>
      <c r="G22" s="12">
        <v>-6.1962600000000005</v>
      </c>
      <c r="H22" s="12">
        <v>-571.91399999999999</v>
      </c>
      <c r="I22" s="12">
        <v>5.7895000000000003</v>
      </c>
      <c r="J22" s="12">
        <v>-475.48200000000003</v>
      </c>
      <c r="K22" s="12">
        <v>10.981</v>
      </c>
    </row>
    <row r="23" spans="1:12">
      <c r="B23" s="12">
        <v>-0.197518</v>
      </c>
      <c r="C23" s="12">
        <v>-1.07792</v>
      </c>
      <c r="D23" s="12">
        <v>1.16286</v>
      </c>
      <c r="E23" s="12">
        <v>-1.3068200000000001</v>
      </c>
      <c r="F23" s="12">
        <v>-174.244</v>
      </c>
      <c r="G23" s="12">
        <v>-1.8699999999999999</v>
      </c>
      <c r="H23" s="12">
        <v>-420.16700000000003</v>
      </c>
      <c r="I23" s="12">
        <v>12.4307</v>
      </c>
      <c r="J23" s="12">
        <v>-592.71399999999994</v>
      </c>
      <c r="K23" s="12">
        <v>12.5625</v>
      </c>
    </row>
    <row r="24" spans="1:12">
      <c r="B24" s="12">
        <v>-0.77563800000000005</v>
      </c>
      <c r="C24" s="12">
        <v>-0.85334699999999997</v>
      </c>
      <c r="D24" s="12">
        <v>6.2100000000000002E-2</v>
      </c>
      <c r="E24" s="12">
        <v>-3.8600000000000002E-2</v>
      </c>
      <c r="F24" s="12">
        <v>-138.1</v>
      </c>
      <c r="G24" s="12">
        <v>1.502</v>
      </c>
      <c r="H24" s="12">
        <v>-405.19899999999996</v>
      </c>
      <c r="I24" s="12">
        <v>9.7452000000000005</v>
      </c>
      <c r="J24" s="12">
        <v>-672.23400000000004</v>
      </c>
      <c r="K24" s="12">
        <v>8.5886999999999993</v>
      </c>
    </row>
    <row r="25" spans="1:12">
      <c r="B25" s="13">
        <v>-1.4227700000000001</v>
      </c>
      <c r="C25" s="13">
        <v>0.11699999999999999</v>
      </c>
      <c r="D25" s="13">
        <v>0.19588599999999998</v>
      </c>
      <c r="E25" s="13">
        <v>1.9</v>
      </c>
      <c r="F25" s="13">
        <v>-145.60400000000001</v>
      </c>
      <c r="G25" s="13">
        <v>2.2338399999999998</v>
      </c>
      <c r="H25" s="13">
        <v>-457.81500000000005</v>
      </c>
      <c r="I25" s="13">
        <v>11.648499999999999</v>
      </c>
      <c r="J25" s="13">
        <v>-495.73699999999997</v>
      </c>
      <c r="K25" s="13">
        <v>10.4229</v>
      </c>
    </row>
    <row r="27" spans="1:12">
      <c r="B27" s="106" t="s">
        <v>10</v>
      </c>
      <c r="C27" s="106"/>
      <c r="D27" s="106"/>
      <c r="E27" s="106"/>
      <c r="F27" s="106"/>
      <c r="G27" s="106"/>
      <c r="H27" s="106"/>
      <c r="I27" s="106"/>
      <c r="J27" s="106"/>
      <c r="K27" s="106"/>
    </row>
    <row r="28" spans="1:12">
      <c r="B28" s="107" t="s">
        <v>0</v>
      </c>
      <c r="C28" s="107"/>
      <c r="D28" s="108" t="s">
        <v>3</v>
      </c>
      <c r="E28" s="108"/>
      <c r="F28" s="108" t="s">
        <v>4</v>
      </c>
      <c r="G28" s="108"/>
      <c r="H28" s="108" t="s">
        <v>5</v>
      </c>
      <c r="I28" s="108"/>
      <c r="J28" s="108" t="s">
        <v>6</v>
      </c>
      <c r="K28" s="108"/>
    </row>
    <row r="29" spans="1:12" ht="63" customHeight="1">
      <c r="B29" s="14" t="s">
        <v>8</v>
      </c>
      <c r="C29" s="14" t="s">
        <v>9</v>
      </c>
      <c r="D29" s="14" t="s">
        <v>8</v>
      </c>
      <c r="E29" s="14" t="s">
        <v>9</v>
      </c>
      <c r="F29" s="14" t="s">
        <v>8</v>
      </c>
      <c r="G29" s="14" t="s">
        <v>9</v>
      </c>
      <c r="H29" s="14" t="s">
        <v>8</v>
      </c>
      <c r="I29" s="14" t="s">
        <v>9</v>
      </c>
      <c r="J29" s="14" t="s">
        <v>8</v>
      </c>
      <c r="K29" s="14" t="s">
        <v>9</v>
      </c>
    </row>
    <row r="30" spans="1:12">
      <c r="A30" s="5" t="s">
        <v>7</v>
      </c>
      <c r="B30" s="123">
        <v>19</v>
      </c>
      <c r="C30" s="121"/>
      <c r="D30" s="121">
        <v>19</v>
      </c>
      <c r="E30" s="121"/>
      <c r="F30" s="121">
        <v>19</v>
      </c>
      <c r="G30" s="121"/>
      <c r="H30" s="121">
        <v>19</v>
      </c>
      <c r="I30" s="121"/>
      <c r="J30" s="121">
        <v>19</v>
      </c>
      <c r="K30" s="122"/>
    </row>
    <row r="31" spans="1:12">
      <c r="A31" s="5" t="s">
        <v>1</v>
      </c>
      <c r="B31" s="15">
        <v>-6.7724200000000003E-3</v>
      </c>
      <c r="C31" s="16">
        <v>-2.1394900000000001E-2</v>
      </c>
      <c r="D31" s="17">
        <v>-9.9618760000000002</v>
      </c>
      <c r="E31" s="16">
        <v>0.367506</v>
      </c>
      <c r="F31" s="17">
        <v>-167.88460000000001</v>
      </c>
      <c r="G31" s="16">
        <v>-0.139875</v>
      </c>
      <c r="H31" s="17">
        <v>-457.89000000000004</v>
      </c>
      <c r="I31" s="16">
        <v>6.8810000000000002</v>
      </c>
      <c r="J31" s="17">
        <v>-547.08999999999992</v>
      </c>
      <c r="K31" s="18">
        <v>8.6199999999999992</v>
      </c>
      <c r="L31" s="9"/>
    </row>
    <row r="32" spans="1:12">
      <c r="A32" s="5" t="s">
        <v>2</v>
      </c>
      <c r="B32" s="19">
        <v>1.2933140000000001</v>
      </c>
      <c r="C32" s="16">
        <v>1.089988</v>
      </c>
      <c r="D32" s="20">
        <v>24.356380000000001</v>
      </c>
      <c r="E32" s="16">
        <v>1.89419</v>
      </c>
      <c r="F32" s="20">
        <v>85.255679999999998</v>
      </c>
      <c r="G32" s="16">
        <v>4.4870709999999994</v>
      </c>
      <c r="H32" s="20">
        <v>85.734999999999999</v>
      </c>
      <c r="I32" s="16">
        <v>5.6690000000000005</v>
      </c>
      <c r="J32" s="20">
        <v>61.064</v>
      </c>
      <c r="K32" s="18">
        <v>2.5979999999999999</v>
      </c>
      <c r="L32" s="9"/>
    </row>
    <row r="33" spans="1:1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</row>
    <row r="34" spans="1:12">
      <c r="A34" s="21"/>
      <c r="B34" s="117" t="s">
        <v>11</v>
      </c>
      <c r="C34" s="117"/>
      <c r="D34" s="117"/>
      <c r="E34" s="117"/>
      <c r="F34" s="117"/>
      <c r="G34" s="117"/>
      <c r="H34" s="117"/>
    </row>
    <row r="35" spans="1:12">
      <c r="A35" s="21"/>
      <c r="B35" s="117" t="s">
        <v>12</v>
      </c>
      <c r="C35" s="117"/>
      <c r="D35" s="117"/>
      <c r="E35" s="117"/>
      <c r="F35" s="117"/>
      <c r="G35" s="117"/>
      <c r="H35" s="117"/>
    </row>
    <row r="36" spans="1:12">
      <c r="B36" s="22"/>
      <c r="C36" s="116" t="s">
        <v>4</v>
      </c>
      <c r="D36" s="116"/>
      <c r="E36" s="116" t="s">
        <v>5</v>
      </c>
      <c r="F36" s="116"/>
      <c r="G36" s="116" t="s">
        <v>6</v>
      </c>
      <c r="H36" s="116"/>
    </row>
    <row r="37" spans="1:12" s="2" customFormat="1" ht="30" customHeight="1">
      <c r="B37" s="24" t="s">
        <v>13</v>
      </c>
      <c r="C37" s="120" t="s">
        <v>14</v>
      </c>
      <c r="D37" s="118"/>
      <c r="E37" s="118" t="s">
        <v>15</v>
      </c>
      <c r="F37" s="118"/>
      <c r="G37" s="118" t="s">
        <v>16</v>
      </c>
      <c r="H37" s="119"/>
    </row>
    <row r="38" spans="1:12" ht="15" customHeight="1">
      <c r="B38" s="116" t="s">
        <v>21</v>
      </c>
      <c r="C38" s="116"/>
      <c r="D38" s="116"/>
      <c r="E38" s="116"/>
      <c r="F38" s="116"/>
      <c r="G38" s="116"/>
      <c r="H38" s="116"/>
    </row>
    <row r="39" spans="1:12">
      <c r="B39" s="25" t="s">
        <v>17</v>
      </c>
      <c r="C39" s="114">
        <v>1.0940000000000001</v>
      </c>
      <c r="D39" s="112"/>
      <c r="E39" s="112">
        <v>0.80820000000000003</v>
      </c>
      <c r="F39" s="112"/>
      <c r="G39" s="112">
        <v>0.33729999999999999</v>
      </c>
      <c r="H39" s="113"/>
    </row>
    <row r="40" spans="1:12" ht="15" customHeight="1">
      <c r="B40" s="23" t="s">
        <v>18</v>
      </c>
      <c r="C40" s="111" t="s">
        <v>19</v>
      </c>
      <c r="D40" s="109"/>
      <c r="E40" s="109" t="s">
        <v>19</v>
      </c>
      <c r="F40" s="109"/>
      <c r="G40" s="109" t="s">
        <v>19</v>
      </c>
      <c r="H40" s="110"/>
    </row>
    <row r="41" spans="1:12">
      <c r="B41" s="23" t="s">
        <v>20</v>
      </c>
      <c r="C41" s="111">
        <v>0.31019999999999998</v>
      </c>
      <c r="D41" s="109"/>
      <c r="E41" s="109">
        <v>0.38119999999999998</v>
      </c>
      <c r="F41" s="109"/>
      <c r="G41" s="109">
        <v>0.56899999999999995</v>
      </c>
      <c r="H41" s="110"/>
    </row>
    <row r="42" spans="1:12" ht="15" customHeight="1">
      <c r="A42" s="21"/>
      <c r="B42" s="21"/>
      <c r="C42" s="21"/>
      <c r="D42" s="21"/>
      <c r="E42" s="21"/>
      <c r="F42" s="21"/>
      <c r="G42" s="21"/>
      <c r="H42" s="21"/>
    </row>
    <row r="44" spans="1:12">
      <c r="G44" s="1"/>
    </row>
  </sheetData>
  <mergeCells count="36">
    <mergeCell ref="A1:K2"/>
    <mergeCell ref="B38:H38"/>
    <mergeCell ref="B34:H34"/>
    <mergeCell ref="B35:H35"/>
    <mergeCell ref="G36:H36"/>
    <mergeCell ref="E36:F36"/>
    <mergeCell ref="C36:D36"/>
    <mergeCell ref="G37:H37"/>
    <mergeCell ref="E37:F37"/>
    <mergeCell ref="C37:D37"/>
    <mergeCell ref="J30:K30"/>
    <mergeCell ref="H30:I30"/>
    <mergeCell ref="F30:G30"/>
    <mergeCell ref="D30:E30"/>
    <mergeCell ref="B30:C30"/>
    <mergeCell ref="B27:K27"/>
    <mergeCell ref="G41:H41"/>
    <mergeCell ref="E41:F41"/>
    <mergeCell ref="C41:D41"/>
    <mergeCell ref="G39:H39"/>
    <mergeCell ref="E39:F39"/>
    <mergeCell ref="C39:D39"/>
    <mergeCell ref="G40:H40"/>
    <mergeCell ref="E40:F40"/>
    <mergeCell ref="C40:D40"/>
    <mergeCell ref="B28:C28"/>
    <mergeCell ref="D28:E28"/>
    <mergeCell ref="F28:G28"/>
    <mergeCell ref="H28:I28"/>
    <mergeCell ref="J28:K28"/>
    <mergeCell ref="B4:K4"/>
    <mergeCell ref="B5:C5"/>
    <mergeCell ref="D5:E5"/>
    <mergeCell ref="F5:G5"/>
    <mergeCell ref="H5:I5"/>
    <mergeCell ref="J5:K5"/>
  </mergeCells>
  <pageMargins left="0.7" right="0.7" top="0.75" bottom="0.75" header="0.3" footer="0.3"/>
  <pageSetup paperSize="9"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04"/>
  <sheetViews>
    <sheetView tabSelected="1" workbookViewId="0">
      <selection activeCell="R12" sqref="R12"/>
    </sheetView>
  </sheetViews>
  <sheetFormatPr baseColWidth="10" defaultColWidth="8.83203125" defaultRowHeight="14" x14ac:dyDescent="0"/>
  <cols>
    <col min="1" max="1" width="14.83203125" customWidth="1"/>
    <col min="2" max="2" width="5.1640625" style="104" customWidth="1"/>
    <col min="3" max="3" width="10.5" customWidth="1"/>
    <col min="4" max="4" width="14.33203125" customWidth="1"/>
    <col min="5" max="5" width="1.6640625" style="101" customWidth="1"/>
    <col min="6" max="6" width="12.33203125" style="1" customWidth="1"/>
    <col min="7" max="7" width="13.6640625" style="1" customWidth="1"/>
    <col min="8" max="8" width="6.5" customWidth="1"/>
  </cols>
  <sheetData>
    <row r="2" spans="1:7">
      <c r="A2" s="72" t="s">
        <v>45</v>
      </c>
    </row>
    <row r="3" spans="1:7">
      <c r="B3" s="102"/>
      <c r="C3" s="67" t="s">
        <v>44</v>
      </c>
      <c r="D3" s="105"/>
      <c r="E3" s="102"/>
      <c r="F3" s="69" t="s">
        <v>43</v>
      </c>
      <c r="G3" s="70"/>
    </row>
    <row r="4" spans="1:7">
      <c r="B4" s="103"/>
      <c r="C4" s="71" t="s">
        <v>31</v>
      </c>
      <c r="D4" s="71" t="s">
        <v>40</v>
      </c>
      <c r="E4" s="103"/>
      <c r="F4" s="71" t="s">
        <v>31</v>
      </c>
      <c r="G4" s="71" t="s">
        <v>40</v>
      </c>
    </row>
    <row r="5" spans="1:7">
      <c r="C5" s="55">
        <v>-47.549599999999998</v>
      </c>
      <c r="D5" s="55">
        <v>0.25841500000000001</v>
      </c>
      <c r="F5" s="1">
        <v>-45.8292</v>
      </c>
      <c r="G5" s="1">
        <v>0.29987000000000003</v>
      </c>
    </row>
    <row r="6" spans="1:7" ht="15" customHeight="1">
      <c r="C6" s="55">
        <v>-84.613200000000006</v>
      </c>
      <c r="D6" s="55">
        <v>0.17461399999999999</v>
      </c>
      <c r="F6" s="1">
        <v>-23.6876</v>
      </c>
      <c r="G6" s="1">
        <v>0.99519999999999997</v>
      </c>
    </row>
    <row r="7" spans="1:7" ht="15" customHeight="1">
      <c r="C7" s="55">
        <v>-32.520699999999998</v>
      </c>
      <c r="D7" s="55">
        <v>0.26570899999999997</v>
      </c>
      <c r="F7" s="1">
        <v>-24.5928</v>
      </c>
      <c r="G7" s="1">
        <v>0.65210999999999997</v>
      </c>
    </row>
    <row r="8" spans="1:7">
      <c r="C8" s="55">
        <v>-21.5459</v>
      </c>
      <c r="D8" s="55">
        <v>0.18739400000000001</v>
      </c>
      <c r="F8" s="1">
        <v>-35.6434</v>
      </c>
      <c r="G8" s="1">
        <v>0.20745</v>
      </c>
    </row>
    <row r="9" spans="1:7">
      <c r="C9" s="55">
        <v>-27.519300000000001</v>
      </c>
      <c r="D9" s="55">
        <v>0.389463</v>
      </c>
      <c r="F9" s="1">
        <v>-22.194600000000001</v>
      </c>
      <c r="G9" s="1">
        <v>0.52698999999999996</v>
      </c>
    </row>
    <row r="10" spans="1:7">
      <c r="C10" s="55">
        <v>-33.558900000000001</v>
      </c>
      <c r="D10" s="55">
        <v>0.16673499999999999</v>
      </c>
      <c r="F10" s="1">
        <v>-18.686</v>
      </c>
      <c r="G10" s="1">
        <v>0.49786999999999998</v>
      </c>
    </row>
    <row r="11" spans="1:7" ht="14" customHeight="1">
      <c r="C11" s="55">
        <v>-48.341200000000001</v>
      </c>
      <c r="D11" s="55">
        <v>0.176144</v>
      </c>
      <c r="F11" s="1">
        <v>-24.707899999999999</v>
      </c>
      <c r="G11" s="1">
        <v>0.45036999999999999</v>
      </c>
    </row>
    <row r="12" spans="1:7" ht="15" customHeight="1">
      <c r="C12" s="55">
        <v>-56.865600000000001</v>
      </c>
      <c r="D12" s="55">
        <v>0.203986</v>
      </c>
      <c r="F12" s="1">
        <v>-18.5871</v>
      </c>
      <c r="G12" s="1">
        <v>0.77446000000000004</v>
      </c>
    </row>
    <row r="13" spans="1:7">
      <c r="C13" s="55">
        <v>-24.1432</v>
      </c>
      <c r="D13" s="55">
        <v>0.31686999999999999</v>
      </c>
      <c r="F13" s="1">
        <v>-35.325099999999999</v>
      </c>
      <c r="G13" s="1">
        <v>0.53610999999999998</v>
      </c>
    </row>
    <row r="14" spans="1:7">
      <c r="C14" s="55">
        <v>-34.691400000000002</v>
      </c>
      <c r="D14" s="55">
        <v>0.28475299999999998</v>
      </c>
      <c r="F14" s="1">
        <v>-24.396699999999999</v>
      </c>
      <c r="G14" s="1">
        <v>0.24529999999999999</v>
      </c>
    </row>
    <row r="15" spans="1:7">
      <c r="C15" s="55">
        <v>-27.7456</v>
      </c>
      <c r="D15" s="55">
        <v>0.219551</v>
      </c>
      <c r="F15" s="1">
        <v>-19.637</v>
      </c>
      <c r="G15" s="1">
        <v>0.58294999999999997</v>
      </c>
    </row>
    <row r="16" spans="1:7">
      <c r="C16" s="55">
        <v>-42.196899999999999</v>
      </c>
      <c r="D16" s="55">
        <v>0.12717500000000001</v>
      </c>
      <c r="F16" s="1">
        <v>-25.476900000000001</v>
      </c>
      <c r="G16" s="1">
        <v>0.33561000000000002</v>
      </c>
    </row>
    <row r="17" spans="3:7">
      <c r="C17" s="55">
        <v>-21.968399999999999</v>
      </c>
      <c r="D17" s="55">
        <v>0.184889</v>
      </c>
      <c r="F17" s="1">
        <v>-19.539100000000001</v>
      </c>
      <c r="G17" s="1">
        <v>0.29779</v>
      </c>
    </row>
    <row r="18" spans="3:7">
      <c r="C18" s="55">
        <v>-42.111800000000002</v>
      </c>
      <c r="D18" s="55">
        <v>0.13017699999999999</v>
      </c>
      <c r="F18" s="1">
        <v>-31.300999999999998</v>
      </c>
      <c r="G18" s="1">
        <v>0.25184000000000001</v>
      </c>
    </row>
    <row r="19" spans="3:7">
      <c r="C19" s="55">
        <v>-29.2971</v>
      </c>
      <c r="D19" s="55">
        <v>0.17181199999999999</v>
      </c>
      <c r="F19" s="1">
        <v>-35.281599999999997</v>
      </c>
      <c r="G19" s="1">
        <v>0.50851999999999997</v>
      </c>
    </row>
    <row r="20" spans="3:7">
      <c r="C20" s="55">
        <v>-33.8489</v>
      </c>
      <c r="D20" s="55">
        <v>0.22870399999999999</v>
      </c>
      <c r="F20" s="1">
        <v>-22.636199999999999</v>
      </c>
      <c r="G20" s="1">
        <v>0.70033000000000001</v>
      </c>
    </row>
    <row r="21" spans="3:7" ht="14" customHeight="1">
      <c r="C21" s="55">
        <v>-58.349299999999999</v>
      </c>
      <c r="D21" s="55">
        <v>0.15121499999999999</v>
      </c>
      <c r="F21" s="1">
        <v>-20.589200000000002</v>
      </c>
      <c r="G21" s="1">
        <v>0.45513999999999999</v>
      </c>
    </row>
    <row r="22" spans="3:7">
      <c r="C22" s="55">
        <v>-37.6434</v>
      </c>
      <c r="D22" s="55">
        <v>0.15123900000000001</v>
      </c>
      <c r="F22" s="1">
        <v>-26.133700000000001</v>
      </c>
      <c r="G22" s="1">
        <v>0.68981999999999999</v>
      </c>
    </row>
    <row r="23" spans="3:7">
      <c r="C23" s="55">
        <v>-71.004800000000003</v>
      </c>
      <c r="D23" s="55">
        <v>0.23547199999999999</v>
      </c>
      <c r="F23" s="1">
        <v>-23.969200000000001</v>
      </c>
      <c r="G23" s="1">
        <v>0.61443999999999999</v>
      </c>
    </row>
    <row r="24" spans="3:7">
      <c r="C24" s="55">
        <v>-41.039900000000003</v>
      </c>
      <c r="D24" s="55">
        <v>9.13162E-2</v>
      </c>
      <c r="F24" s="1">
        <v>-15.295</v>
      </c>
      <c r="G24" s="1">
        <v>0.25608999999999998</v>
      </c>
    </row>
    <row r="25" spans="3:7">
      <c r="C25" s="55">
        <v>-37.079700000000003</v>
      </c>
      <c r="D25" s="55">
        <v>0.17646600000000001</v>
      </c>
      <c r="F25" s="1">
        <v>-37.774500000000003</v>
      </c>
      <c r="G25" s="1">
        <v>0.58342000000000005</v>
      </c>
    </row>
    <row r="26" spans="3:7">
      <c r="C26" s="55">
        <v>-90.865499999999997</v>
      </c>
      <c r="D26" s="55">
        <v>0.222051</v>
      </c>
      <c r="F26" s="1">
        <v>-37.570900000000002</v>
      </c>
      <c r="G26" s="1">
        <v>0.43376999999999999</v>
      </c>
    </row>
    <row r="27" spans="3:7">
      <c r="C27" s="55">
        <v>-35.719499999999996</v>
      </c>
      <c r="D27" s="55">
        <v>0.166098</v>
      </c>
      <c r="F27" s="1">
        <v>-28.0275</v>
      </c>
      <c r="G27" s="1">
        <v>0.28266000000000002</v>
      </c>
    </row>
    <row r="28" spans="3:7">
      <c r="C28" s="55">
        <v>-28.155999999999999</v>
      </c>
      <c r="D28" s="55">
        <v>0.10843899999999999</v>
      </c>
      <c r="F28" s="1">
        <v>-22.188500000000001</v>
      </c>
      <c r="G28" s="1">
        <v>0.23411000000000001</v>
      </c>
    </row>
    <row r="29" spans="3:7">
      <c r="C29" s="55">
        <v>-22.039000000000001</v>
      </c>
      <c r="D29" s="55">
        <v>0.11693000000000001</v>
      </c>
      <c r="F29" s="1">
        <v>-17.957599999999999</v>
      </c>
      <c r="G29" s="1">
        <v>0.32013999999999998</v>
      </c>
    </row>
    <row r="30" spans="3:7">
      <c r="C30" s="55">
        <v>-66.997799999999998</v>
      </c>
      <c r="D30" s="55">
        <v>0.11937300000000001</v>
      </c>
      <c r="F30" s="1">
        <v>-20.262599999999999</v>
      </c>
      <c r="G30" s="1">
        <v>0.37213000000000002</v>
      </c>
    </row>
    <row r="31" spans="3:7">
      <c r="C31" s="55">
        <v>-11.669</v>
      </c>
      <c r="D31" s="55">
        <v>5.7543799999999999E-2</v>
      </c>
      <c r="F31" s="1">
        <v>-21.941299999999998</v>
      </c>
      <c r="G31" s="1">
        <v>0.54</v>
      </c>
    </row>
    <row r="32" spans="3:7">
      <c r="C32" s="55">
        <v>-15.6515</v>
      </c>
      <c r="D32" s="55">
        <v>0.12722900000000001</v>
      </c>
      <c r="F32" s="1">
        <v>-40.458300000000001</v>
      </c>
      <c r="G32" s="1">
        <v>0.28795999999999999</v>
      </c>
    </row>
    <row r="33" spans="3:7">
      <c r="C33" s="55">
        <v>-14.661799999999999</v>
      </c>
      <c r="D33" s="55">
        <v>7.3526400000000006E-2</v>
      </c>
      <c r="F33" s="1">
        <v>-19.5518</v>
      </c>
      <c r="G33" s="1">
        <v>1.24353</v>
      </c>
    </row>
    <row r="34" spans="3:7">
      <c r="C34" s="55">
        <v>-104.227</v>
      </c>
      <c r="D34" s="55">
        <v>0.153917</v>
      </c>
      <c r="F34" s="1">
        <v>-30.065999999999999</v>
      </c>
      <c r="G34" s="1">
        <v>0.39515</v>
      </c>
    </row>
    <row r="35" spans="3:7">
      <c r="C35" s="55">
        <v>-15.5959</v>
      </c>
      <c r="D35" s="55">
        <v>0.171096</v>
      </c>
      <c r="F35" s="1">
        <v>-20.831800000000001</v>
      </c>
      <c r="G35" s="1">
        <v>0.47</v>
      </c>
    </row>
    <row r="36" spans="3:7">
      <c r="C36" s="55">
        <v>-11.934100000000001</v>
      </c>
      <c r="D36" s="55">
        <v>0.15301999999999999</v>
      </c>
      <c r="F36" s="1">
        <v>-22.2075</v>
      </c>
      <c r="G36" s="1">
        <v>0.83867000000000003</v>
      </c>
    </row>
    <row r="37" spans="3:7">
      <c r="C37" s="55">
        <v>-15.3293</v>
      </c>
      <c r="D37" s="55">
        <v>0.18135899999999999</v>
      </c>
      <c r="F37" s="1">
        <v>-20.613399999999999</v>
      </c>
      <c r="G37" s="1">
        <v>0.20616000000000001</v>
      </c>
    </row>
    <row r="38" spans="3:7">
      <c r="C38" s="55">
        <v>-43.593299999999999</v>
      </c>
      <c r="D38" s="55">
        <v>0.139741</v>
      </c>
      <c r="F38" s="1">
        <v>-19.763500000000001</v>
      </c>
      <c r="G38" s="1">
        <v>0.62205999999999995</v>
      </c>
    </row>
    <row r="39" spans="3:7">
      <c r="C39" s="55">
        <v>-28.236599999999999</v>
      </c>
      <c r="D39" s="55">
        <v>0.191358</v>
      </c>
      <c r="F39" s="1">
        <v>-30.888000000000002</v>
      </c>
      <c r="G39" s="1">
        <v>0.86267000000000005</v>
      </c>
    </row>
    <row r="40" spans="3:7">
      <c r="C40" s="55">
        <v>-41.148000000000003</v>
      </c>
      <c r="D40" s="55">
        <v>0.20199800000000001</v>
      </c>
      <c r="F40" s="1">
        <v>-49.508899999999997</v>
      </c>
      <c r="G40" s="1">
        <v>0.40434999999999999</v>
      </c>
    </row>
    <row r="41" spans="3:7">
      <c r="C41" s="55">
        <v>-107.946</v>
      </c>
      <c r="D41" s="55">
        <v>0.160967</v>
      </c>
      <c r="F41" s="1">
        <v>-27.842300000000002</v>
      </c>
      <c r="G41" s="1">
        <v>0.10413</v>
      </c>
    </row>
    <row r="42" spans="3:7">
      <c r="C42" s="55">
        <v>-66.690200000000004</v>
      </c>
      <c r="D42" s="55">
        <v>0.139018</v>
      </c>
      <c r="F42" s="1">
        <v>-34.746299999999998</v>
      </c>
      <c r="G42" s="1">
        <v>0.19289000000000001</v>
      </c>
    </row>
    <row r="43" spans="3:7">
      <c r="C43" s="55">
        <v>-34.832000000000001</v>
      </c>
      <c r="D43" s="55">
        <v>0.17735100000000001</v>
      </c>
      <c r="F43" s="1">
        <v>-18.9938</v>
      </c>
      <c r="G43" s="1">
        <v>0.59906000000000004</v>
      </c>
    </row>
    <row r="44" spans="3:7">
      <c r="C44" s="55">
        <v>-27.378399999999999</v>
      </c>
      <c r="D44" s="55">
        <v>0.17644499999999999</v>
      </c>
      <c r="F44" s="1">
        <v>-25.7913</v>
      </c>
      <c r="G44" s="1">
        <v>0.38163000000000002</v>
      </c>
    </row>
    <row r="45" spans="3:7">
      <c r="C45" s="55">
        <v>-23.328700000000001</v>
      </c>
      <c r="D45" s="55">
        <v>0.17790500000000001</v>
      </c>
      <c r="F45" s="1">
        <v>-16.744900000000001</v>
      </c>
      <c r="G45" s="1">
        <v>0.76581999999999995</v>
      </c>
    </row>
    <row r="46" spans="3:7">
      <c r="C46" s="55">
        <v>-78.294600000000003</v>
      </c>
      <c r="D46" s="55">
        <v>0.12987899999999999</v>
      </c>
      <c r="F46" s="1">
        <v>-15.227</v>
      </c>
      <c r="G46" s="1">
        <v>0.20372000000000001</v>
      </c>
    </row>
    <row r="47" spans="3:7">
      <c r="C47" s="55">
        <v>-59.618200000000002</v>
      </c>
      <c r="D47" s="55">
        <v>0.120822</v>
      </c>
      <c r="F47" s="1">
        <v>-55.381700000000002</v>
      </c>
      <c r="G47" s="1">
        <v>0.33393</v>
      </c>
    </row>
    <row r="48" spans="3:7">
      <c r="C48" s="55">
        <v>-47.314399999999999</v>
      </c>
      <c r="D48" s="55">
        <v>0.13284000000000001</v>
      </c>
      <c r="F48" s="1">
        <v>-17.518899999999999</v>
      </c>
      <c r="G48" s="1">
        <v>0.23229</v>
      </c>
    </row>
    <row r="49" spans="3:7">
      <c r="C49" s="55">
        <v>-20.431799999999999</v>
      </c>
      <c r="D49" s="55">
        <v>0.108514</v>
      </c>
      <c r="F49" s="1">
        <v>-17.532399999999999</v>
      </c>
      <c r="G49" s="1">
        <v>0.31901000000000002</v>
      </c>
    </row>
    <row r="50" spans="3:7">
      <c r="C50" s="55">
        <v>-24.966699999999999</v>
      </c>
      <c r="D50" s="55">
        <v>0.21095800000000001</v>
      </c>
      <c r="F50" s="1">
        <v>-31.456199999999999</v>
      </c>
      <c r="G50" s="1">
        <v>0.21138000000000001</v>
      </c>
    </row>
    <row r="51" spans="3:7">
      <c r="C51" s="55">
        <v>-44.752400000000002</v>
      </c>
      <c r="D51" s="55">
        <v>0.26750699999999999</v>
      </c>
      <c r="F51" s="1">
        <v>-27.781199999999998</v>
      </c>
      <c r="G51" s="1">
        <v>0.43746000000000002</v>
      </c>
    </row>
    <row r="52" spans="3:7">
      <c r="C52" s="55">
        <v>-62.526499999999999</v>
      </c>
      <c r="D52" s="55">
        <v>0.137655</v>
      </c>
      <c r="F52" s="1">
        <v>-32.640500000000003</v>
      </c>
      <c r="G52" s="1">
        <v>0.23604</v>
      </c>
    </row>
    <row r="53" spans="3:7">
      <c r="C53" s="55">
        <v>-73.283799999999999</v>
      </c>
      <c r="D53" s="55">
        <v>0.36387900000000001</v>
      </c>
      <c r="F53" s="1">
        <v>-20.073699999999999</v>
      </c>
      <c r="G53" s="1">
        <v>0.25234000000000001</v>
      </c>
    </row>
    <row r="54" spans="3:7">
      <c r="C54" s="55">
        <v>-54.555799999999998</v>
      </c>
      <c r="D54" s="55">
        <v>0.16686999999999999</v>
      </c>
      <c r="F54" s="1">
        <v>-26.480899999999998</v>
      </c>
      <c r="G54" s="1">
        <v>0.35204000000000002</v>
      </c>
    </row>
    <row r="55" spans="3:7">
      <c r="C55" s="55">
        <v>-36.674100000000003</v>
      </c>
      <c r="D55" s="55">
        <v>0.12790000000000001</v>
      </c>
      <c r="F55" s="1">
        <v>-13.928900000000001</v>
      </c>
      <c r="G55" s="1">
        <v>0.19059000000000001</v>
      </c>
    </row>
    <row r="56" spans="3:7">
      <c r="C56" s="55">
        <v>-61.640599999999999</v>
      </c>
      <c r="D56" s="55">
        <v>0.122776</v>
      </c>
      <c r="F56" s="1">
        <v>-16.0886</v>
      </c>
      <c r="G56" s="1">
        <v>0.57718000000000003</v>
      </c>
    </row>
    <row r="57" spans="3:7">
      <c r="C57" s="55">
        <v>-42.2151</v>
      </c>
      <c r="D57" s="55">
        <v>0.141679</v>
      </c>
      <c r="F57" s="1">
        <v>-24.155799999999999</v>
      </c>
      <c r="G57" s="1">
        <v>0.73714000000000002</v>
      </c>
    </row>
    <row r="58" spans="3:7">
      <c r="C58" s="55">
        <v>-27.9495</v>
      </c>
      <c r="D58" s="55">
        <v>0.12761</v>
      </c>
      <c r="F58" s="1">
        <v>-20.0854</v>
      </c>
      <c r="G58" s="1">
        <v>0.44346000000000002</v>
      </c>
    </row>
    <row r="59" spans="3:7">
      <c r="C59" s="55">
        <v>-18.381</v>
      </c>
      <c r="D59" s="55">
        <v>0.26684799999999997</v>
      </c>
      <c r="F59" s="1">
        <v>-16.768599999999999</v>
      </c>
      <c r="G59" s="1">
        <v>0.55896999999999997</v>
      </c>
    </row>
    <row r="60" spans="3:7">
      <c r="C60" s="55">
        <v>-51.298299999999998</v>
      </c>
      <c r="D60" s="55">
        <v>0.15071699999999999</v>
      </c>
      <c r="F60" s="1">
        <v>-29.521899999999999</v>
      </c>
      <c r="G60" s="1">
        <v>0.26035999999999998</v>
      </c>
    </row>
    <row r="61" spans="3:7">
      <c r="C61" s="55">
        <v>-18.096499999999999</v>
      </c>
      <c r="D61" s="55">
        <v>0.350493</v>
      </c>
      <c r="F61" s="1">
        <v>-63.434699999999999</v>
      </c>
      <c r="G61" s="1">
        <v>0.3765</v>
      </c>
    </row>
    <row r="62" spans="3:7">
      <c r="C62" s="55">
        <v>-111.55</v>
      </c>
      <c r="D62" s="55">
        <v>0.14488100000000001</v>
      </c>
      <c r="F62" s="1">
        <v>-19.363600000000002</v>
      </c>
      <c r="G62" s="1">
        <v>0.53773000000000004</v>
      </c>
    </row>
    <row r="63" spans="3:7">
      <c r="C63" s="55">
        <v>-117.279</v>
      </c>
      <c r="D63" s="55">
        <v>0.13169600000000001</v>
      </c>
      <c r="F63" s="1">
        <v>-15.2927</v>
      </c>
      <c r="G63" s="1">
        <v>8.9209999999999998E-2</v>
      </c>
    </row>
    <row r="64" spans="3:7">
      <c r="C64" s="55">
        <v>-69.0655</v>
      </c>
      <c r="D64" s="55">
        <v>0.12021900000000001</v>
      </c>
      <c r="F64" s="1">
        <v>-53.582599999999999</v>
      </c>
      <c r="G64" s="1">
        <v>0.37</v>
      </c>
    </row>
    <row r="65" spans="3:7">
      <c r="C65" s="55">
        <v>-58.996499999999997</v>
      </c>
      <c r="D65" s="55">
        <v>0.104367</v>
      </c>
      <c r="F65" s="1">
        <v>-22.303100000000001</v>
      </c>
      <c r="G65" s="1">
        <v>0.58487999999999996</v>
      </c>
    </row>
    <row r="66" spans="3:7">
      <c r="C66" s="55">
        <v>-108.527</v>
      </c>
      <c r="D66" s="55">
        <v>0.13411500000000001</v>
      </c>
      <c r="F66" s="1">
        <v>-39.328800000000001</v>
      </c>
      <c r="G66" s="1">
        <v>0.26229999999999998</v>
      </c>
    </row>
    <row r="67" spans="3:7">
      <c r="C67" s="55">
        <v>-47.0839</v>
      </c>
      <c r="D67" s="55">
        <v>0.12609100000000001</v>
      </c>
    </row>
    <row r="68" spans="3:7">
      <c r="C68" s="55">
        <v>-30.324300000000001</v>
      </c>
      <c r="D68" s="55">
        <v>0.176123</v>
      </c>
    </row>
    <row r="69" spans="3:7">
      <c r="C69" s="55">
        <v>-65.790099999999995</v>
      </c>
      <c r="D69" s="55">
        <v>0.114318</v>
      </c>
    </row>
    <row r="70" spans="3:7">
      <c r="C70" s="55">
        <v>-41.803600000000003</v>
      </c>
      <c r="D70" s="55">
        <v>0.37451499999999999</v>
      </c>
    </row>
    <row r="71" spans="3:7">
      <c r="C71" s="55">
        <v>-36.825899999999997</v>
      </c>
      <c r="D71" s="55">
        <v>0.17031099999999999</v>
      </c>
    </row>
    <row r="72" spans="3:7">
      <c r="C72" s="55">
        <v>-116.82899999999999</v>
      </c>
      <c r="D72" s="55">
        <v>0.108922</v>
      </c>
    </row>
    <row r="73" spans="3:7">
      <c r="C73" s="55">
        <v>-43.608800000000002</v>
      </c>
      <c r="D73" s="55">
        <v>0.17644499999999999</v>
      </c>
    </row>
    <row r="74" spans="3:7">
      <c r="C74" s="55">
        <v>-72.011899999999997</v>
      </c>
      <c r="D74" s="55">
        <v>0.12953999999999999</v>
      </c>
    </row>
    <row r="75" spans="3:7">
      <c r="C75" s="55">
        <v>-62.3001</v>
      </c>
      <c r="D75" s="55">
        <v>0.181925</v>
      </c>
    </row>
    <row r="76" spans="3:7">
      <c r="C76" s="55">
        <v>-17.1934</v>
      </c>
      <c r="D76" s="55">
        <v>0.22293499999999999</v>
      </c>
    </row>
    <row r="77" spans="3:7">
      <c r="C77" s="55">
        <v>-68.306700000000006</v>
      </c>
      <c r="D77" s="55">
        <v>0.197632</v>
      </c>
    </row>
    <row r="78" spans="3:7">
      <c r="C78" s="55">
        <v>-38.5383</v>
      </c>
      <c r="D78" s="55">
        <v>0.33202100000000001</v>
      </c>
    </row>
    <row r="79" spans="3:7">
      <c r="C79" s="55">
        <v>-31.589500000000001</v>
      </c>
      <c r="D79" s="55">
        <v>0.41084900000000002</v>
      </c>
    </row>
    <row r="80" spans="3:7">
      <c r="C80" s="55">
        <v>-60.384599999999999</v>
      </c>
      <c r="D80" s="55">
        <v>0.159667</v>
      </c>
    </row>
    <row r="81" spans="3:4">
      <c r="C81" s="55">
        <v>-69.037899999999993</v>
      </c>
      <c r="D81" s="55">
        <v>0.122977</v>
      </c>
    </row>
    <row r="82" spans="3:4">
      <c r="C82" s="55">
        <v>-21.2486</v>
      </c>
      <c r="D82" s="55">
        <v>0.20366300000000001</v>
      </c>
    </row>
    <row r="83" spans="3:4">
      <c r="C83" s="55">
        <v>-20.378499999999999</v>
      </c>
      <c r="D83" s="55">
        <v>0.22791600000000001</v>
      </c>
    </row>
    <row r="84" spans="3:4">
      <c r="C84" s="55">
        <v>-16.3324</v>
      </c>
      <c r="D84" s="55">
        <v>0.43049199999999999</v>
      </c>
    </row>
    <row r="85" spans="3:4">
      <c r="C85" s="55">
        <v>-55.430799999999998</v>
      </c>
      <c r="D85" s="55">
        <v>0.13567100000000001</v>
      </c>
    </row>
    <row r="86" spans="3:4">
      <c r="C86" s="55">
        <v>-34.961799999999997</v>
      </c>
      <c r="D86" s="55">
        <v>0.117451</v>
      </c>
    </row>
    <row r="87" spans="3:4">
      <c r="C87" s="55">
        <v>-44.772799999999997</v>
      </c>
      <c r="D87" s="55">
        <v>0.131747</v>
      </c>
    </row>
    <row r="88" spans="3:4">
      <c r="C88" s="55">
        <v>-65.3035</v>
      </c>
      <c r="D88" s="55">
        <v>0.14827599999999999</v>
      </c>
    </row>
    <row r="89" spans="3:4">
      <c r="C89" s="55">
        <v>-76.513099999999994</v>
      </c>
      <c r="D89" s="55">
        <v>0.20449899999999999</v>
      </c>
    </row>
    <row r="90" spans="3:4">
      <c r="C90" s="55">
        <v>-107.318</v>
      </c>
      <c r="D90" s="55">
        <v>0.16717299999999999</v>
      </c>
    </row>
    <row r="91" spans="3:4">
      <c r="C91" s="55">
        <v>-35.064500000000002</v>
      </c>
      <c r="D91" s="55">
        <v>0.120438</v>
      </c>
    </row>
    <row r="92" spans="3:4">
      <c r="C92" s="55">
        <v>-36.187100000000001</v>
      </c>
      <c r="D92" s="55">
        <v>9.9454899999999999E-2</v>
      </c>
    </row>
    <row r="93" spans="3:4">
      <c r="C93" s="55">
        <v>-57.839199999999998</v>
      </c>
      <c r="D93" s="55">
        <v>0.18845400000000001</v>
      </c>
    </row>
    <row r="94" spans="3:4">
      <c r="C94" s="55">
        <v>-65.390799999999999</v>
      </c>
      <c r="D94" s="55">
        <v>0.164078</v>
      </c>
    </row>
    <row r="95" spans="3:4">
      <c r="C95" s="55">
        <v>-56.392099999999999</v>
      </c>
      <c r="D95" s="55">
        <v>0.156525</v>
      </c>
    </row>
    <row r="96" spans="3:4">
      <c r="C96" s="55">
        <v>-55.860500000000002</v>
      </c>
      <c r="D96" s="55">
        <v>0.15673000000000001</v>
      </c>
    </row>
    <row r="97" spans="3:4">
      <c r="C97" s="55">
        <v>-20.721399999999999</v>
      </c>
      <c r="D97" s="55">
        <v>0.219303</v>
      </c>
    </row>
    <row r="98" spans="3:4">
      <c r="C98" s="55">
        <v>-65.632099999999994</v>
      </c>
      <c r="D98" s="55">
        <v>0.15543699999999999</v>
      </c>
    </row>
    <row r="99" spans="3:4">
      <c r="C99" s="55">
        <v>-61.798099999999998</v>
      </c>
      <c r="D99" s="55">
        <v>0.166384</v>
      </c>
    </row>
    <row r="100" spans="3:4">
      <c r="C100" s="55">
        <v>-51.307600000000001</v>
      </c>
      <c r="D100" s="55">
        <v>0.18224599999999999</v>
      </c>
    </row>
    <row r="101" spans="3:4">
      <c r="C101" s="55">
        <v>-63.570300000000003</v>
      </c>
      <c r="D101" s="55">
        <v>0.19955999999999999</v>
      </c>
    </row>
    <row r="102" spans="3:4">
      <c r="C102" s="55">
        <v>-171.81399999999999</v>
      </c>
      <c r="D102" s="55">
        <v>0.14641699999999999</v>
      </c>
    </row>
    <row r="103" spans="3:4">
      <c r="C103" s="55">
        <v>-69.044499999999999</v>
      </c>
      <c r="D103" s="55">
        <v>0.20029</v>
      </c>
    </row>
    <row r="104" spans="3:4">
      <c r="C104" s="55">
        <v>-87.4452</v>
      </c>
      <c r="D104" s="55">
        <v>0.121338</v>
      </c>
    </row>
    <row r="105" spans="3:4">
      <c r="C105" s="55">
        <v>-21.548300000000001</v>
      </c>
      <c r="D105" s="55">
        <v>0.198185</v>
      </c>
    </row>
    <row r="106" spans="3:4">
      <c r="C106" s="55">
        <v>-161.89500000000001</v>
      </c>
      <c r="D106" s="55">
        <v>0.123297</v>
      </c>
    </row>
    <row r="107" spans="3:4">
      <c r="C107" s="55">
        <v>-33.854599999999998</v>
      </c>
      <c r="D107" s="55">
        <v>0.160306</v>
      </c>
    </row>
    <row r="108" spans="3:4">
      <c r="C108" s="55">
        <v>-30.973299999999998</v>
      </c>
      <c r="D108" s="55">
        <v>0.25866299999999998</v>
      </c>
    </row>
    <row r="109" spans="3:4">
      <c r="C109" s="55">
        <v>-66.188400000000001</v>
      </c>
      <c r="D109" s="55">
        <v>0.185696</v>
      </c>
    </row>
    <row r="110" spans="3:4">
      <c r="C110" s="55">
        <v>-20.0242</v>
      </c>
      <c r="D110" s="55">
        <v>0.19875300000000001</v>
      </c>
    </row>
    <row r="111" spans="3:4">
      <c r="C111" s="55">
        <v>-61.282699999999998</v>
      </c>
      <c r="D111" s="55">
        <v>0.16392999999999999</v>
      </c>
    </row>
    <row r="112" spans="3:4">
      <c r="C112" s="55">
        <v>-65.785899999999998</v>
      </c>
      <c r="D112" s="55">
        <v>0.25548599999999999</v>
      </c>
    </row>
    <row r="113" spans="3:4">
      <c r="C113" s="55">
        <v>-32.745199999999997</v>
      </c>
      <c r="D113" s="55">
        <v>0.18629399999999999</v>
      </c>
    </row>
    <row r="114" spans="3:4">
      <c r="C114" s="55">
        <v>-43.8628</v>
      </c>
      <c r="D114" s="55">
        <v>0.103268</v>
      </c>
    </row>
    <row r="115" spans="3:4">
      <c r="C115" s="55">
        <v>-32.953200000000002</v>
      </c>
      <c r="D115" s="55">
        <v>0.36739899999999998</v>
      </c>
    </row>
    <row r="116" spans="3:4">
      <c r="C116" s="55">
        <v>-26.924900000000001</v>
      </c>
      <c r="D116" s="55">
        <v>0.12431499999999999</v>
      </c>
    </row>
    <row r="117" spans="3:4">
      <c r="C117" s="55">
        <v>-41.449800000000003</v>
      </c>
      <c r="D117" s="55">
        <v>0.101814</v>
      </c>
    </row>
    <row r="118" spans="3:4">
      <c r="C118" s="55">
        <v>-16.5595</v>
      </c>
      <c r="D118" s="55">
        <v>0.28092499999999998</v>
      </c>
    </row>
    <row r="119" spans="3:4">
      <c r="C119" s="55">
        <v>-29.7818</v>
      </c>
      <c r="D119" s="55">
        <v>0.15640799999999999</v>
      </c>
    </row>
    <row r="120" spans="3:4">
      <c r="C120" s="55">
        <v>-66.213700000000003</v>
      </c>
      <c r="D120" s="55">
        <v>0.15130399999999999</v>
      </c>
    </row>
    <row r="121" spans="3:4">
      <c r="C121" s="55">
        <v>-43.840400000000002</v>
      </c>
      <c r="D121" s="55">
        <v>0.186837</v>
      </c>
    </row>
    <row r="122" spans="3:4">
      <c r="C122" s="55">
        <v>-46.4617</v>
      </c>
      <c r="D122" s="55">
        <v>0.167375</v>
      </c>
    </row>
    <row r="123" spans="3:4">
      <c r="C123" s="55">
        <v>-41.119700000000002</v>
      </c>
      <c r="D123" s="55">
        <v>0.216477</v>
      </c>
    </row>
    <row r="124" spans="3:4">
      <c r="C124" s="55">
        <v>-12.7262</v>
      </c>
      <c r="D124" s="55">
        <v>0.233131</v>
      </c>
    </row>
    <row r="125" spans="3:4">
      <c r="C125" s="55">
        <v>-30.766200000000001</v>
      </c>
      <c r="D125" s="55">
        <v>0.27618199999999998</v>
      </c>
    </row>
    <row r="126" spans="3:4">
      <c r="C126" s="55">
        <v>-50.764099999999999</v>
      </c>
      <c r="D126" s="55">
        <v>0.141346</v>
      </c>
    </row>
    <row r="127" spans="3:4">
      <c r="C127" s="55">
        <v>-40.969799999999999</v>
      </c>
      <c r="D127" s="55">
        <v>0.25079400000000002</v>
      </c>
    </row>
    <row r="128" spans="3:4">
      <c r="C128" s="55">
        <v>-25.527000000000001</v>
      </c>
      <c r="D128" s="55">
        <v>0.255944</v>
      </c>
    </row>
    <row r="129" spans="3:4">
      <c r="C129" s="55">
        <v>-26.405100000000001</v>
      </c>
      <c r="D129" s="55">
        <v>0.21795700000000001</v>
      </c>
    </row>
    <row r="130" spans="3:4">
      <c r="C130" s="55">
        <v>-51.090699999999998</v>
      </c>
      <c r="D130" s="55">
        <v>0.29213899999999998</v>
      </c>
    </row>
    <row r="131" spans="3:4">
      <c r="C131" s="55">
        <v>-13.6572</v>
      </c>
      <c r="D131" s="55">
        <v>0.24243000000000001</v>
      </c>
    </row>
    <row r="132" spans="3:4">
      <c r="C132" s="55">
        <v>-21.595099999999999</v>
      </c>
      <c r="D132" s="55">
        <v>0.174011</v>
      </c>
    </row>
    <row r="133" spans="3:4">
      <c r="C133" s="55">
        <v>-70.819500000000005</v>
      </c>
      <c r="D133" s="55">
        <v>0.16711999999999999</v>
      </c>
    </row>
    <row r="134" spans="3:4">
      <c r="C134" s="55">
        <v>-50.883800000000001</v>
      </c>
      <c r="D134" s="55">
        <v>0.262351</v>
      </c>
    </row>
    <row r="135" spans="3:4">
      <c r="C135" s="55">
        <v>-33.8491</v>
      </c>
      <c r="D135" s="55">
        <v>9.6316299999999994E-2</v>
      </c>
    </row>
    <row r="136" spans="3:4">
      <c r="C136" s="55">
        <v>-45.89</v>
      </c>
      <c r="D136" s="55">
        <v>0.21029999999999999</v>
      </c>
    </row>
    <row r="137" spans="3:4">
      <c r="C137" s="55">
        <v>-24.743400000000001</v>
      </c>
      <c r="D137" s="55">
        <v>0.14307900000000001</v>
      </c>
    </row>
    <row r="138" spans="3:4">
      <c r="C138" s="55">
        <v>-34.276000000000003</v>
      </c>
      <c r="D138" s="55">
        <v>0.14236399999999999</v>
      </c>
    </row>
    <row r="139" spans="3:4">
      <c r="C139" s="55">
        <v>-52.797400000000003</v>
      </c>
      <c r="D139" s="55">
        <v>0.32031900000000002</v>
      </c>
    </row>
    <row r="140" spans="3:4">
      <c r="C140" s="55">
        <v>-51.874200000000002</v>
      </c>
      <c r="D140" s="55">
        <v>0.17116700000000001</v>
      </c>
    </row>
    <row r="141" spans="3:4">
      <c r="C141" s="55">
        <v>-123.81</v>
      </c>
      <c r="D141" s="55">
        <v>0.12853800000000001</v>
      </c>
    </row>
    <row r="142" spans="3:4">
      <c r="C142" s="55">
        <v>-71.1631</v>
      </c>
      <c r="D142" s="55">
        <v>0.292377</v>
      </c>
    </row>
    <row r="143" spans="3:4">
      <c r="C143" s="55">
        <v>-24.6798</v>
      </c>
      <c r="D143" s="55">
        <v>0.259739</v>
      </c>
    </row>
    <row r="144" spans="3:4">
      <c r="C144" s="55">
        <v>-38.729500000000002</v>
      </c>
      <c r="D144" s="55">
        <v>0.137129</v>
      </c>
    </row>
    <row r="145" spans="3:4">
      <c r="C145" s="55">
        <v>-87.503799999999998</v>
      </c>
      <c r="D145" s="55">
        <v>0.121348</v>
      </c>
    </row>
    <row r="188" spans="3:4">
      <c r="C188" s="55"/>
      <c r="D188" s="55"/>
    </row>
    <row r="191" spans="3:4">
      <c r="C191" s="55"/>
      <c r="D191" s="55"/>
    </row>
    <row r="192" spans="3:4">
      <c r="C192" s="55"/>
      <c r="D192" s="55"/>
    </row>
    <row r="193" spans="3:4">
      <c r="C193" s="55"/>
      <c r="D193" s="55"/>
    </row>
    <row r="194" spans="3:4">
      <c r="C194" s="55"/>
      <c r="D194" s="55"/>
    </row>
    <row r="195" spans="3:4">
      <c r="C195" s="55"/>
      <c r="D195" s="55"/>
    </row>
    <row r="196" spans="3:4">
      <c r="C196" s="55"/>
      <c r="D196" s="55"/>
    </row>
    <row r="197" spans="3:4">
      <c r="C197" s="55"/>
      <c r="D197" s="55"/>
    </row>
    <row r="198" spans="3:4">
      <c r="C198" s="55"/>
      <c r="D198" s="55"/>
    </row>
    <row r="199" spans="3:4">
      <c r="C199" s="55"/>
      <c r="D199" s="55"/>
    </row>
    <row r="200" spans="3:4">
      <c r="C200" s="55"/>
      <c r="D200" s="55"/>
    </row>
    <row r="201" spans="3:4">
      <c r="C201" s="55"/>
      <c r="D201" s="55"/>
    </row>
    <row r="202" spans="3:4">
      <c r="C202" s="55"/>
      <c r="D202" s="55"/>
    </row>
    <row r="203" spans="3:4">
      <c r="C203" s="55"/>
      <c r="D203" s="55"/>
    </row>
    <row r="204" spans="3:4">
      <c r="C204" s="55"/>
      <c r="D204" s="55"/>
    </row>
    <row r="205" spans="3:4">
      <c r="C205" s="55"/>
      <c r="D205" s="55"/>
    </row>
    <row r="206" spans="3:4">
      <c r="C206" s="55"/>
      <c r="D206" s="55"/>
    </row>
    <row r="207" spans="3:4">
      <c r="C207" s="55"/>
      <c r="D207" s="55"/>
    </row>
    <row r="208" spans="3:4">
      <c r="C208" s="55"/>
      <c r="D208" s="55"/>
    </row>
    <row r="209" spans="3:4">
      <c r="C209" s="55"/>
      <c r="D209" s="55"/>
    </row>
    <row r="210" spans="3:4">
      <c r="C210" s="55"/>
      <c r="D210" s="55"/>
    </row>
    <row r="211" spans="3:4">
      <c r="C211" s="55"/>
      <c r="D211" s="55"/>
    </row>
    <row r="212" spans="3:4">
      <c r="C212" s="55"/>
      <c r="D212" s="55"/>
    </row>
    <row r="213" spans="3:4">
      <c r="C213" s="55"/>
      <c r="D213" s="55"/>
    </row>
    <row r="214" spans="3:4">
      <c r="C214" s="55"/>
      <c r="D214" s="55"/>
    </row>
    <row r="252" spans="3:4">
      <c r="C252" s="55"/>
      <c r="D252" s="55"/>
    </row>
    <row r="253" spans="3:4">
      <c r="C253" s="55"/>
      <c r="D253" s="55"/>
    </row>
    <row r="254" spans="3:4">
      <c r="C254" s="55"/>
      <c r="D254" s="55"/>
    </row>
    <row r="255" spans="3:4">
      <c r="C255" s="55"/>
      <c r="D255" s="55"/>
    </row>
    <row r="256" spans="3:4">
      <c r="C256" s="55"/>
      <c r="D256" s="55"/>
    </row>
    <row r="257" spans="3:4">
      <c r="C257" s="55"/>
      <c r="D257" s="55"/>
    </row>
    <row r="258" spans="3:4">
      <c r="C258" s="55"/>
      <c r="D258" s="55"/>
    </row>
    <row r="259" spans="3:4">
      <c r="C259" s="55"/>
      <c r="D259" s="55"/>
    </row>
    <row r="260" spans="3:4">
      <c r="C260" s="55"/>
      <c r="D260" s="55"/>
    </row>
    <row r="261" spans="3:4">
      <c r="C261" s="55"/>
      <c r="D261" s="55"/>
    </row>
    <row r="262" spans="3:4">
      <c r="C262" s="55"/>
      <c r="D262" s="55"/>
    </row>
    <row r="263" spans="3:4">
      <c r="C263" s="55"/>
      <c r="D263" s="55"/>
    </row>
    <row r="264" spans="3:4">
      <c r="C264" s="55"/>
      <c r="D264" s="55"/>
    </row>
    <row r="265" spans="3:4">
      <c r="C265" s="55"/>
      <c r="D265" s="55"/>
    </row>
    <row r="266" spans="3:4">
      <c r="C266" s="55"/>
      <c r="D266" s="55"/>
    </row>
    <row r="267" spans="3:4">
      <c r="C267" s="55"/>
      <c r="D267" s="55"/>
    </row>
    <row r="268" spans="3:4">
      <c r="C268" s="55"/>
      <c r="D268" s="55"/>
    </row>
    <row r="269" spans="3:4">
      <c r="C269" s="55"/>
      <c r="D269" s="55"/>
    </row>
    <row r="270" spans="3:4">
      <c r="C270" s="55"/>
      <c r="D270" s="55"/>
    </row>
    <row r="271" spans="3:4">
      <c r="C271" s="55"/>
      <c r="D271" s="55"/>
    </row>
    <row r="272" spans="3:4">
      <c r="C272" s="55"/>
      <c r="D272" s="55"/>
    </row>
    <row r="273" spans="3:4">
      <c r="C273" s="55"/>
      <c r="D273" s="55"/>
    </row>
    <row r="274" spans="3:4">
      <c r="C274" s="55"/>
      <c r="D274" s="55"/>
    </row>
    <row r="275" spans="3:4">
      <c r="C275" s="55"/>
      <c r="D275" s="55"/>
    </row>
    <row r="276" spans="3:4">
      <c r="C276" s="55"/>
      <c r="D276" s="55"/>
    </row>
    <row r="277" spans="3:4">
      <c r="C277" s="55"/>
      <c r="D277" s="55"/>
    </row>
    <row r="278" spans="3:4">
      <c r="C278" s="55"/>
      <c r="D278" s="55"/>
    </row>
    <row r="279" spans="3:4">
      <c r="C279" s="55"/>
      <c r="D279" s="55"/>
    </row>
    <row r="280" spans="3:4">
      <c r="C280" s="55"/>
      <c r="D280" s="55"/>
    </row>
    <row r="281" spans="3:4">
      <c r="C281" s="55"/>
      <c r="D281" s="55"/>
    </row>
    <row r="282" spans="3:4">
      <c r="C282" s="55"/>
      <c r="D282" s="55"/>
    </row>
    <row r="283" spans="3:4">
      <c r="C283" s="55"/>
      <c r="D283" s="55"/>
    </row>
    <row r="284" spans="3:4">
      <c r="C284" s="55"/>
      <c r="D284" s="55"/>
    </row>
    <row r="285" spans="3:4">
      <c r="C285" s="55"/>
      <c r="D285" s="55"/>
    </row>
    <row r="286" spans="3:4">
      <c r="C286" s="55"/>
      <c r="D286" s="55"/>
    </row>
    <row r="287" spans="3:4">
      <c r="C287" s="55"/>
      <c r="D287" s="55"/>
    </row>
    <row r="288" spans="3:4">
      <c r="C288" s="55"/>
      <c r="D288" s="55"/>
    </row>
    <row r="289" spans="3:4">
      <c r="C289" s="55"/>
      <c r="D289" s="55"/>
    </row>
    <row r="290" spans="3:4">
      <c r="C290" s="55"/>
      <c r="D290" s="55"/>
    </row>
    <row r="291" spans="3:4">
      <c r="C291" s="55"/>
      <c r="D291" s="55"/>
    </row>
    <row r="292" spans="3:4">
      <c r="C292" s="55"/>
      <c r="D292" s="55"/>
    </row>
    <row r="293" spans="3:4">
      <c r="C293" s="55"/>
      <c r="D293" s="55"/>
    </row>
    <row r="294" spans="3:4">
      <c r="C294" s="55"/>
      <c r="D294" s="55"/>
    </row>
    <row r="295" spans="3:4">
      <c r="C295" s="55"/>
      <c r="D295" s="55"/>
    </row>
    <row r="296" spans="3:4">
      <c r="C296" s="55"/>
      <c r="D296" s="55"/>
    </row>
    <row r="297" spans="3:4">
      <c r="C297" s="55"/>
      <c r="D297" s="55"/>
    </row>
    <row r="298" spans="3:4">
      <c r="C298" s="55"/>
      <c r="D298" s="55"/>
    </row>
    <row r="299" spans="3:4">
      <c r="C299" s="55"/>
      <c r="D299" s="55"/>
    </row>
    <row r="300" spans="3:4">
      <c r="C300" s="55"/>
      <c r="D300" s="55"/>
    </row>
    <row r="301" spans="3:4">
      <c r="C301" s="55"/>
      <c r="D301" s="55"/>
    </row>
    <row r="302" spans="3:4">
      <c r="C302" s="55"/>
      <c r="D302" s="55"/>
    </row>
    <row r="303" spans="3:4">
      <c r="C303" s="55"/>
      <c r="D303" s="55"/>
    </row>
    <row r="304" spans="3:4">
      <c r="C304" s="55"/>
      <c r="D304" s="55"/>
    </row>
    <row r="305" spans="3:4">
      <c r="C305" s="55"/>
      <c r="D305" s="55"/>
    </row>
    <row r="306" spans="3:4">
      <c r="C306" s="55"/>
      <c r="D306" s="55"/>
    </row>
    <row r="307" spans="3:4">
      <c r="C307" s="55"/>
      <c r="D307" s="55"/>
    </row>
    <row r="308" spans="3:4">
      <c r="C308" s="55"/>
      <c r="D308" s="55"/>
    </row>
    <row r="309" spans="3:4">
      <c r="C309" s="55"/>
      <c r="D309" s="55"/>
    </row>
    <row r="310" spans="3:4">
      <c r="C310" s="55"/>
      <c r="D310" s="55"/>
    </row>
    <row r="311" spans="3:4">
      <c r="C311" s="55"/>
      <c r="D311" s="55"/>
    </row>
    <row r="312" spans="3:4">
      <c r="C312" s="55"/>
      <c r="D312" s="55"/>
    </row>
    <row r="313" spans="3:4">
      <c r="C313" s="55"/>
      <c r="D313" s="55"/>
    </row>
    <row r="314" spans="3:4">
      <c r="C314" s="55"/>
      <c r="D314" s="55"/>
    </row>
    <row r="315" spans="3:4">
      <c r="C315" s="55"/>
      <c r="D315" s="55"/>
    </row>
    <row r="316" spans="3:4">
      <c r="C316" s="55"/>
      <c r="D316" s="55"/>
    </row>
    <row r="317" spans="3:4">
      <c r="C317" s="55"/>
      <c r="D317" s="55"/>
    </row>
    <row r="318" spans="3:4">
      <c r="C318" s="55"/>
      <c r="D318" s="55"/>
    </row>
    <row r="319" spans="3:4">
      <c r="C319" s="55"/>
      <c r="D319" s="55"/>
    </row>
    <row r="320" spans="3:4">
      <c r="C320" s="55"/>
      <c r="D320" s="55"/>
    </row>
    <row r="321" spans="3:4">
      <c r="C321" s="55"/>
      <c r="D321" s="55"/>
    </row>
    <row r="322" spans="3:4">
      <c r="C322" s="55"/>
      <c r="D322" s="55"/>
    </row>
    <row r="323" spans="3:4">
      <c r="C323" s="55"/>
      <c r="D323" s="55"/>
    </row>
    <row r="324" spans="3:4">
      <c r="C324" s="55"/>
      <c r="D324" s="55"/>
    </row>
    <row r="325" spans="3:4">
      <c r="C325" s="55"/>
      <c r="D325" s="55"/>
    </row>
    <row r="326" spans="3:4">
      <c r="C326" s="55"/>
      <c r="D326" s="55"/>
    </row>
    <row r="327" spans="3:4">
      <c r="C327" s="55"/>
      <c r="D327" s="55"/>
    </row>
    <row r="328" spans="3:4">
      <c r="C328" s="55"/>
      <c r="D328" s="55"/>
    </row>
    <row r="329" spans="3:4">
      <c r="C329" s="55"/>
      <c r="D329" s="55"/>
    </row>
    <row r="330" spans="3:4">
      <c r="C330" s="55"/>
      <c r="D330" s="55"/>
    </row>
    <row r="331" spans="3:4">
      <c r="C331" s="55"/>
      <c r="D331" s="55"/>
    </row>
    <row r="332" spans="3:4">
      <c r="C332" s="55"/>
      <c r="D332" s="55"/>
    </row>
    <row r="333" spans="3:4">
      <c r="C333" s="55"/>
      <c r="D333" s="55"/>
    </row>
    <row r="334" spans="3:4">
      <c r="C334" s="55"/>
      <c r="D334" s="55"/>
    </row>
    <row r="335" spans="3:4">
      <c r="C335" s="55"/>
      <c r="D335" s="55"/>
    </row>
    <row r="336" spans="3:4">
      <c r="C336" s="55"/>
      <c r="D336" s="55"/>
    </row>
    <row r="337" spans="3:4">
      <c r="C337" s="55"/>
      <c r="D337" s="55"/>
    </row>
    <row r="338" spans="3:4">
      <c r="C338" s="55"/>
      <c r="D338" s="55"/>
    </row>
    <row r="418" spans="3:4">
      <c r="C418" s="55"/>
      <c r="D418" s="55"/>
    </row>
    <row r="419" spans="3:4">
      <c r="C419" s="55"/>
      <c r="D419" s="55"/>
    </row>
    <row r="420" spans="3:4">
      <c r="C420" s="55"/>
      <c r="D420" s="55"/>
    </row>
    <row r="421" spans="3:4">
      <c r="C421" s="55"/>
      <c r="D421" s="55"/>
    </row>
    <row r="422" spans="3:4">
      <c r="C422" s="55"/>
      <c r="D422" s="55"/>
    </row>
    <row r="423" spans="3:4">
      <c r="C423" s="55"/>
      <c r="D423" s="55"/>
    </row>
    <row r="424" spans="3:4">
      <c r="C424" s="55"/>
      <c r="D424" s="55"/>
    </row>
    <row r="425" spans="3:4">
      <c r="C425" s="55"/>
      <c r="D425" s="55"/>
    </row>
    <row r="426" spans="3:4">
      <c r="C426" s="55"/>
      <c r="D426" s="55"/>
    </row>
    <row r="427" spans="3:4">
      <c r="C427" s="55"/>
      <c r="D427" s="55"/>
    </row>
    <row r="428" spans="3:4">
      <c r="C428" s="55"/>
      <c r="D428" s="55"/>
    </row>
    <row r="429" spans="3:4">
      <c r="C429" s="55"/>
      <c r="D429" s="55"/>
    </row>
    <row r="430" spans="3:4">
      <c r="C430" s="55"/>
      <c r="D430" s="55"/>
    </row>
    <row r="431" spans="3:4">
      <c r="C431" s="55"/>
      <c r="D431" s="55"/>
    </row>
    <row r="432" spans="3:4">
      <c r="C432" s="55"/>
      <c r="D432" s="55"/>
    </row>
    <row r="433" spans="3:4">
      <c r="C433" s="55"/>
      <c r="D433" s="55"/>
    </row>
    <row r="434" spans="3:4">
      <c r="C434" s="55"/>
      <c r="D434" s="55"/>
    </row>
    <row r="435" spans="3:4">
      <c r="C435" s="55"/>
      <c r="D435" s="55"/>
    </row>
    <row r="436" spans="3:4">
      <c r="C436" s="55"/>
      <c r="D436" s="55"/>
    </row>
    <row r="437" spans="3:4">
      <c r="C437" s="55"/>
      <c r="D437" s="55"/>
    </row>
    <row r="438" spans="3:4">
      <c r="C438" s="55"/>
      <c r="D438" s="55"/>
    </row>
    <row r="439" spans="3:4">
      <c r="C439" s="55"/>
      <c r="D439" s="55"/>
    </row>
    <row r="440" spans="3:4">
      <c r="C440" s="55"/>
      <c r="D440" s="55"/>
    </row>
    <row r="441" spans="3:4">
      <c r="C441" s="55"/>
      <c r="D441" s="55"/>
    </row>
    <row r="442" spans="3:4">
      <c r="C442" s="55"/>
      <c r="D442" s="55"/>
    </row>
    <row r="443" spans="3:4">
      <c r="C443" s="55"/>
      <c r="D443" s="55"/>
    </row>
    <row r="444" spans="3:4">
      <c r="C444" s="55"/>
      <c r="D444" s="55"/>
    </row>
    <row r="445" spans="3:4">
      <c r="C445" s="55"/>
      <c r="D445" s="55"/>
    </row>
    <row r="446" spans="3:4">
      <c r="C446" s="55"/>
      <c r="D446" s="55"/>
    </row>
    <row r="447" spans="3:4">
      <c r="C447" s="55"/>
      <c r="D447" s="55"/>
    </row>
    <row r="448" spans="3:4">
      <c r="C448" s="55"/>
      <c r="D448" s="55"/>
    </row>
    <row r="449" spans="3:4">
      <c r="C449" s="55"/>
      <c r="D449" s="55"/>
    </row>
    <row r="450" spans="3:4">
      <c r="C450" s="55"/>
      <c r="D450" s="55"/>
    </row>
    <row r="451" spans="3:4">
      <c r="C451" s="55"/>
      <c r="D451" s="55"/>
    </row>
    <row r="452" spans="3:4">
      <c r="C452" s="55"/>
      <c r="D452" s="55"/>
    </row>
    <row r="453" spans="3:4">
      <c r="C453" s="55"/>
      <c r="D453" s="55"/>
    </row>
    <row r="454" spans="3:4">
      <c r="C454" s="55"/>
      <c r="D454" s="55"/>
    </row>
    <row r="455" spans="3:4">
      <c r="C455" s="55"/>
      <c r="D455" s="55"/>
    </row>
    <row r="456" spans="3:4">
      <c r="C456" s="55"/>
      <c r="D456" s="55"/>
    </row>
    <row r="457" spans="3:4">
      <c r="C457" s="55"/>
      <c r="D457" s="55"/>
    </row>
    <row r="458" spans="3:4">
      <c r="C458" s="55"/>
      <c r="D458" s="55"/>
    </row>
    <row r="459" spans="3:4">
      <c r="C459" s="55"/>
      <c r="D459" s="55"/>
    </row>
    <row r="460" spans="3:4">
      <c r="C460" s="55"/>
      <c r="D460" s="55"/>
    </row>
    <row r="461" spans="3:4">
      <c r="C461" s="55"/>
      <c r="D461" s="55"/>
    </row>
    <row r="462" spans="3:4">
      <c r="C462" s="55"/>
      <c r="D462" s="55"/>
    </row>
    <row r="463" spans="3:4">
      <c r="C463" s="55"/>
      <c r="D463" s="55"/>
    </row>
    <row r="464" spans="3:4">
      <c r="C464" s="55"/>
      <c r="D464" s="55"/>
    </row>
    <row r="465" spans="3:4">
      <c r="C465" s="55"/>
      <c r="D465" s="55"/>
    </row>
    <row r="466" spans="3:4">
      <c r="C466" s="55"/>
      <c r="D466" s="55"/>
    </row>
    <row r="467" spans="3:4">
      <c r="C467" s="55"/>
      <c r="D467" s="55"/>
    </row>
    <row r="468" spans="3:4">
      <c r="C468" s="55"/>
      <c r="D468" s="55"/>
    </row>
    <row r="469" spans="3:4">
      <c r="C469" s="55"/>
      <c r="D469" s="55"/>
    </row>
    <row r="470" spans="3:4">
      <c r="C470" s="55"/>
      <c r="D470" s="55"/>
    </row>
    <row r="471" spans="3:4">
      <c r="C471" s="55"/>
      <c r="D471" s="55"/>
    </row>
    <row r="472" spans="3:4">
      <c r="C472" s="55"/>
      <c r="D472" s="55"/>
    </row>
    <row r="473" spans="3:4">
      <c r="C473" s="55"/>
      <c r="D473" s="55"/>
    </row>
    <row r="474" spans="3:4">
      <c r="C474" s="55"/>
      <c r="D474" s="55"/>
    </row>
    <row r="475" spans="3:4">
      <c r="C475" s="55"/>
      <c r="D475" s="55"/>
    </row>
    <row r="476" spans="3:4">
      <c r="C476" s="55"/>
      <c r="D476" s="55"/>
    </row>
    <row r="477" spans="3:4">
      <c r="C477" s="55"/>
      <c r="D477" s="55"/>
    </row>
    <row r="478" spans="3:4">
      <c r="C478" s="55"/>
      <c r="D478" s="55"/>
    </row>
    <row r="479" spans="3:4">
      <c r="C479" s="55"/>
      <c r="D479" s="55"/>
    </row>
    <row r="480" spans="3:4">
      <c r="C480" s="55"/>
      <c r="D480" s="55"/>
    </row>
    <row r="481" spans="3:4">
      <c r="C481" s="55"/>
      <c r="D481" s="55"/>
    </row>
    <row r="482" spans="3:4">
      <c r="C482" s="55"/>
      <c r="D482" s="55"/>
    </row>
    <row r="483" spans="3:4">
      <c r="C483" s="55"/>
      <c r="D483" s="55"/>
    </row>
    <row r="484" spans="3:4">
      <c r="C484" s="55"/>
      <c r="D484" s="55"/>
    </row>
    <row r="485" spans="3:4">
      <c r="C485" s="55"/>
      <c r="D485" s="55"/>
    </row>
    <row r="486" spans="3:4">
      <c r="C486" s="55"/>
      <c r="D486" s="55"/>
    </row>
    <row r="487" spans="3:4">
      <c r="C487" s="55"/>
      <c r="D487" s="55"/>
    </row>
    <row r="488" spans="3:4">
      <c r="C488" s="55"/>
      <c r="D488" s="55"/>
    </row>
    <row r="489" spans="3:4">
      <c r="C489" s="55"/>
      <c r="D489" s="55"/>
    </row>
    <row r="490" spans="3:4">
      <c r="C490" s="55"/>
      <c r="D490" s="55"/>
    </row>
    <row r="491" spans="3:4">
      <c r="C491" s="55"/>
      <c r="D491" s="55"/>
    </row>
    <row r="492" spans="3:4">
      <c r="C492" s="55"/>
      <c r="D492" s="55"/>
    </row>
    <row r="493" spans="3:4">
      <c r="C493" s="55"/>
      <c r="D493" s="55"/>
    </row>
    <row r="494" spans="3:4">
      <c r="C494" s="55"/>
      <c r="D494" s="55"/>
    </row>
    <row r="495" spans="3:4">
      <c r="C495" s="55"/>
      <c r="D495" s="55"/>
    </row>
    <row r="496" spans="3:4">
      <c r="C496" s="55"/>
      <c r="D496" s="55"/>
    </row>
    <row r="497" spans="3:4">
      <c r="C497" s="55"/>
      <c r="D497" s="55"/>
    </row>
    <row r="498" spans="3:4">
      <c r="C498" s="55"/>
      <c r="D498" s="55"/>
    </row>
    <row r="499" spans="3:4">
      <c r="C499" s="55"/>
      <c r="D499" s="55"/>
    </row>
    <row r="500" spans="3:4">
      <c r="C500" s="55"/>
      <c r="D500" s="55"/>
    </row>
    <row r="501" spans="3:4">
      <c r="C501" s="55"/>
      <c r="D501" s="55"/>
    </row>
    <row r="502" spans="3:4">
      <c r="C502" s="55"/>
      <c r="D502" s="55"/>
    </row>
    <row r="503" spans="3:4">
      <c r="C503" s="55"/>
      <c r="D503" s="55"/>
    </row>
    <row r="504" spans="3:4">
      <c r="C504" s="55"/>
      <c r="D504" s="55"/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zoomScale="70" zoomScaleNormal="70" zoomScalePageLayoutView="70" workbookViewId="0">
      <selection activeCell="L31" sqref="L31"/>
    </sheetView>
  </sheetViews>
  <sheetFormatPr baseColWidth="10" defaultColWidth="8.83203125" defaultRowHeight="14" x14ac:dyDescent="0"/>
  <cols>
    <col min="1" max="1" width="14" customWidth="1"/>
    <col min="2" max="2" width="3" style="55" customWidth="1"/>
    <col min="4" max="4" width="3" customWidth="1"/>
    <col min="6" max="6" width="11.5" customWidth="1"/>
    <col min="7" max="7" width="14.1640625" customWidth="1"/>
    <col min="9" max="9" width="14.83203125" customWidth="1"/>
    <col min="10" max="10" width="15" customWidth="1"/>
    <col min="15" max="15" width="15.5" customWidth="1"/>
  </cols>
  <sheetData>
    <row r="1" spans="1:15" s="55" customFormat="1"/>
    <row r="2" spans="1:15">
      <c r="A2" s="72" t="s">
        <v>33</v>
      </c>
      <c r="B2" s="65"/>
      <c r="E2" s="73" t="s">
        <v>24</v>
      </c>
      <c r="F2" s="73"/>
      <c r="G2" s="73"/>
    </row>
    <row r="4" spans="1:15">
      <c r="E4" s="29" t="s">
        <v>30</v>
      </c>
      <c r="F4" s="34" t="s">
        <v>42</v>
      </c>
      <c r="G4" s="34" t="s">
        <v>32</v>
      </c>
      <c r="H4" s="35" t="s">
        <v>31</v>
      </c>
      <c r="I4" s="34" t="s">
        <v>40</v>
      </c>
      <c r="J4" s="34" t="s">
        <v>41</v>
      </c>
    </row>
    <row r="5" spans="1:15">
      <c r="C5" s="27" t="s">
        <v>25</v>
      </c>
      <c r="E5" s="36">
        <f>AVERAGE(E11:E23)</f>
        <v>17.307692307692307</v>
      </c>
      <c r="F5" s="36">
        <f>AVERAGE(F11:F23)</f>
        <v>1.3689831200579421</v>
      </c>
      <c r="G5" s="30">
        <f t="shared" ref="G5" si="0">AVERAGE(G11:G23)</f>
        <v>91.15384615384616</v>
      </c>
      <c r="H5" s="74">
        <f>AVERAGE(H11:H23)</f>
        <v>48.209699999999998</v>
      </c>
      <c r="I5" s="30">
        <f t="shared" ref="I5" si="1">AVERAGE(I11:I23)</f>
        <v>0.15874069230769228</v>
      </c>
      <c r="J5" s="30">
        <f>AVERAGE(J11:J23)</f>
        <v>0.67930971265973361</v>
      </c>
      <c r="L5" s="124" t="s">
        <v>11</v>
      </c>
      <c r="M5" s="125"/>
      <c r="N5" s="125"/>
      <c r="O5" s="125"/>
    </row>
    <row r="6" spans="1:15">
      <c r="C6" s="27" t="s">
        <v>26</v>
      </c>
      <c r="E6" s="36">
        <f>STDEV(E11:E23)/SQRT(E7)</f>
        <v>0.20830867704194775</v>
      </c>
      <c r="F6" s="36">
        <f>STDEV(F11:F23)/SQRT(F7)</f>
        <v>0.27000702463781362</v>
      </c>
      <c r="G6" s="30">
        <f t="shared" ref="G6" si="2">STDEV(G11:G23)/SQRT(G7)</f>
        <v>18.344581451727194</v>
      </c>
      <c r="H6" s="74">
        <f>STDEV(H11:H23)/SQRT(H7)</f>
        <v>3.5828520603399316</v>
      </c>
      <c r="I6" s="30">
        <f t="shared" ref="I6:J6" si="3">STDEV(I11:I23)/SQRT(I7)</f>
        <v>1.248579200243255E-2</v>
      </c>
      <c r="J6" s="30">
        <f t="shared" si="3"/>
        <v>6.0861804281236553E-2</v>
      </c>
      <c r="L6" s="129" t="s">
        <v>38</v>
      </c>
      <c r="M6" s="129"/>
      <c r="N6" s="129"/>
      <c r="O6" s="59" t="s">
        <v>20</v>
      </c>
    </row>
    <row r="7" spans="1:15">
      <c r="C7" s="27" t="s">
        <v>27</v>
      </c>
      <c r="E7" s="76">
        <f>COUNT(E11:E23)</f>
        <v>13</v>
      </c>
      <c r="F7" s="76">
        <f>COUNT(F11:F23)</f>
        <v>13</v>
      </c>
      <c r="G7" s="77">
        <f t="shared" ref="G7" si="4">COUNT(G11:G23)</f>
        <v>13</v>
      </c>
      <c r="H7" s="76">
        <f>COUNT(H11:H23)</f>
        <v>13</v>
      </c>
      <c r="I7" s="77">
        <f t="shared" ref="I7:J7" si="5">COUNT(I11:I23)</f>
        <v>13</v>
      </c>
      <c r="J7" s="77">
        <f t="shared" si="5"/>
        <v>13</v>
      </c>
      <c r="L7" s="126" t="s">
        <v>35</v>
      </c>
      <c r="M7" s="127"/>
      <c r="N7" s="128"/>
      <c r="O7" s="58">
        <v>2.1758300000000001E-5</v>
      </c>
    </row>
    <row r="8" spans="1:15">
      <c r="C8" s="27" t="s">
        <v>28</v>
      </c>
      <c r="E8" s="36">
        <f>MIN(E11:E23)</f>
        <v>17</v>
      </c>
      <c r="F8" s="36">
        <f>MIN(F11:F23)</f>
        <v>0.40666666666666668</v>
      </c>
      <c r="G8" s="30">
        <f t="shared" ref="G8" si="6">MIN(G11:G23)</f>
        <v>16</v>
      </c>
      <c r="H8" s="36">
        <f>MIN(H11:H23)</f>
        <v>32.152000000000001</v>
      </c>
      <c r="I8" s="30">
        <f t="shared" ref="I8:J8" si="7">MIN(I11:I23)</f>
        <v>0.115342</v>
      </c>
      <c r="J8" s="30">
        <f t="shared" si="7"/>
        <v>0.40776493051872281</v>
      </c>
      <c r="L8" s="126" t="s">
        <v>36</v>
      </c>
      <c r="M8" s="127"/>
      <c r="N8" s="128"/>
      <c r="O8" s="56">
        <v>2.8400000000000001E-3</v>
      </c>
    </row>
    <row r="9" spans="1:15">
      <c r="C9" s="28" t="s">
        <v>29</v>
      </c>
      <c r="E9" s="37">
        <f>MAX(E11:E23)</f>
        <v>19</v>
      </c>
      <c r="F9" s="37">
        <f>MAX(F11:F23)</f>
        <v>3.2</v>
      </c>
      <c r="G9" s="31">
        <f t="shared" ref="G9" si="8">MAX(G11:G23)</f>
        <v>253</v>
      </c>
      <c r="H9" s="37">
        <f>MAX(H11:H23)</f>
        <v>78.104600000000005</v>
      </c>
      <c r="I9" s="31">
        <f t="shared" ref="I9:J9" si="9">MAX(I11:I23)</f>
        <v>0.29100000000000004</v>
      </c>
      <c r="J9" s="31">
        <f t="shared" si="9"/>
        <v>1.2915057915057917</v>
      </c>
      <c r="L9" s="126" t="s">
        <v>37</v>
      </c>
      <c r="M9" s="127"/>
      <c r="N9" s="128"/>
      <c r="O9" s="58">
        <v>3.0011700000000003E-4</v>
      </c>
    </row>
    <row r="10" spans="1:15">
      <c r="E10" s="32"/>
      <c r="F10" s="32"/>
      <c r="G10" s="32"/>
      <c r="H10" s="32"/>
      <c r="I10" s="32"/>
      <c r="L10" s="126" t="s">
        <v>39</v>
      </c>
      <c r="M10" s="127"/>
      <c r="N10" s="128"/>
      <c r="O10" s="56">
        <v>0.82713999999999999</v>
      </c>
    </row>
    <row r="11" spans="1:15">
      <c r="E11" s="43">
        <v>19</v>
      </c>
      <c r="F11" s="44">
        <v>0.74137931034482785</v>
      </c>
      <c r="G11" s="45">
        <v>43</v>
      </c>
      <c r="H11" s="46">
        <v>41.44</v>
      </c>
      <c r="I11" s="44">
        <v>0.29100000000000004</v>
      </c>
      <c r="J11" s="60">
        <v>1.2915057915057917</v>
      </c>
    </row>
    <row r="12" spans="1:15">
      <c r="E12" s="43">
        <v>19</v>
      </c>
      <c r="F12" s="44">
        <v>0.58510638297872297</v>
      </c>
      <c r="G12" s="45">
        <v>55</v>
      </c>
      <c r="H12" s="46">
        <v>32.152000000000001</v>
      </c>
      <c r="I12" s="44">
        <v>0.19800000000000001</v>
      </c>
      <c r="J12" s="60">
        <v>0.76511570042299082</v>
      </c>
    </row>
    <row r="13" spans="1:15">
      <c r="E13" s="43">
        <v>17</v>
      </c>
      <c r="F13" s="44">
        <v>3.2</v>
      </c>
      <c r="G13" s="45">
        <v>16</v>
      </c>
      <c r="H13" s="46">
        <v>70.702500000000001</v>
      </c>
      <c r="I13" s="44">
        <v>0.115342</v>
      </c>
      <c r="J13" s="60">
        <v>0.40776493051872281</v>
      </c>
    </row>
    <row r="14" spans="1:15">
      <c r="E14" s="43">
        <v>17</v>
      </c>
      <c r="F14" s="44">
        <v>2.6923076923076898</v>
      </c>
      <c r="G14" s="45">
        <v>70</v>
      </c>
      <c r="H14" s="46">
        <v>40.631</v>
      </c>
      <c r="I14" s="44">
        <v>0.141931</v>
      </c>
      <c r="J14" s="60">
        <v>0.51930791759986217</v>
      </c>
    </row>
    <row r="15" spans="1:15">
      <c r="E15" s="43">
        <v>17</v>
      </c>
      <c r="F15" s="44">
        <v>0.79166666666666696</v>
      </c>
      <c r="G15" s="45">
        <v>95</v>
      </c>
      <c r="H15" s="46">
        <v>49.620399999999997</v>
      </c>
      <c r="I15" s="44">
        <v>0.12360400000000001</v>
      </c>
      <c r="J15" s="60">
        <v>0.56912076484671625</v>
      </c>
    </row>
    <row r="16" spans="1:15">
      <c r="E16" s="43">
        <v>17</v>
      </c>
      <c r="F16" s="44">
        <v>1.91919191919192</v>
      </c>
      <c r="G16" s="45">
        <v>190</v>
      </c>
      <c r="H16" s="46">
        <v>53.125399999999999</v>
      </c>
      <c r="I16" s="44">
        <v>0.14435100000000001</v>
      </c>
      <c r="J16" s="60">
        <v>0.68008899697696401</v>
      </c>
    </row>
    <row r="17" spans="3:10">
      <c r="E17" s="43">
        <v>17</v>
      </c>
      <c r="F17" s="44">
        <v>1.5777777777777797</v>
      </c>
      <c r="G17" s="45">
        <v>142</v>
      </c>
      <c r="H17" s="46">
        <v>46.017000000000003</v>
      </c>
      <c r="I17" s="44">
        <v>0.14600000000000002</v>
      </c>
      <c r="J17" s="60">
        <v>0.5547949670773844</v>
      </c>
    </row>
    <row r="18" spans="3:10">
      <c r="E18" s="43">
        <v>17</v>
      </c>
      <c r="F18" s="44">
        <v>1</v>
      </c>
      <c r="G18" s="45">
        <v>61</v>
      </c>
      <c r="H18" s="46">
        <v>39.152000000000001</v>
      </c>
      <c r="I18" s="44">
        <v>0.13200000000000001</v>
      </c>
      <c r="J18" s="60">
        <v>0.63955864323661626</v>
      </c>
    </row>
    <row r="19" spans="3:10">
      <c r="E19" s="43">
        <v>17</v>
      </c>
      <c r="F19" s="44">
        <v>2.81111111111111</v>
      </c>
      <c r="G19" s="45">
        <v>253</v>
      </c>
      <c r="H19" s="46">
        <v>38.790999999999997</v>
      </c>
      <c r="I19" s="44">
        <v>0.14600000000000002</v>
      </c>
      <c r="J19" s="60">
        <v>0.8447835838209895</v>
      </c>
    </row>
    <row r="20" spans="3:10">
      <c r="E20" s="43">
        <v>17</v>
      </c>
      <c r="F20" s="44">
        <v>0.74157303370786498</v>
      </c>
      <c r="G20" s="45">
        <v>66</v>
      </c>
      <c r="H20" s="46">
        <v>43.625999999999998</v>
      </c>
      <c r="I20" s="44">
        <v>0.155779</v>
      </c>
      <c r="J20" s="60">
        <v>0.55998716361802592</v>
      </c>
    </row>
    <row r="21" spans="3:10">
      <c r="E21" s="47">
        <v>17</v>
      </c>
      <c r="F21" s="48">
        <v>0.5</v>
      </c>
      <c r="G21" s="49">
        <v>50</v>
      </c>
      <c r="H21" s="62">
        <v>43.9983</v>
      </c>
      <c r="I21" s="38">
        <v>0.154</v>
      </c>
      <c r="J21" s="60">
        <v>0.62638783771191153</v>
      </c>
    </row>
    <row r="22" spans="3:10">
      <c r="E22" s="47">
        <v>17</v>
      </c>
      <c r="F22" s="48">
        <v>0.40666666666666668</v>
      </c>
      <c r="G22" s="49">
        <v>61</v>
      </c>
      <c r="H22" s="62">
        <v>49.365900000000003</v>
      </c>
      <c r="I22" s="38">
        <v>0.14041200000000001</v>
      </c>
      <c r="J22" s="60">
        <v>0.57995498917268795</v>
      </c>
    </row>
    <row r="23" spans="3:10">
      <c r="E23" s="47">
        <v>17</v>
      </c>
      <c r="F23" s="48">
        <v>0.83</v>
      </c>
      <c r="G23" s="49">
        <v>83</v>
      </c>
      <c r="H23" s="62">
        <v>78.104600000000005</v>
      </c>
      <c r="I23" s="38">
        <v>0.17521</v>
      </c>
      <c r="J23" s="60">
        <v>0.792654978067873</v>
      </c>
    </row>
    <row r="25" spans="3:10">
      <c r="E25" s="78" t="s">
        <v>34</v>
      </c>
      <c r="F25" s="78"/>
      <c r="G25" s="78"/>
    </row>
    <row r="27" spans="3:10">
      <c r="E27" s="29" t="s">
        <v>30</v>
      </c>
      <c r="F27" s="34" t="s">
        <v>42</v>
      </c>
      <c r="G27" s="34" t="s">
        <v>32</v>
      </c>
      <c r="H27" s="35" t="s">
        <v>31</v>
      </c>
      <c r="I27" s="34" t="s">
        <v>40</v>
      </c>
      <c r="J27" s="34" t="s">
        <v>41</v>
      </c>
    </row>
    <row r="28" spans="3:10">
      <c r="C28" s="50" t="s">
        <v>25</v>
      </c>
      <c r="E28" s="30">
        <f>AVERAGE(E34:E47)</f>
        <v>45.071428571428569</v>
      </c>
      <c r="F28" s="30">
        <f t="shared" ref="F28" si="10">AVERAGE(F34:F47)</f>
        <v>1.1360387837456418</v>
      </c>
      <c r="G28" s="30">
        <f t="shared" ref="G28" si="11">AVERAGE(G34:G47)</f>
        <v>103.64285714285714</v>
      </c>
      <c r="H28" s="75">
        <f>AVERAGE(H34:H47)</f>
        <v>23.433857142857139</v>
      </c>
      <c r="I28" s="30">
        <f t="shared" ref="I28" si="12">AVERAGE(I34:I47)</f>
        <v>0.23707014285714284</v>
      </c>
      <c r="J28" s="30">
        <f>AVERAGE(J34:J47)</f>
        <v>1.3138087693169822</v>
      </c>
    </row>
    <row r="29" spans="3:10">
      <c r="C29" s="50" t="s">
        <v>26</v>
      </c>
      <c r="E29" s="30">
        <f t="shared" ref="E29:J29" si="13">STDEV(E34:E47)/SQRT(E30)</f>
        <v>1.864840345269215</v>
      </c>
      <c r="F29" s="30">
        <f t="shared" si="13"/>
        <v>0.13297103568563162</v>
      </c>
      <c r="G29" s="30">
        <f t="shared" si="13"/>
        <v>8.0892053582598891</v>
      </c>
      <c r="H29" s="75">
        <f t="shared" si="13"/>
        <v>2.3319353142055523</v>
      </c>
      <c r="I29" s="30">
        <f t="shared" si="13"/>
        <v>1.8260442828259837E-2</v>
      </c>
      <c r="J29" s="30">
        <f t="shared" si="13"/>
        <v>0.14455671686115459</v>
      </c>
    </row>
    <row r="30" spans="3:10">
      <c r="C30" s="50" t="s">
        <v>27</v>
      </c>
      <c r="E30" s="77">
        <f>COUNT(E34:E47)</f>
        <v>14</v>
      </c>
      <c r="F30" s="77">
        <f t="shared" ref="F30" si="14">COUNT(F34:F47)</f>
        <v>14</v>
      </c>
      <c r="G30" s="77">
        <f t="shared" ref="G30:I30" si="15">COUNT(G34:G47)</f>
        <v>14</v>
      </c>
      <c r="H30" s="77">
        <f t="shared" si="15"/>
        <v>14</v>
      </c>
      <c r="I30" s="77">
        <f t="shared" si="15"/>
        <v>14</v>
      </c>
      <c r="J30" s="77">
        <f>COUNT(J34:J47)</f>
        <v>14</v>
      </c>
    </row>
    <row r="31" spans="3:10">
      <c r="C31" s="50" t="s">
        <v>28</v>
      </c>
      <c r="E31" s="30">
        <f>MIN(E34:E47)</f>
        <v>34</v>
      </c>
      <c r="F31" s="30">
        <f t="shared" ref="F31" si="16">MIN(F34:F47)</f>
        <v>0.56916996047430801</v>
      </c>
      <c r="G31" s="30">
        <f t="shared" ref="G31:I31" si="17">MIN(G34:G47)</f>
        <v>67</v>
      </c>
      <c r="H31" s="30">
        <f t="shared" si="17"/>
        <v>8.6648999999999994</v>
      </c>
      <c r="I31" s="30">
        <f t="shared" si="17"/>
        <v>0.127</v>
      </c>
      <c r="J31" s="30">
        <f>MIN(J34:J47)</f>
        <v>0.67455700000000007</v>
      </c>
    </row>
    <row r="32" spans="3:10">
      <c r="C32" s="51" t="s">
        <v>29</v>
      </c>
      <c r="E32" s="31">
        <f>MAX(E34:E47)</f>
        <v>57</v>
      </c>
      <c r="F32" s="31">
        <f t="shared" ref="F32" si="18">MAX(F34:F47)</f>
        <v>2.1944444444444402</v>
      </c>
      <c r="G32" s="31">
        <f t="shared" ref="G32:J32" si="19">MAX(G34:G47)</f>
        <v>163</v>
      </c>
      <c r="H32" s="31">
        <f t="shared" si="19"/>
        <v>36.520000000000003</v>
      </c>
      <c r="I32" s="31">
        <f t="shared" si="19"/>
        <v>0.373</v>
      </c>
      <c r="J32" s="31">
        <f t="shared" si="19"/>
        <v>2.7999630245886484</v>
      </c>
    </row>
    <row r="33" spans="5:10">
      <c r="E33" s="52"/>
      <c r="F33" s="52"/>
      <c r="G33" s="52"/>
      <c r="H33" s="52"/>
      <c r="I33" s="52"/>
      <c r="J33" s="52"/>
    </row>
    <row r="34" spans="5:10">
      <c r="E34" s="63">
        <v>37</v>
      </c>
      <c r="F34" s="53">
        <v>1.01754385964912</v>
      </c>
      <c r="G34" s="33">
        <v>145</v>
      </c>
      <c r="H34" s="54">
        <v>16.79</v>
      </c>
      <c r="I34" s="53">
        <v>0.373</v>
      </c>
      <c r="J34" s="61">
        <v>1.8397855866587256</v>
      </c>
    </row>
    <row r="35" spans="5:10">
      <c r="E35" s="63">
        <v>44</v>
      </c>
      <c r="F35" s="53">
        <v>1.7266949152542399</v>
      </c>
      <c r="G35" s="33">
        <v>163</v>
      </c>
      <c r="H35" s="54">
        <v>8.6648999999999994</v>
      </c>
      <c r="I35" s="53">
        <v>0.22800000000000001</v>
      </c>
      <c r="J35" s="53">
        <v>1.2669999999999999</v>
      </c>
    </row>
    <row r="36" spans="5:10">
      <c r="E36" s="63">
        <v>44</v>
      </c>
      <c r="F36" s="53">
        <v>0.93233082706766901</v>
      </c>
      <c r="G36" s="33">
        <v>124</v>
      </c>
      <c r="H36" s="54">
        <v>10.818</v>
      </c>
      <c r="I36" s="53">
        <v>0.21300000000000002</v>
      </c>
      <c r="J36" s="61">
        <v>2.7999630245886484</v>
      </c>
    </row>
    <row r="37" spans="5:10">
      <c r="E37" s="63">
        <v>44</v>
      </c>
      <c r="F37" s="53">
        <v>0.56916996047430801</v>
      </c>
      <c r="G37" s="33">
        <v>72</v>
      </c>
      <c r="H37" s="54">
        <v>21.6221</v>
      </c>
      <c r="I37" s="53">
        <v>0.23442300000000002</v>
      </c>
      <c r="J37" s="53">
        <v>1.1367</v>
      </c>
    </row>
    <row r="38" spans="5:10">
      <c r="E38" s="63">
        <v>44</v>
      </c>
      <c r="F38" s="53">
        <v>0.85133418043202003</v>
      </c>
      <c r="G38" s="33">
        <v>67</v>
      </c>
      <c r="H38" s="54">
        <v>16.417999999999999</v>
      </c>
      <c r="I38" s="53">
        <v>0.28800000000000003</v>
      </c>
      <c r="J38" s="53">
        <v>1.34</v>
      </c>
    </row>
    <row r="39" spans="5:10">
      <c r="E39" s="63">
        <v>42</v>
      </c>
      <c r="F39" s="53">
        <v>1.75</v>
      </c>
      <c r="G39" s="33">
        <v>84</v>
      </c>
      <c r="H39" s="54">
        <v>28.9116</v>
      </c>
      <c r="I39" s="53">
        <v>0.176645</v>
      </c>
      <c r="J39" s="53">
        <v>0.77671599999999985</v>
      </c>
    </row>
    <row r="40" spans="5:10">
      <c r="E40" s="63">
        <v>54</v>
      </c>
      <c r="F40" s="53">
        <v>0.69597069597069616</v>
      </c>
      <c r="G40" s="33">
        <v>95</v>
      </c>
      <c r="H40" s="54">
        <v>22.395</v>
      </c>
      <c r="I40" s="53">
        <v>0.24100000000000002</v>
      </c>
      <c r="J40" s="53">
        <v>1.4179999999999999</v>
      </c>
    </row>
    <row r="41" spans="5:10">
      <c r="E41" s="63">
        <v>54</v>
      </c>
      <c r="F41" s="53">
        <v>0.7814569536423841</v>
      </c>
      <c r="G41" s="33">
        <v>118</v>
      </c>
      <c r="H41" s="54">
        <v>27.9331</v>
      </c>
      <c r="I41" s="53">
        <v>0.22566800000000001</v>
      </c>
      <c r="J41" s="53">
        <v>1.11998</v>
      </c>
    </row>
    <row r="42" spans="5:10">
      <c r="E42" s="63">
        <v>54</v>
      </c>
      <c r="F42" s="53">
        <v>0.58659217877095016</v>
      </c>
      <c r="G42" s="33">
        <v>105</v>
      </c>
      <c r="H42" s="54">
        <v>21.0961</v>
      </c>
      <c r="I42" s="53">
        <v>0.333673</v>
      </c>
      <c r="J42" s="53">
        <v>1.5238700000000001</v>
      </c>
    </row>
    <row r="43" spans="5:10">
      <c r="E43" s="63">
        <v>41</v>
      </c>
      <c r="F43" s="53">
        <v>2.1944444444444402</v>
      </c>
      <c r="G43" s="33">
        <v>79</v>
      </c>
      <c r="H43" s="54">
        <v>28.408999999999999</v>
      </c>
      <c r="I43" s="53">
        <v>0.216</v>
      </c>
      <c r="J43" s="53">
        <v>0.97300000000000009</v>
      </c>
    </row>
    <row r="44" spans="5:10">
      <c r="E44" s="41">
        <v>41</v>
      </c>
      <c r="F44" s="40">
        <v>1.0052356020942399</v>
      </c>
      <c r="G44" s="39">
        <v>96</v>
      </c>
      <c r="H44" s="42">
        <v>35.454000000000001</v>
      </c>
      <c r="I44" s="40">
        <v>0.127</v>
      </c>
      <c r="J44" s="61">
        <v>0.79201218480284308</v>
      </c>
    </row>
    <row r="45" spans="5:10">
      <c r="E45" s="41">
        <v>41</v>
      </c>
      <c r="F45" s="40">
        <v>1.65217391304348</v>
      </c>
      <c r="G45" s="39">
        <v>76</v>
      </c>
      <c r="H45" s="42">
        <v>33.572200000000002</v>
      </c>
      <c r="I45" s="40">
        <v>0.142073</v>
      </c>
      <c r="J45" s="40">
        <v>0.67455700000000007</v>
      </c>
    </row>
    <row r="46" spans="5:10">
      <c r="E46" s="41">
        <v>57</v>
      </c>
      <c r="F46" s="40">
        <v>1.05185185185185</v>
      </c>
      <c r="G46" s="57">
        <v>142</v>
      </c>
      <c r="H46" s="42">
        <v>19.47</v>
      </c>
      <c r="I46" s="40">
        <v>0.3</v>
      </c>
      <c r="J46" s="61">
        <v>1.5896250642013354</v>
      </c>
    </row>
    <row r="47" spans="5:10">
      <c r="E47" s="63">
        <v>34</v>
      </c>
      <c r="F47" s="53">
        <v>1.0897435897435896</v>
      </c>
      <c r="G47" s="39">
        <v>85</v>
      </c>
      <c r="H47" s="42">
        <v>36.520000000000003</v>
      </c>
      <c r="I47" s="40">
        <v>0.2205</v>
      </c>
      <c r="J47" s="61">
        <v>1.1421139101861992</v>
      </c>
    </row>
    <row r="51" ht="28.5" customHeight="1"/>
    <row r="52" ht="26.25" customHeight="1"/>
    <row r="53" ht="27" customHeight="1"/>
    <row r="54" ht="24.75" customHeight="1"/>
  </sheetData>
  <mergeCells count="6">
    <mergeCell ref="L5:O5"/>
    <mergeCell ref="L9:N9"/>
    <mergeCell ref="L10:N10"/>
    <mergeCell ref="L7:N7"/>
    <mergeCell ref="L8:N8"/>
    <mergeCell ref="L6:N6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77"/>
  <sheetViews>
    <sheetView workbookViewId="0">
      <selection activeCell="K14" sqref="K14"/>
    </sheetView>
  </sheetViews>
  <sheetFormatPr baseColWidth="10" defaultColWidth="8.83203125" defaultRowHeight="14" x14ac:dyDescent="0"/>
  <cols>
    <col min="1" max="1" width="10.83203125" customWidth="1"/>
    <col min="3" max="3" width="11.5" customWidth="1"/>
    <col min="4" max="4" width="12.1640625" customWidth="1"/>
    <col min="6" max="6" width="15.5" customWidth="1"/>
    <col min="8" max="8" width="16.83203125" customWidth="1"/>
    <col min="9" max="9" width="8.5" customWidth="1"/>
  </cols>
  <sheetData>
    <row r="2" spans="1:9">
      <c r="A2" s="72" t="s">
        <v>46</v>
      </c>
      <c r="C2" s="100" t="s">
        <v>47</v>
      </c>
      <c r="D2" s="99"/>
    </row>
    <row r="3" spans="1:9">
      <c r="C3" s="91" t="s">
        <v>51</v>
      </c>
      <c r="D3" s="95" t="s">
        <v>52</v>
      </c>
      <c r="F3" s="91" t="s">
        <v>51</v>
      </c>
      <c r="G3" s="92"/>
      <c r="H3" s="95" t="s">
        <v>52</v>
      </c>
      <c r="I3" s="96"/>
    </row>
    <row r="4" spans="1:9" ht="42.75" customHeight="1">
      <c r="C4" s="4" t="s">
        <v>61</v>
      </c>
      <c r="D4" s="4" t="s">
        <v>61</v>
      </c>
      <c r="F4" s="4" t="s">
        <v>59</v>
      </c>
      <c r="G4" s="4" t="s">
        <v>60</v>
      </c>
      <c r="H4" s="4" t="s">
        <v>59</v>
      </c>
      <c r="I4" s="4" t="s">
        <v>60</v>
      </c>
    </row>
    <row r="5" spans="1:9">
      <c r="C5">
        <v>-99.253900000000002</v>
      </c>
      <c r="D5">
        <v>-25.601500000000001</v>
      </c>
      <c r="F5" s="97">
        <v>-198.94</v>
      </c>
      <c r="G5" s="98">
        <v>0</v>
      </c>
      <c r="H5" s="93">
        <v>-198.94</v>
      </c>
      <c r="I5" s="93">
        <v>0</v>
      </c>
    </row>
    <row r="6" spans="1:9">
      <c r="C6">
        <v>-47.561100000000003</v>
      </c>
      <c r="D6">
        <v>-34.421100000000003</v>
      </c>
      <c r="F6" s="93">
        <v>-188.94</v>
      </c>
      <c r="G6" s="94">
        <v>1</v>
      </c>
      <c r="H6" s="93">
        <v>-188.94</v>
      </c>
      <c r="I6" s="93">
        <v>0</v>
      </c>
    </row>
    <row r="7" spans="1:9">
      <c r="C7">
        <v>-55.704700000000003</v>
      </c>
      <c r="D7">
        <v>-60.499899999999997</v>
      </c>
      <c r="F7" s="93">
        <v>-178.94</v>
      </c>
      <c r="G7" s="94">
        <v>1</v>
      </c>
      <c r="H7" s="93">
        <v>-178.94</v>
      </c>
      <c r="I7" s="93">
        <v>0</v>
      </c>
    </row>
    <row r="8" spans="1:9">
      <c r="C8">
        <v>-49.241599999999998</v>
      </c>
      <c r="D8">
        <v>-29.331199999999999</v>
      </c>
      <c r="F8" s="93">
        <v>-168.94</v>
      </c>
      <c r="G8" s="94">
        <v>0</v>
      </c>
      <c r="H8" s="93">
        <v>-168.94</v>
      </c>
      <c r="I8" s="93">
        <v>0</v>
      </c>
    </row>
    <row r="9" spans="1:9">
      <c r="C9">
        <v>-121.83799999999999</v>
      </c>
      <c r="D9">
        <v>-13.486599999999999</v>
      </c>
      <c r="F9" s="93">
        <v>-158.94</v>
      </c>
      <c r="G9" s="94">
        <v>2</v>
      </c>
      <c r="H9" s="93">
        <v>-158.94</v>
      </c>
      <c r="I9" s="93">
        <v>0</v>
      </c>
    </row>
    <row r="10" spans="1:9">
      <c r="C10">
        <v>-40.776000000000003</v>
      </c>
      <c r="D10">
        <v>-24.680800000000001</v>
      </c>
      <c r="F10" s="93">
        <v>-148.94</v>
      </c>
      <c r="G10" s="94">
        <v>0</v>
      </c>
      <c r="H10" s="93">
        <v>-148.94</v>
      </c>
      <c r="I10" s="93">
        <v>0</v>
      </c>
    </row>
    <row r="11" spans="1:9">
      <c r="C11">
        <v>-92.355900000000005</v>
      </c>
      <c r="D11">
        <v>-37.700099999999999</v>
      </c>
      <c r="F11" s="93">
        <v>-138.94</v>
      </c>
      <c r="G11" s="94">
        <v>0</v>
      </c>
      <c r="H11" s="93">
        <v>-138.94</v>
      </c>
      <c r="I11" s="93">
        <v>0</v>
      </c>
    </row>
    <row r="12" spans="1:9">
      <c r="C12">
        <v>-52.124499999999998</v>
      </c>
      <c r="D12">
        <v>-10.370799999999999</v>
      </c>
      <c r="F12" s="93">
        <v>-128.94</v>
      </c>
      <c r="G12" s="94">
        <v>1</v>
      </c>
      <c r="H12" s="93">
        <v>-128.94</v>
      </c>
      <c r="I12" s="93">
        <v>0</v>
      </c>
    </row>
    <row r="13" spans="1:9">
      <c r="C13">
        <v>-35.4116</v>
      </c>
      <c r="D13">
        <v>-53.950299999999999</v>
      </c>
      <c r="F13" s="93">
        <v>-118.94</v>
      </c>
      <c r="G13" s="94">
        <v>1</v>
      </c>
      <c r="H13" s="93">
        <v>-118.94</v>
      </c>
      <c r="I13" s="93">
        <v>0</v>
      </c>
    </row>
    <row r="14" spans="1:9">
      <c r="C14">
        <v>-27.362400000000001</v>
      </c>
      <c r="D14">
        <v>-21.6508</v>
      </c>
      <c r="F14" s="93">
        <v>-108.94</v>
      </c>
      <c r="G14" s="94">
        <v>1</v>
      </c>
      <c r="H14" s="93">
        <v>-108.94</v>
      </c>
      <c r="I14" s="93">
        <v>0</v>
      </c>
    </row>
    <row r="15" spans="1:9">
      <c r="C15">
        <v>-57.979100000000003</v>
      </c>
      <c r="D15">
        <v>-10.8735</v>
      </c>
      <c r="F15" s="93">
        <v>-98.94</v>
      </c>
      <c r="G15" s="94">
        <v>2</v>
      </c>
      <c r="H15" s="93">
        <v>-98.94</v>
      </c>
      <c r="I15" s="93">
        <v>0</v>
      </c>
    </row>
    <row r="16" spans="1:9">
      <c r="C16">
        <v>-6.6753299999999998</v>
      </c>
      <c r="D16">
        <v>-44.699100000000001</v>
      </c>
      <c r="F16" s="93">
        <v>-88.94</v>
      </c>
      <c r="G16" s="94">
        <v>1</v>
      </c>
      <c r="H16" s="93">
        <v>-88.94</v>
      </c>
      <c r="I16" s="93">
        <v>0</v>
      </c>
    </row>
    <row r="17" spans="3:9">
      <c r="C17">
        <v>-34.835900000000002</v>
      </c>
      <c r="D17">
        <v>-17.635999999999999</v>
      </c>
      <c r="F17" s="93">
        <v>-78.94</v>
      </c>
      <c r="G17" s="94">
        <v>0</v>
      </c>
      <c r="H17" s="93">
        <v>-78.94</v>
      </c>
      <c r="I17" s="93">
        <v>4</v>
      </c>
    </row>
    <row r="18" spans="3:9">
      <c r="C18">
        <v>-46.926499999999997</v>
      </c>
      <c r="D18">
        <v>-9.8338900000000002</v>
      </c>
      <c r="F18" s="93">
        <v>-68.94</v>
      </c>
      <c r="G18" s="94">
        <v>2</v>
      </c>
      <c r="H18" s="93">
        <v>-68.94</v>
      </c>
      <c r="I18" s="93">
        <v>5</v>
      </c>
    </row>
    <row r="19" spans="3:9">
      <c r="C19">
        <v>-156.881</v>
      </c>
      <c r="D19">
        <v>-69.609099999999998</v>
      </c>
      <c r="F19" s="93">
        <v>-58.94</v>
      </c>
      <c r="G19" s="94">
        <v>8</v>
      </c>
      <c r="H19" s="93">
        <v>-58.94</v>
      </c>
      <c r="I19" s="93">
        <v>10</v>
      </c>
    </row>
    <row r="20" spans="3:9">
      <c r="C20">
        <v>-63.439500000000002</v>
      </c>
      <c r="D20">
        <v>-17.383099999999999</v>
      </c>
      <c r="F20" s="93">
        <v>-48.94</v>
      </c>
      <c r="G20" s="94">
        <v>6</v>
      </c>
      <c r="H20" s="93">
        <v>-48.94</v>
      </c>
      <c r="I20" s="93">
        <v>21</v>
      </c>
    </row>
    <row r="21" spans="3:9">
      <c r="C21">
        <v>-18.874400000000001</v>
      </c>
      <c r="D21">
        <v>-10.6157</v>
      </c>
      <c r="F21" s="93">
        <v>-38.94</v>
      </c>
      <c r="G21" s="94">
        <v>2</v>
      </c>
      <c r="H21" s="93">
        <v>-38.94</v>
      </c>
      <c r="I21" s="93">
        <v>41</v>
      </c>
    </row>
    <row r="22" spans="3:9">
      <c r="C22">
        <v>-49.061799999999998</v>
      </c>
      <c r="D22">
        <v>-11.537699999999999</v>
      </c>
      <c r="F22" s="93">
        <v>-28.94</v>
      </c>
      <c r="G22" s="94">
        <v>2</v>
      </c>
      <c r="H22" s="93">
        <v>-28.94</v>
      </c>
      <c r="I22" s="93">
        <v>42</v>
      </c>
    </row>
    <row r="23" spans="3:9">
      <c r="C23">
        <v>-176.751</v>
      </c>
      <c r="D23">
        <v>-46.049500000000002</v>
      </c>
      <c r="F23" s="93">
        <v>-18.940000000000001</v>
      </c>
      <c r="G23" s="94">
        <v>5</v>
      </c>
      <c r="H23" s="93">
        <v>-18.940000000000001</v>
      </c>
      <c r="I23" s="93">
        <v>50</v>
      </c>
    </row>
    <row r="24" spans="3:9">
      <c r="C24">
        <v>-57.5839</v>
      </c>
      <c r="D24">
        <v>-16.849299999999999</v>
      </c>
      <c r="F24" s="93">
        <v>-8.94</v>
      </c>
      <c r="G24" s="94">
        <v>1</v>
      </c>
      <c r="H24" s="93">
        <v>-8.94</v>
      </c>
      <c r="I24" s="93">
        <v>0</v>
      </c>
    </row>
    <row r="25" spans="3:9">
      <c r="C25">
        <v>-40.478000000000002</v>
      </c>
      <c r="D25">
        <v>-32.339199999999998</v>
      </c>
    </row>
    <row r="26" spans="3:9">
      <c r="C26">
        <v>-16.099799999999998</v>
      </c>
      <c r="D26">
        <v>-39.822200000000002</v>
      </c>
      <c r="I26" s="55"/>
    </row>
    <row r="27" spans="3:9">
      <c r="C27">
        <v>-148.51400000000001</v>
      </c>
      <c r="D27">
        <v>-53.169899999999998</v>
      </c>
    </row>
    <row r="28" spans="3:9">
      <c r="C28">
        <v>-60.228099999999998</v>
      </c>
      <c r="D28">
        <v>-33.201999999999998</v>
      </c>
    </row>
    <row r="29" spans="3:9">
      <c r="C29">
        <v>-18.745899999999999</v>
      </c>
      <c r="D29">
        <v>-24.970600000000001</v>
      </c>
    </row>
    <row r="30" spans="3:9">
      <c r="C30">
        <v>-187.53299999999999</v>
      </c>
      <c r="D30">
        <v>-49.511899999999997</v>
      </c>
    </row>
    <row r="31" spans="3:9">
      <c r="C31">
        <v>-20.491499999999998</v>
      </c>
      <c r="D31">
        <v>-12.991899999999999</v>
      </c>
    </row>
    <row r="32" spans="3:9">
      <c r="C32">
        <v>-52.030799999999999</v>
      </c>
      <c r="D32">
        <v>-46.351700000000001</v>
      </c>
    </row>
    <row r="33" spans="3:4">
      <c r="C33">
        <v>-44.609400000000001</v>
      </c>
      <c r="D33">
        <v>-10.316700000000001</v>
      </c>
    </row>
    <row r="34" spans="3:4">
      <c r="C34">
        <v>-110.63</v>
      </c>
      <c r="D34">
        <v>-19.780899999999999</v>
      </c>
    </row>
    <row r="35" spans="3:4">
      <c r="C35">
        <v>-15.4564</v>
      </c>
      <c r="D35">
        <v>-12.269500000000001</v>
      </c>
    </row>
    <row r="36" spans="3:4">
      <c r="C36">
        <v>-40.035800000000002</v>
      </c>
      <c r="D36">
        <v>-22.206</v>
      </c>
    </row>
    <row r="37" spans="3:4">
      <c r="C37">
        <v>-12.1624</v>
      </c>
      <c r="D37">
        <v>-18.3904</v>
      </c>
    </row>
    <row r="38" spans="3:4">
      <c r="C38">
        <v>-98.415300000000002</v>
      </c>
      <c r="D38">
        <v>-43.1997</v>
      </c>
    </row>
    <row r="39" spans="3:4">
      <c r="C39">
        <v>-53.287999999999997</v>
      </c>
      <c r="D39">
        <v>-47.377699999999997</v>
      </c>
    </row>
    <row r="40" spans="3:4">
      <c r="C40">
        <v>-80.046499999999995</v>
      </c>
      <c r="D40">
        <v>-65.666399999999996</v>
      </c>
    </row>
    <row r="41" spans="3:4">
      <c r="D41">
        <v>-42.932899999999997</v>
      </c>
    </row>
    <row r="42" spans="3:4">
      <c r="D42">
        <v>-22.302299999999999</v>
      </c>
    </row>
    <row r="43" spans="3:4">
      <c r="D43">
        <v>-20.0383</v>
      </c>
    </row>
    <row r="44" spans="3:4">
      <c r="D44">
        <v>-22.9054</v>
      </c>
    </row>
    <row r="45" spans="3:4">
      <c r="D45">
        <v>-27.146699999999999</v>
      </c>
    </row>
    <row r="46" spans="3:4">
      <c r="D46">
        <v>-12.1896</v>
      </c>
    </row>
    <row r="47" spans="3:4">
      <c r="D47">
        <v>-24.120799999999999</v>
      </c>
    </row>
    <row r="48" spans="3:4">
      <c r="D48">
        <v>-9.8072199999999992</v>
      </c>
    </row>
    <row r="49" spans="4:4">
      <c r="D49">
        <v>-20.1812</v>
      </c>
    </row>
    <row r="50" spans="4:4">
      <c r="D50">
        <v>-10.835100000000001</v>
      </c>
    </row>
    <row r="51" spans="4:4">
      <c r="D51">
        <v>-17.257100000000001</v>
      </c>
    </row>
    <row r="52" spans="4:4">
      <c r="D52">
        <v>-37.374000000000002</v>
      </c>
    </row>
    <row r="53" spans="4:4">
      <c r="D53">
        <v>-23.318100000000001</v>
      </c>
    </row>
    <row r="54" spans="4:4">
      <c r="D54">
        <v>-32.997700000000002</v>
      </c>
    </row>
    <row r="55" spans="4:4">
      <c r="D55">
        <v>-27.694099999999999</v>
      </c>
    </row>
    <row r="56" spans="4:4">
      <c r="D56">
        <v>-58.596699999999998</v>
      </c>
    </row>
    <row r="57" spans="4:4">
      <c r="D57">
        <v>-32.089399999999998</v>
      </c>
    </row>
    <row r="58" spans="4:4">
      <c r="D58">
        <v>-9.7714400000000001</v>
      </c>
    </row>
    <row r="59" spans="4:4">
      <c r="D59">
        <v>-35.2286</v>
      </c>
    </row>
    <row r="60" spans="4:4">
      <c r="D60">
        <v>-36.816899999999997</v>
      </c>
    </row>
    <row r="61" spans="4:4">
      <c r="D61">
        <v>-54.672699999999999</v>
      </c>
    </row>
    <row r="62" spans="4:4">
      <c r="D62">
        <v>-47.952500000000001</v>
      </c>
    </row>
    <row r="63" spans="4:4">
      <c r="D63">
        <v>-39.006900000000002</v>
      </c>
    </row>
    <row r="64" spans="4:4">
      <c r="D64">
        <v>-43.507300000000001</v>
      </c>
    </row>
    <row r="65" spans="4:4">
      <c r="D65">
        <v>-24.199300000000001</v>
      </c>
    </row>
    <row r="66" spans="4:4">
      <c r="D66">
        <v>-18.3492</v>
      </c>
    </row>
    <row r="67" spans="4:4">
      <c r="D67">
        <v>-14.9802</v>
      </c>
    </row>
    <row r="68" spans="4:4">
      <c r="D68">
        <v>-11.685499999999999</v>
      </c>
    </row>
    <row r="69" spans="4:4">
      <c r="D69">
        <v>-36.015099999999997</v>
      </c>
    </row>
    <row r="70" spans="4:4">
      <c r="D70">
        <v>-23.1846</v>
      </c>
    </row>
    <row r="71" spans="4:4">
      <c r="D71">
        <v>-22.000599999999999</v>
      </c>
    </row>
    <row r="72" spans="4:4">
      <c r="D72">
        <v>-18.203800000000001</v>
      </c>
    </row>
    <row r="73" spans="4:4">
      <c r="D73">
        <v>-30.148299999999999</v>
      </c>
    </row>
    <row r="74" spans="4:4">
      <c r="D74">
        <v>-27.638100000000001</v>
      </c>
    </row>
    <row r="75" spans="4:4">
      <c r="D75">
        <v>-23.456600000000002</v>
      </c>
    </row>
    <row r="76" spans="4:4">
      <c r="D76">
        <v>-41.492199999999997</v>
      </c>
    </row>
    <row r="77" spans="4:4">
      <c r="D77">
        <v>-32.067399999999999</v>
      </c>
    </row>
    <row r="78" spans="4:4">
      <c r="D78">
        <v>-35.6021</v>
      </c>
    </row>
    <row r="79" spans="4:4">
      <c r="D79">
        <v>-32.776699999999998</v>
      </c>
    </row>
    <row r="80" spans="4:4">
      <c r="D80">
        <v>-15.960599999999999</v>
      </c>
    </row>
    <row r="81" spans="4:4">
      <c r="D81">
        <v>-30.1447</v>
      </c>
    </row>
    <row r="82" spans="4:4">
      <c r="D82">
        <v>-28.482800000000001</v>
      </c>
    </row>
    <row r="83" spans="4:4">
      <c r="D83">
        <v>-11.712199999999999</v>
      </c>
    </row>
    <row r="84" spans="4:4">
      <c r="D84">
        <v>-24.902699999999999</v>
      </c>
    </row>
    <row r="85" spans="4:4">
      <c r="D85">
        <v>-17.8169</v>
      </c>
    </row>
    <row r="86" spans="4:4">
      <c r="D86">
        <v>-41.035899999999998</v>
      </c>
    </row>
    <row r="87" spans="4:4">
      <c r="D87">
        <v>-11.5883</v>
      </c>
    </row>
    <row r="88" spans="4:4">
      <c r="D88">
        <v>-40.5563</v>
      </c>
    </row>
    <row r="89" spans="4:4">
      <c r="D89">
        <v>-28.990200000000002</v>
      </c>
    </row>
    <row r="90" spans="4:4">
      <c r="D90">
        <v>-28.096699999999998</v>
      </c>
    </row>
    <row r="91" spans="4:4">
      <c r="D91">
        <v>-25.717300000000002</v>
      </c>
    </row>
    <row r="92" spans="4:4">
      <c r="D92">
        <v>-17.384799999999998</v>
      </c>
    </row>
    <row r="93" spans="4:4">
      <c r="D93">
        <v>-76.023399999999995</v>
      </c>
    </row>
    <row r="94" spans="4:4">
      <c r="D94">
        <v>-21.362300000000001</v>
      </c>
    </row>
    <row r="95" spans="4:4">
      <c r="D95">
        <v>-30.796700000000001</v>
      </c>
    </row>
    <row r="96" spans="4:4">
      <c r="D96">
        <v>-69.356300000000005</v>
      </c>
    </row>
    <row r="97" spans="4:4">
      <c r="D97">
        <v>-19.126899999999999</v>
      </c>
    </row>
    <row r="98" spans="4:4">
      <c r="D98">
        <v>-43.405200000000001</v>
      </c>
    </row>
    <row r="99" spans="4:4">
      <c r="D99">
        <v>-34.771900000000002</v>
      </c>
    </row>
    <row r="100" spans="4:4">
      <c r="D100">
        <v>-39.587299999999999</v>
      </c>
    </row>
    <row r="101" spans="4:4">
      <c r="D101">
        <v>-31.947399999999998</v>
      </c>
    </row>
    <row r="102" spans="4:4">
      <c r="D102">
        <v>-28.8233</v>
      </c>
    </row>
    <row r="103" spans="4:4">
      <c r="D103">
        <v>-30.1584</v>
      </c>
    </row>
    <row r="104" spans="4:4">
      <c r="D104">
        <v>-11.630599999999999</v>
      </c>
    </row>
    <row r="105" spans="4:4">
      <c r="D105">
        <v>-74.863200000000006</v>
      </c>
    </row>
    <row r="106" spans="4:4">
      <c r="D106">
        <v>-26.614999999999998</v>
      </c>
    </row>
    <row r="107" spans="4:4">
      <c r="D107">
        <v>-56.938499999999998</v>
      </c>
    </row>
    <row r="108" spans="4:4">
      <c r="D108">
        <v>-64.320400000000006</v>
      </c>
    </row>
    <row r="109" spans="4:4">
      <c r="D109">
        <v>-34.123100000000001</v>
      </c>
    </row>
    <row r="110" spans="4:4">
      <c r="D110">
        <v>-26.0608</v>
      </c>
    </row>
    <row r="111" spans="4:4">
      <c r="D111">
        <v>-47.227499999999999</v>
      </c>
    </row>
    <row r="112" spans="4:4">
      <c r="D112">
        <v>-30.885999999999999</v>
      </c>
    </row>
    <row r="113" spans="4:4">
      <c r="D113">
        <v>-21.1372</v>
      </c>
    </row>
    <row r="114" spans="4:4">
      <c r="D114">
        <v>-18.587599999999998</v>
      </c>
    </row>
    <row r="115" spans="4:4">
      <c r="D115">
        <v>-31.788699999999999</v>
      </c>
    </row>
    <row r="116" spans="4:4">
      <c r="D116">
        <v>-65.695599999999999</v>
      </c>
    </row>
    <row r="117" spans="4:4">
      <c r="D117">
        <v>-34.6845</v>
      </c>
    </row>
    <row r="118" spans="4:4">
      <c r="D118">
        <v>-51.181199999999997</v>
      </c>
    </row>
    <row r="119" spans="4:4">
      <c r="D119">
        <v>-16.838999999999999</v>
      </c>
    </row>
    <row r="120" spans="4:4">
      <c r="D120">
        <v>-27.2316</v>
      </c>
    </row>
    <row r="121" spans="4:4">
      <c r="D121">
        <v>-45.455800000000004</v>
      </c>
    </row>
    <row r="122" spans="4:4">
      <c r="D122">
        <v>-13.608599999999999</v>
      </c>
    </row>
    <row r="123" spans="4:4">
      <c r="D123">
        <v>-44.8752</v>
      </c>
    </row>
    <row r="124" spans="4:4">
      <c r="D124">
        <v>-28.491599999999998</v>
      </c>
    </row>
    <row r="125" spans="4:4">
      <c r="D125">
        <v>-15.400399999999999</v>
      </c>
    </row>
    <row r="126" spans="4:4">
      <c r="D126">
        <v>-24.399000000000001</v>
      </c>
    </row>
    <row r="127" spans="4:4">
      <c r="D127">
        <v>-14.2981</v>
      </c>
    </row>
    <row r="128" spans="4:4">
      <c r="D128">
        <v>-17.1889</v>
      </c>
    </row>
    <row r="129" spans="4:4">
      <c r="D129">
        <v>-9.9475700000000007</v>
      </c>
    </row>
    <row r="130" spans="4:4">
      <c r="D130">
        <v>-35.8675</v>
      </c>
    </row>
    <row r="131" spans="4:4">
      <c r="D131">
        <v>-26.479299999999999</v>
      </c>
    </row>
    <row r="132" spans="4:4">
      <c r="D132">
        <v>-23.154699999999998</v>
      </c>
    </row>
    <row r="133" spans="4:4">
      <c r="D133">
        <v>-24.448399999999999</v>
      </c>
    </row>
    <row r="134" spans="4:4">
      <c r="D134">
        <v>-28.827200000000001</v>
      </c>
    </row>
    <row r="135" spans="4:4">
      <c r="D135">
        <v>-10.4535</v>
      </c>
    </row>
    <row r="136" spans="4:4">
      <c r="D136">
        <v>-32.206800000000001</v>
      </c>
    </row>
    <row r="137" spans="4:4">
      <c r="D137">
        <v>-18.378599999999999</v>
      </c>
    </row>
    <row r="138" spans="4:4">
      <c r="D138">
        <v>-36.181699999999999</v>
      </c>
    </row>
    <row r="139" spans="4:4">
      <c r="D139">
        <v>-13.928000000000001</v>
      </c>
    </row>
    <row r="140" spans="4:4">
      <c r="D140">
        <v>-29.725100000000001</v>
      </c>
    </row>
    <row r="141" spans="4:4">
      <c r="D141">
        <v>-34.043300000000002</v>
      </c>
    </row>
    <row r="142" spans="4:4">
      <c r="D142">
        <v>-12.9109</v>
      </c>
    </row>
    <row r="143" spans="4:4">
      <c r="D143">
        <v>-37.430100000000003</v>
      </c>
    </row>
    <row r="144" spans="4:4">
      <c r="D144">
        <v>-35.4221</v>
      </c>
    </row>
    <row r="145" spans="4:4">
      <c r="D145">
        <v>-12.7216</v>
      </c>
    </row>
    <row r="146" spans="4:4">
      <c r="D146">
        <v>-34.7515</v>
      </c>
    </row>
    <row r="147" spans="4:4">
      <c r="D147">
        <v>-35.739899999999999</v>
      </c>
    </row>
    <row r="148" spans="4:4">
      <c r="D148">
        <v>-29.285499999999999</v>
      </c>
    </row>
    <row r="149" spans="4:4">
      <c r="D149">
        <v>-42.710299999999997</v>
      </c>
    </row>
    <row r="150" spans="4:4">
      <c r="D150">
        <v>-50.507599999999996</v>
      </c>
    </row>
    <row r="151" spans="4:4">
      <c r="D151">
        <v>-15.9975</v>
      </c>
    </row>
    <row r="152" spans="4:4">
      <c r="D152">
        <v>-22.112300000000001</v>
      </c>
    </row>
    <row r="153" spans="4:4">
      <c r="D153">
        <v>-10.8835</v>
      </c>
    </row>
    <row r="154" spans="4:4">
      <c r="D154">
        <v>-39.030999999999999</v>
      </c>
    </row>
    <row r="155" spans="4:4">
      <c r="D155">
        <v>-17.070699999999999</v>
      </c>
    </row>
    <row r="156" spans="4:4">
      <c r="D156">
        <v>-15.499599999999999</v>
      </c>
    </row>
    <row r="157" spans="4:4">
      <c r="D157">
        <v>-19.021599999999999</v>
      </c>
    </row>
    <row r="158" spans="4:4">
      <c r="D158">
        <v>-17.921800000000001</v>
      </c>
    </row>
    <row r="159" spans="4:4">
      <c r="D159">
        <v>-21.302700000000002</v>
      </c>
    </row>
    <row r="160" spans="4:4">
      <c r="D160">
        <v>-12.774100000000001</v>
      </c>
    </row>
    <row r="161" spans="4:4">
      <c r="D161">
        <v>-37.506300000000003</v>
      </c>
    </row>
    <row r="162" spans="4:4">
      <c r="D162">
        <v>-21.7272</v>
      </c>
    </row>
    <row r="163" spans="4:4">
      <c r="D163">
        <v>-33.075200000000002</v>
      </c>
    </row>
    <row r="164" spans="4:4">
      <c r="D164">
        <v>-12.748799999999999</v>
      </c>
    </row>
    <row r="165" spans="4:4">
      <c r="D165">
        <v>-17.3751</v>
      </c>
    </row>
    <row r="166" spans="4:4">
      <c r="D166">
        <v>-17.834</v>
      </c>
    </row>
    <row r="167" spans="4:4">
      <c r="D167">
        <v>-38.976199999999999</v>
      </c>
    </row>
    <row r="168" spans="4:4">
      <c r="D168">
        <v>-14.907299999999999</v>
      </c>
    </row>
    <row r="169" spans="4:4">
      <c r="D169">
        <v>-26.735499999999998</v>
      </c>
    </row>
    <row r="170" spans="4:4">
      <c r="D170">
        <v>-31.405200000000001</v>
      </c>
    </row>
    <row r="171" spans="4:4">
      <c r="D171">
        <v>-30.8642</v>
      </c>
    </row>
    <row r="172" spans="4:4">
      <c r="D172">
        <v>-52.358699999999999</v>
      </c>
    </row>
    <row r="173" spans="4:4">
      <c r="D173">
        <v>-29.398499999999999</v>
      </c>
    </row>
    <row r="174" spans="4:4">
      <c r="D174">
        <v>-67.625299999999996</v>
      </c>
    </row>
    <row r="175" spans="4:4">
      <c r="D175">
        <v>-33.188299999999998</v>
      </c>
    </row>
    <row r="176" spans="4:4">
      <c r="D176">
        <v>-50.197699999999998</v>
      </c>
    </row>
    <row r="177" spans="4:4">
      <c r="D177">
        <v>-20.5608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6"/>
  <sheetViews>
    <sheetView workbookViewId="0">
      <selection activeCell="C5" sqref="C5:D5"/>
    </sheetView>
  </sheetViews>
  <sheetFormatPr baseColWidth="10" defaultColWidth="8.83203125" defaultRowHeight="14" x14ac:dyDescent="0"/>
  <cols>
    <col min="1" max="1" width="11.5" customWidth="1"/>
    <col min="2" max="2" width="4" customWidth="1"/>
    <col min="3" max="3" width="12" style="21" customWidth="1"/>
    <col min="4" max="4" width="11.5" style="21" customWidth="1"/>
    <col min="5" max="5" width="2.5" style="86" customWidth="1"/>
    <col min="6" max="6" width="2.1640625" style="86" customWidth="1"/>
    <col min="7" max="9" width="11.5" style="86" customWidth="1"/>
    <col min="10" max="10" width="3.1640625" style="21" customWidth="1"/>
    <col min="12" max="12" width="13.6640625" style="79" customWidth="1"/>
    <col min="13" max="13" width="14.83203125" style="79" customWidth="1"/>
    <col min="14" max="14" width="2.83203125" customWidth="1"/>
    <col min="15" max="15" width="4.6640625" customWidth="1"/>
    <col min="18" max="18" width="10" customWidth="1"/>
  </cols>
  <sheetData>
    <row r="2" spans="1:18">
      <c r="A2" s="72" t="s">
        <v>53</v>
      </c>
    </row>
    <row r="3" spans="1:18">
      <c r="C3" s="68" t="s">
        <v>47</v>
      </c>
      <c r="L3" s="68" t="s">
        <v>47</v>
      </c>
      <c r="M3" s="70" t="s">
        <v>48</v>
      </c>
    </row>
    <row r="4" spans="1:18">
      <c r="C4" s="84" t="s">
        <v>50</v>
      </c>
      <c r="D4" s="85"/>
      <c r="F4" s="124" t="s">
        <v>11</v>
      </c>
      <c r="G4" s="125"/>
      <c r="H4" s="125"/>
      <c r="I4" s="125"/>
      <c r="J4" s="86"/>
      <c r="L4" s="82" t="s">
        <v>49</v>
      </c>
      <c r="M4" s="83"/>
      <c r="O4" s="124" t="s">
        <v>11</v>
      </c>
      <c r="P4" s="125"/>
      <c r="Q4" s="125"/>
      <c r="R4" s="125"/>
    </row>
    <row r="5" spans="1:18" ht="15" customHeight="1">
      <c r="C5" s="83" t="s">
        <v>51</v>
      </c>
      <c r="D5" s="89" t="s">
        <v>52</v>
      </c>
      <c r="E5" s="90"/>
      <c r="F5" s="129" t="s">
        <v>38</v>
      </c>
      <c r="G5" s="129"/>
      <c r="H5" s="129"/>
      <c r="I5" s="66" t="s">
        <v>20</v>
      </c>
      <c r="J5" s="87"/>
      <c r="K5" s="27" t="s">
        <v>25</v>
      </c>
      <c r="L5" s="74">
        <f>AVERAGE(L11:L19)</f>
        <v>44.419350000000001</v>
      </c>
      <c r="M5" s="74">
        <f>AVERAGE(M11:M19)</f>
        <v>42.382590000000008</v>
      </c>
      <c r="O5" s="129" t="s">
        <v>38</v>
      </c>
      <c r="P5" s="129"/>
      <c r="Q5" s="129"/>
      <c r="R5" s="66" t="s">
        <v>20</v>
      </c>
    </row>
    <row r="6" spans="1:18" ht="15" customHeight="1">
      <c r="C6" s="81">
        <v>93.949399999999997</v>
      </c>
      <c r="D6" s="81">
        <v>40.878700000000002</v>
      </c>
      <c r="E6" s="42"/>
      <c r="F6" s="126" t="s">
        <v>55</v>
      </c>
      <c r="G6" s="127"/>
      <c r="H6" s="128"/>
      <c r="I6" s="64">
        <v>2.1700000000000001E-3</v>
      </c>
      <c r="J6" s="81"/>
      <c r="K6" s="27" t="s">
        <v>26</v>
      </c>
      <c r="L6" s="74">
        <f>STDEV(L11:L19)/SQRT(L7)</f>
        <v>4.3557829903474286</v>
      </c>
      <c r="M6" s="74">
        <f>STDEV(M11:M19)/SQRT(M7)</f>
        <v>3.6865784252342575</v>
      </c>
      <c r="O6" s="126" t="s">
        <v>54</v>
      </c>
      <c r="P6" s="127"/>
      <c r="Q6" s="128"/>
      <c r="R6" s="64">
        <v>0.83233999999999997</v>
      </c>
    </row>
    <row r="7" spans="1:18" ht="15" customHeight="1">
      <c r="C7" s="81">
        <v>56.890300000000003</v>
      </c>
      <c r="D7" s="81">
        <v>32.927199999999999</v>
      </c>
      <c r="E7" s="42"/>
      <c r="F7" s="42"/>
      <c r="G7" s="42"/>
      <c r="H7" s="42"/>
      <c r="I7" s="42"/>
      <c r="J7" s="81"/>
      <c r="K7" s="27" t="s">
        <v>27</v>
      </c>
      <c r="L7" s="76">
        <f>COUNT(L11:L19)</f>
        <v>7</v>
      </c>
      <c r="M7" s="76">
        <f>COUNT(M11:M19)</f>
        <v>9</v>
      </c>
    </row>
    <row r="8" spans="1:18">
      <c r="C8" s="81">
        <v>68.121700000000004</v>
      </c>
      <c r="D8" s="81">
        <v>28.5623</v>
      </c>
      <c r="E8" s="42"/>
      <c r="F8" s="42"/>
      <c r="G8" s="42"/>
      <c r="H8" s="42"/>
      <c r="I8" s="42"/>
      <c r="J8" s="81"/>
      <c r="K8" s="27" t="s">
        <v>28</v>
      </c>
      <c r="L8" s="74">
        <f>MIN(L11:L19)</f>
        <v>29.997699999999998</v>
      </c>
      <c r="M8" s="74">
        <f>MIN(M11:M19)</f>
        <v>24.198889999999999</v>
      </c>
    </row>
    <row r="9" spans="1:18">
      <c r="C9" s="81">
        <v>57.734699999999997</v>
      </c>
      <c r="D9" s="81">
        <v>35.707799999999999</v>
      </c>
      <c r="E9" s="42"/>
      <c r="F9" s="42"/>
      <c r="G9" s="42"/>
      <c r="H9" s="42"/>
      <c r="I9" s="42"/>
      <c r="J9" s="81"/>
      <c r="K9" s="28" t="s">
        <v>29</v>
      </c>
      <c r="L9" s="88">
        <f>MAX(L11:L19)</f>
        <v>58.071660000000001</v>
      </c>
      <c r="M9" s="88">
        <f>MAX(M11:M19)</f>
        <v>61.229889999999997</v>
      </c>
    </row>
    <row r="10" spans="1:18">
      <c r="C10" s="81">
        <v>61.8202</v>
      </c>
      <c r="D10" s="81">
        <v>28.893000000000001</v>
      </c>
      <c r="E10" s="42"/>
      <c r="F10" s="42"/>
      <c r="G10" s="42"/>
      <c r="H10" s="42"/>
      <c r="I10" s="42"/>
      <c r="J10" s="81"/>
    </row>
    <row r="11" spans="1:18">
      <c r="C11" s="81">
        <v>61.715400000000002</v>
      </c>
      <c r="D11" s="81">
        <v>43.202199999999998</v>
      </c>
      <c r="E11" s="42"/>
      <c r="F11" s="42"/>
      <c r="G11" s="42"/>
      <c r="H11" s="42"/>
      <c r="I11" s="42"/>
      <c r="J11" s="81"/>
      <c r="L11" s="81">
        <v>56.488599999999998</v>
      </c>
      <c r="M11" s="81">
        <v>50.985210000000002</v>
      </c>
    </row>
    <row r="12" spans="1:18">
      <c r="C12" s="81">
        <v>58.287300000000002</v>
      </c>
      <c r="D12" s="81">
        <v>39.145099999999999</v>
      </c>
      <c r="E12" s="42"/>
      <c r="F12" s="42"/>
      <c r="G12" s="42"/>
      <c r="H12" s="42"/>
      <c r="I12" s="42"/>
      <c r="J12" s="81"/>
      <c r="L12" s="81">
        <v>42.121589999999998</v>
      </c>
      <c r="M12" s="81">
        <v>45.120010000000001</v>
      </c>
    </row>
    <row r="13" spans="1:18">
      <c r="C13" s="81">
        <v>58.535600000000002</v>
      </c>
      <c r="D13" s="81">
        <v>28.691099999999999</v>
      </c>
      <c r="E13" s="42"/>
      <c r="F13" s="42"/>
      <c r="G13" s="42"/>
      <c r="H13" s="42"/>
      <c r="I13" s="42"/>
      <c r="J13" s="81"/>
      <c r="L13" s="81">
        <v>58.071660000000001</v>
      </c>
      <c r="M13" s="81">
        <v>30.65936</v>
      </c>
    </row>
    <row r="14" spans="1:18">
      <c r="L14" s="81">
        <v>38.15193</v>
      </c>
      <c r="M14" s="81">
        <v>39.654649999999997</v>
      </c>
    </row>
    <row r="15" spans="1:18">
      <c r="L15" s="81">
        <v>53.26285</v>
      </c>
      <c r="M15" s="81">
        <v>24.198889999999999</v>
      </c>
    </row>
    <row r="16" spans="1:18">
      <c r="C16" s="70" t="s">
        <v>48</v>
      </c>
      <c r="L16" s="81">
        <v>29.997699999999998</v>
      </c>
      <c r="M16" s="81">
        <v>40.10042</v>
      </c>
    </row>
    <row r="17" spans="3:13">
      <c r="C17" s="84" t="s">
        <v>50</v>
      </c>
      <c r="D17" s="85"/>
      <c r="F17" s="124" t="s">
        <v>11</v>
      </c>
      <c r="G17" s="125"/>
      <c r="H17" s="125"/>
      <c r="I17" s="125"/>
      <c r="J17" s="86"/>
      <c r="L17" s="81">
        <v>32.841119999999997</v>
      </c>
      <c r="M17" s="81">
        <v>61.229889999999997</v>
      </c>
    </row>
    <row r="18" spans="3:13">
      <c r="C18" s="83" t="s">
        <v>51</v>
      </c>
      <c r="D18" s="89" t="s">
        <v>52</v>
      </c>
      <c r="E18" s="90"/>
      <c r="F18" s="129" t="s">
        <v>38</v>
      </c>
      <c r="G18" s="129"/>
      <c r="H18" s="129"/>
      <c r="I18" s="66" t="s">
        <v>20</v>
      </c>
      <c r="J18" s="87"/>
      <c r="L18" s="81"/>
      <c r="M18" s="81">
        <v>49.74277</v>
      </c>
    </row>
    <row r="19" spans="3:13">
      <c r="C19" s="81">
        <v>34.215200000000003</v>
      </c>
      <c r="D19" s="81">
        <v>18.7773</v>
      </c>
      <c r="E19" s="42"/>
      <c r="F19" s="126" t="s">
        <v>55</v>
      </c>
      <c r="G19" s="127"/>
      <c r="H19" s="128"/>
      <c r="I19" s="64">
        <v>4.7200000000000002E-3</v>
      </c>
      <c r="J19" s="81"/>
      <c r="L19" s="81"/>
      <c r="M19" s="81">
        <v>39.752110000000002</v>
      </c>
    </row>
    <row r="20" spans="3:13">
      <c r="C20" s="81">
        <v>33.458300000000001</v>
      </c>
      <c r="D20" s="81">
        <v>23.200199999999999</v>
      </c>
      <c r="E20" s="42"/>
      <c r="F20" s="42"/>
      <c r="G20" s="42"/>
      <c r="H20" s="42"/>
      <c r="I20" s="42"/>
      <c r="J20" s="81"/>
    </row>
    <row r="21" spans="3:13">
      <c r="C21" s="81">
        <v>65.486400000000003</v>
      </c>
      <c r="D21" s="81">
        <v>39.518000000000001</v>
      </c>
      <c r="E21" s="42"/>
      <c r="F21" s="42"/>
      <c r="G21" s="42"/>
      <c r="H21" s="42"/>
      <c r="I21" s="42"/>
      <c r="J21" s="81"/>
    </row>
    <row r="22" spans="3:13">
      <c r="C22" s="81">
        <v>40.063400000000001</v>
      </c>
      <c r="D22" s="81">
        <v>30.368500000000001</v>
      </c>
      <c r="E22" s="42"/>
      <c r="F22" s="42"/>
      <c r="G22" s="42"/>
      <c r="H22" s="42"/>
      <c r="I22" s="42"/>
      <c r="J22" s="81"/>
    </row>
    <row r="23" spans="3:13">
      <c r="C23" s="81">
        <v>25.811699999999998</v>
      </c>
      <c r="D23" s="81">
        <v>15.4611</v>
      </c>
      <c r="E23" s="42"/>
      <c r="F23" s="42"/>
      <c r="G23" s="42"/>
      <c r="H23" s="42"/>
      <c r="I23" s="42"/>
      <c r="J23" s="81"/>
    </row>
    <row r="24" spans="3:13">
      <c r="C24" s="81">
        <v>32.926400000000001</v>
      </c>
      <c r="D24" s="81">
        <v>12.765599999999999</v>
      </c>
      <c r="E24" s="42"/>
      <c r="F24" s="42"/>
      <c r="G24" s="42"/>
      <c r="H24" s="42"/>
      <c r="I24" s="42"/>
      <c r="J24" s="81"/>
    </row>
    <row r="25" spans="3:13">
      <c r="C25" s="81">
        <v>37.923299999999998</v>
      </c>
      <c r="D25" s="81">
        <v>19.059200000000001</v>
      </c>
      <c r="E25" s="42"/>
      <c r="F25" s="42"/>
      <c r="G25" s="42"/>
      <c r="H25" s="42"/>
      <c r="I25" s="42"/>
      <c r="J25" s="81"/>
    </row>
    <row r="26" spans="3:13">
      <c r="C26" s="81">
        <v>36.3797</v>
      </c>
      <c r="D26" s="81">
        <v>21.917999999999999</v>
      </c>
      <c r="E26" s="42"/>
      <c r="F26" s="42"/>
      <c r="G26" s="42"/>
      <c r="H26" s="42"/>
      <c r="I26" s="42"/>
      <c r="J26" s="81"/>
    </row>
  </sheetData>
  <mergeCells count="9">
    <mergeCell ref="F19:H19"/>
    <mergeCell ref="O4:R4"/>
    <mergeCell ref="O5:Q5"/>
    <mergeCell ref="O6:Q6"/>
    <mergeCell ref="F4:I4"/>
    <mergeCell ref="F5:H5"/>
    <mergeCell ref="F6:H6"/>
    <mergeCell ref="F17:I17"/>
    <mergeCell ref="F18:H18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7"/>
  <sheetViews>
    <sheetView workbookViewId="0">
      <selection activeCell="I9" sqref="I9"/>
    </sheetView>
  </sheetViews>
  <sheetFormatPr baseColWidth="10" defaultColWidth="8.83203125" defaultRowHeight="14" x14ac:dyDescent="0"/>
  <cols>
    <col min="1" max="1" width="11.6640625" customWidth="1"/>
    <col min="2" max="2" width="2.6640625" customWidth="1"/>
    <col min="3" max="3" width="12.33203125" customWidth="1"/>
    <col min="5" max="5" width="2.5" customWidth="1"/>
    <col min="10" max="10" width="7.5" customWidth="1"/>
    <col min="11" max="11" width="12.83203125" customWidth="1"/>
    <col min="13" max="13" width="4.1640625" customWidth="1"/>
  </cols>
  <sheetData>
    <row r="2" spans="1:17">
      <c r="A2" s="72" t="s">
        <v>56</v>
      </c>
      <c r="B2" s="55"/>
      <c r="C2" s="21"/>
      <c r="D2" s="21"/>
      <c r="E2" s="86"/>
      <c r="F2" s="86"/>
      <c r="G2" s="86"/>
      <c r="H2" s="86"/>
      <c r="I2" s="86"/>
    </row>
    <row r="3" spans="1:17">
      <c r="A3" s="55"/>
      <c r="B3" s="55"/>
      <c r="C3" s="67" t="s">
        <v>47</v>
      </c>
      <c r="D3" s="21"/>
      <c r="E3" s="86"/>
      <c r="F3" s="86"/>
      <c r="G3" s="86"/>
      <c r="H3" s="86"/>
      <c r="I3" s="86"/>
      <c r="K3" s="67" t="s">
        <v>47</v>
      </c>
      <c r="L3" s="21"/>
      <c r="M3" s="86"/>
      <c r="N3" s="86"/>
      <c r="O3" s="86"/>
      <c r="P3" s="86"/>
      <c r="Q3" s="86"/>
    </row>
    <row r="4" spans="1:17">
      <c r="A4" s="55"/>
      <c r="B4" s="55"/>
      <c r="C4" s="84" t="s">
        <v>57</v>
      </c>
      <c r="D4" s="85"/>
      <c r="E4" s="86"/>
      <c r="F4" s="124" t="s">
        <v>11</v>
      </c>
      <c r="G4" s="125"/>
      <c r="H4" s="125"/>
      <c r="I4" s="125"/>
      <c r="K4" s="84" t="s">
        <v>58</v>
      </c>
      <c r="L4" s="85"/>
      <c r="M4" s="86"/>
      <c r="N4" s="124" t="s">
        <v>11</v>
      </c>
      <c r="O4" s="125"/>
      <c r="P4" s="125"/>
      <c r="Q4" s="125"/>
    </row>
    <row r="5" spans="1:17">
      <c r="A5" s="55"/>
      <c r="B5" s="55"/>
      <c r="C5" s="83" t="s">
        <v>51</v>
      </c>
      <c r="D5" s="89" t="s">
        <v>52</v>
      </c>
      <c r="E5" s="90"/>
      <c r="F5" s="129" t="s">
        <v>38</v>
      </c>
      <c r="G5" s="129"/>
      <c r="H5" s="129"/>
      <c r="I5" s="66" t="s">
        <v>20</v>
      </c>
      <c r="K5" s="83" t="s">
        <v>51</v>
      </c>
      <c r="L5" s="89" t="s">
        <v>52</v>
      </c>
      <c r="M5" s="90"/>
      <c r="N5" s="129" t="s">
        <v>38</v>
      </c>
      <c r="O5" s="129"/>
      <c r="P5" s="129"/>
      <c r="Q5" s="66" t="s">
        <v>20</v>
      </c>
    </row>
    <row r="6" spans="1:17">
      <c r="A6" s="55"/>
      <c r="B6" s="55"/>
      <c r="C6" s="80">
        <v>0.15495</v>
      </c>
      <c r="D6" s="80">
        <v>0.20668</v>
      </c>
      <c r="E6" s="42"/>
      <c r="F6" s="126" t="s">
        <v>55</v>
      </c>
      <c r="G6" s="127"/>
      <c r="H6" s="128"/>
      <c r="I6" s="64">
        <v>0.52290000000000003</v>
      </c>
      <c r="K6" s="80">
        <v>0.87382000000000004</v>
      </c>
      <c r="L6" s="80">
        <v>0.85370999999999997</v>
      </c>
      <c r="M6" s="42"/>
      <c r="N6" s="126" t="s">
        <v>55</v>
      </c>
      <c r="O6" s="127"/>
      <c r="P6" s="128"/>
      <c r="Q6" s="64">
        <v>0.44329000000000002</v>
      </c>
    </row>
    <row r="7" spans="1:17">
      <c r="A7" s="55"/>
      <c r="B7" s="55"/>
      <c r="C7" s="80">
        <v>0.22375999999999999</v>
      </c>
      <c r="D7" s="80">
        <v>0.19758999999999999</v>
      </c>
      <c r="E7" s="42"/>
      <c r="F7" s="42"/>
      <c r="G7" s="42"/>
      <c r="H7" s="42"/>
      <c r="I7" s="42"/>
      <c r="K7" s="80">
        <v>0.72838999999999998</v>
      </c>
      <c r="L7" s="80">
        <v>0.75434999999999997</v>
      </c>
      <c r="M7" s="42"/>
      <c r="N7" s="42"/>
      <c r="O7" s="42"/>
      <c r="P7" s="42"/>
      <c r="Q7" s="42"/>
    </row>
    <row r="8" spans="1:17">
      <c r="A8" s="55"/>
      <c r="B8" s="55"/>
      <c r="C8" s="80">
        <v>0.17951</v>
      </c>
      <c r="D8" s="80">
        <v>0.17988000000000001</v>
      </c>
      <c r="E8" s="42"/>
      <c r="F8" s="42"/>
      <c r="G8" s="42"/>
      <c r="H8" s="42"/>
      <c r="I8" s="42"/>
      <c r="K8" s="80">
        <v>0.71794999999999998</v>
      </c>
      <c r="L8" s="80">
        <v>0.70033000000000001</v>
      </c>
      <c r="M8" s="42"/>
      <c r="N8" s="42"/>
      <c r="O8" s="42"/>
      <c r="P8" s="42"/>
      <c r="Q8" s="42"/>
    </row>
    <row r="9" spans="1:17">
      <c r="A9" s="55"/>
      <c r="B9" s="55"/>
      <c r="C9" s="80">
        <v>0.14199000000000001</v>
      </c>
      <c r="D9" s="80">
        <v>0.17243</v>
      </c>
      <c r="E9" s="42"/>
      <c r="F9" s="42"/>
      <c r="G9" s="42"/>
      <c r="H9" s="42"/>
      <c r="I9" s="42"/>
      <c r="K9" s="80">
        <v>0.59079000000000004</v>
      </c>
      <c r="L9" s="80">
        <v>0.67157999999999995</v>
      </c>
      <c r="M9" s="42"/>
      <c r="N9" s="42"/>
      <c r="O9" s="42"/>
      <c r="P9" s="42"/>
      <c r="Q9" s="42"/>
    </row>
    <row r="10" spans="1:17">
      <c r="A10" s="55"/>
      <c r="B10" s="55"/>
      <c r="C10" s="80">
        <v>0.15709000000000001</v>
      </c>
      <c r="D10" s="80">
        <v>0.15547</v>
      </c>
      <c r="E10" s="42"/>
      <c r="F10" s="42"/>
      <c r="G10" s="42"/>
      <c r="H10" s="42"/>
      <c r="I10" s="42"/>
      <c r="K10" s="80">
        <v>0.64781999999999995</v>
      </c>
      <c r="L10" s="80">
        <v>0.55749000000000004</v>
      </c>
      <c r="M10" s="42"/>
      <c r="N10" s="42"/>
      <c r="O10" s="42"/>
      <c r="P10" s="42"/>
      <c r="Q10" s="42"/>
    </row>
    <row r="11" spans="1:17">
      <c r="A11" s="55"/>
      <c r="B11" s="55"/>
      <c r="C11" s="80">
        <v>0.15003</v>
      </c>
      <c r="D11" s="80">
        <v>0.15135000000000001</v>
      </c>
      <c r="E11" s="42"/>
      <c r="F11" s="42"/>
      <c r="G11" s="42"/>
      <c r="H11" s="42"/>
      <c r="I11" s="42"/>
      <c r="K11" s="80">
        <v>0.74092000000000002</v>
      </c>
      <c r="L11" s="80">
        <v>0.62161999999999995</v>
      </c>
      <c r="M11" s="42"/>
      <c r="N11" s="42"/>
      <c r="O11" s="42"/>
      <c r="P11" s="42"/>
      <c r="Q11" s="42"/>
    </row>
    <row r="12" spans="1:17">
      <c r="A12" s="55"/>
      <c r="B12" s="55"/>
      <c r="C12" s="80">
        <v>0.14577000000000001</v>
      </c>
      <c r="D12" s="80">
        <v>0.13386000000000001</v>
      </c>
      <c r="E12" s="42"/>
      <c r="F12" s="42"/>
      <c r="G12" s="42"/>
      <c r="H12" s="42"/>
      <c r="I12" s="42"/>
      <c r="K12" s="80">
        <v>0.68344000000000005</v>
      </c>
      <c r="L12" s="80">
        <v>0.52788999999999997</v>
      </c>
      <c r="M12" s="42"/>
      <c r="N12" s="42"/>
      <c r="O12" s="42"/>
      <c r="P12" s="42"/>
      <c r="Q12" s="42"/>
    </row>
    <row r="13" spans="1:17">
      <c r="A13" s="55"/>
      <c r="B13" s="55"/>
      <c r="C13" s="81"/>
      <c r="D13" s="81"/>
      <c r="E13" s="42"/>
      <c r="F13" s="42"/>
      <c r="G13" s="42"/>
      <c r="H13" s="42"/>
      <c r="I13" s="42"/>
      <c r="K13" s="81"/>
      <c r="L13" s="81"/>
      <c r="M13" s="42"/>
      <c r="N13" s="42"/>
      <c r="O13" s="42"/>
      <c r="P13" s="42"/>
      <c r="Q13" s="42"/>
    </row>
    <row r="14" spans="1:17">
      <c r="A14" s="55"/>
      <c r="B14" s="55"/>
      <c r="C14" s="21"/>
      <c r="D14" s="21"/>
      <c r="E14" s="86"/>
      <c r="F14" s="86"/>
      <c r="G14" s="86"/>
      <c r="H14" s="86"/>
      <c r="I14" s="86"/>
      <c r="K14" s="21"/>
      <c r="L14" s="21"/>
      <c r="M14" s="86"/>
      <c r="N14" s="86"/>
      <c r="O14" s="86"/>
      <c r="P14" s="86"/>
      <c r="Q14" s="86"/>
    </row>
    <row r="15" spans="1:17">
      <c r="A15" s="55"/>
      <c r="B15" s="55"/>
      <c r="C15" s="21"/>
      <c r="D15" s="21"/>
      <c r="E15" s="86"/>
      <c r="F15" s="86"/>
      <c r="G15" s="86"/>
      <c r="H15" s="86"/>
      <c r="I15" s="86"/>
      <c r="K15" s="21"/>
      <c r="L15" s="21"/>
      <c r="M15" s="86"/>
      <c r="N15" s="86"/>
      <c r="O15" s="86"/>
      <c r="P15" s="86"/>
      <c r="Q15" s="86"/>
    </row>
    <row r="16" spans="1:17">
      <c r="A16" s="55"/>
      <c r="B16" s="55"/>
      <c r="C16" s="70" t="s">
        <v>48</v>
      </c>
      <c r="D16" s="21"/>
      <c r="E16" s="86"/>
      <c r="F16" s="86"/>
      <c r="G16" s="86"/>
      <c r="H16" s="86"/>
      <c r="I16" s="86"/>
      <c r="K16" s="70" t="s">
        <v>48</v>
      </c>
      <c r="L16" s="21"/>
      <c r="M16" s="86"/>
      <c r="N16" s="86"/>
      <c r="O16" s="86"/>
      <c r="P16" s="86"/>
      <c r="Q16" s="86"/>
    </row>
    <row r="17" spans="1:17">
      <c r="A17" s="55"/>
      <c r="B17" s="55"/>
      <c r="C17" s="84" t="s">
        <v>57</v>
      </c>
      <c r="D17" s="85"/>
      <c r="E17" s="86"/>
      <c r="F17" s="124" t="s">
        <v>11</v>
      </c>
      <c r="G17" s="125"/>
      <c r="H17" s="125"/>
      <c r="I17" s="125"/>
      <c r="K17" s="84" t="s">
        <v>58</v>
      </c>
      <c r="L17" s="85"/>
      <c r="M17" s="86"/>
      <c r="N17" s="124" t="s">
        <v>11</v>
      </c>
      <c r="O17" s="125"/>
      <c r="P17" s="125"/>
      <c r="Q17" s="125"/>
    </row>
    <row r="18" spans="1:17">
      <c r="A18" s="55"/>
      <c r="B18" s="55"/>
      <c r="C18" s="83" t="s">
        <v>51</v>
      </c>
      <c r="D18" s="89" t="s">
        <v>52</v>
      </c>
      <c r="E18" s="90"/>
      <c r="F18" s="129" t="s">
        <v>38</v>
      </c>
      <c r="G18" s="129"/>
      <c r="H18" s="129"/>
      <c r="I18" s="66" t="s">
        <v>20</v>
      </c>
      <c r="K18" s="83" t="s">
        <v>51</v>
      </c>
      <c r="L18" s="89" t="s">
        <v>52</v>
      </c>
      <c r="M18" s="90"/>
      <c r="N18" s="129" t="s">
        <v>38</v>
      </c>
      <c r="O18" s="129"/>
      <c r="P18" s="129"/>
      <c r="Q18" s="66" t="s">
        <v>20</v>
      </c>
    </row>
    <row r="19" spans="1:17">
      <c r="A19" s="55"/>
      <c r="B19" s="55"/>
      <c r="C19" s="80">
        <v>0.16019</v>
      </c>
      <c r="D19" s="80">
        <v>0.16239000000000001</v>
      </c>
      <c r="E19" s="42"/>
      <c r="F19" s="126" t="s">
        <v>55</v>
      </c>
      <c r="G19" s="127"/>
      <c r="H19" s="128"/>
      <c r="I19" s="64">
        <v>9.3399999999999997E-2</v>
      </c>
      <c r="K19" s="80">
        <v>0.67435</v>
      </c>
      <c r="L19" s="80">
        <v>0.72436</v>
      </c>
      <c r="M19" s="42"/>
      <c r="N19" s="126" t="s">
        <v>55</v>
      </c>
      <c r="O19" s="127"/>
      <c r="P19" s="128"/>
      <c r="Q19" s="64">
        <v>0.53649999999999998</v>
      </c>
    </row>
    <row r="20" spans="1:17">
      <c r="A20" s="55"/>
      <c r="B20" s="55"/>
      <c r="C20" s="80">
        <v>0.15742999999999999</v>
      </c>
      <c r="D20" s="80">
        <v>0.1585</v>
      </c>
      <c r="E20" s="42"/>
      <c r="F20" s="42"/>
      <c r="G20" s="42"/>
      <c r="H20" s="42"/>
      <c r="I20" s="42"/>
      <c r="K20" s="80">
        <v>0.66169999999999995</v>
      </c>
      <c r="L20" s="80">
        <v>0.70740999999999998</v>
      </c>
      <c r="M20" s="42"/>
      <c r="N20" s="42"/>
      <c r="O20" s="42"/>
      <c r="P20" s="42"/>
      <c r="Q20" s="42"/>
    </row>
    <row r="21" spans="1:17">
      <c r="A21" s="55"/>
      <c r="B21" s="55"/>
      <c r="C21" s="80">
        <v>0.17563999999999999</v>
      </c>
      <c r="D21" s="80">
        <v>0.22505</v>
      </c>
      <c r="E21" s="42"/>
      <c r="F21" s="42"/>
      <c r="G21" s="42"/>
      <c r="H21" s="42"/>
      <c r="I21" s="42"/>
      <c r="K21" s="60">
        <v>1.0805400000000001</v>
      </c>
      <c r="L21" s="60">
        <v>0.89666999999999997</v>
      </c>
    </row>
    <row r="22" spans="1:17">
      <c r="A22" s="55"/>
      <c r="B22" s="55"/>
      <c r="C22" s="80">
        <v>0.14935999999999999</v>
      </c>
      <c r="D22" s="80">
        <v>0.17380000000000001</v>
      </c>
      <c r="E22" s="42"/>
      <c r="F22" s="42"/>
      <c r="G22" s="42"/>
      <c r="H22" s="42"/>
      <c r="I22" s="42"/>
      <c r="K22" s="60">
        <v>0.73685999999999996</v>
      </c>
      <c r="L22" s="60">
        <v>0.76073000000000002</v>
      </c>
    </row>
    <row r="23" spans="1:17">
      <c r="A23" s="55"/>
      <c r="B23" s="55"/>
      <c r="C23" s="80">
        <v>0.20818999999999999</v>
      </c>
      <c r="D23" s="80">
        <v>0.19173999999999999</v>
      </c>
      <c r="E23" s="42"/>
      <c r="F23" s="42"/>
      <c r="G23" s="42"/>
      <c r="H23" s="42"/>
      <c r="I23" s="42"/>
      <c r="K23" s="60">
        <v>0.83579999999999999</v>
      </c>
      <c r="L23" s="60">
        <v>0.82928999999999997</v>
      </c>
    </row>
    <row r="24" spans="1:17">
      <c r="A24" s="55"/>
      <c r="B24" s="55"/>
      <c r="C24" s="80">
        <v>0.19073999999999999</v>
      </c>
      <c r="D24" s="80">
        <v>0.24648999999999999</v>
      </c>
      <c r="E24" s="42"/>
      <c r="F24" s="42"/>
      <c r="G24" s="42"/>
      <c r="H24" s="42"/>
      <c r="I24" s="42"/>
      <c r="K24" s="60">
        <v>0.96399000000000001</v>
      </c>
      <c r="L24" s="60">
        <v>0.80806999999999995</v>
      </c>
    </row>
    <row r="25" spans="1:17">
      <c r="A25" s="55"/>
      <c r="B25" s="55"/>
      <c r="C25" s="80">
        <v>0.18781999999999999</v>
      </c>
      <c r="D25" s="80">
        <v>0.23776</v>
      </c>
      <c r="E25" s="42"/>
      <c r="F25" s="42"/>
      <c r="G25" s="42"/>
      <c r="H25" s="42"/>
      <c r="I25" s="42"/>
      <c r="K25" s="60">
        <v>0.77868999999999999</v>
      </c>
      <c r="L25" s="60">
        <v>0.77215999999999996</v>
      </c>
    </row>
    <row r="26" spans="1:17">
      <c r="A26" s="55"/>
      <c r="B26" s="55"/>
      <c r="C26" s="80">
        <v>0.16370000000000001</v>
      </c>
      <c r="D26" s="80">
        <v>0.32485000000000003</v>
      </c>
      <c r="E26" s="42"/>
      <c r="F26" s="42"/>
      <c r="G26" s="42"/>
      <c r="H26" s="42"/>
      <c r="I26" s="42"/>
      <c r="K26" s="60">
        <v>0.87136000000000002</v>
      </c>
      <c r="L26" s="60">
        <v>0.78683000000000003</v>
      </c>
    </row>
    <row r="27" spans="1:17">
      <c r="C27" s="60">
        <v>0.23393</v>
      </c>
      <c r="D27" s="60">
        <v>0.23955000000000001</v>
      </c>
      <c r="K27" s="60">
        <v>0.95755999999999997</v>
      </c>
      <c r="L27" s="60">
        <v>0.84611000000000003</v>
      </c>
    </row>
  </sheetData>
  <mergeCells count="12">
    <mergeCell ref="N19:P19"/>
    <mergeCell ref="F4:I4"/>
    <mergeCell ref="F5:H5"/>
    <mergeCell ref="F6:H6"/>
    <mergeCell ref="F17:I17"/>
    <mergeCell ref="F18:H18"/>
    <mergeCell ref="F19:H19"/>
    <mergeCell ref="N4:Q4"/>
    <mergeCell ref="N5:P5"/>
    <mergeCell ref="N6:P6"/>
    <mergeCell ref="N17:Q17"/>
    <mergeCell ref="N18:P18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Panel B</vt:lpstr>
      <vt:lpstr>Panel 1A</vt:lpstr>
      <vt:lpstr>Panel 1C </vt:lpstr>
      <vt:lpstr>Panel 1D</vt:lpstr>
      <vt:lpstr>Panel1E</vt:lpstr>
      <vt:lpstr>Panel 1F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Maureen</dc:creator>
  <cp:lastModifiedBy>Laurence Cathala</cp:lastModifiedBy>
  <dcterms:created xsi:type="dcterms:W3CDTF">2020-04-03T13:54:07Z</dcterms:created>
  <dcterms:modified xsi:type="dcterms:W3CDTF">2021-01-05T20:58:26Z</dcterms:modified>
</cp:coreProperties>
</file>