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Work_doc\articles\2020_Article@immSC\table_Biane\"/>
    </mc:Choice>
  </mc:AlternateContent>
  <bookViews>
    <workbookView xWindow="-24120" yWindow="-120" windowWidth="24240" windowHeight="9135"/>
  </bookViews>
  <sheets>
    <sheet name="Panel 4B" sheetId="4" r:id="rId1"/>
    <sheet name="Panel 4C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5" l="1"/>
  <c r="G5" i="4" l="1"/>
  <c r="H47" i="4" l="1"/>
  <c r="H46" i="4"/>
  <c r="H45" i="4"/>
  <c r="H44" i="4" s="1"/>
  <c r="H43" i="4"/>
  <c r="H42" i="4"/>
  <c r="G47" i="4"/>
  <c r="G46" i="4"/>
  <c r="G45" i="4"/>
  <c r="G44" i="4"/>
  <c r="G43" i="4"/>
  <c r="G42" i="4"/>
  <c r="F47" i="4"/>
  <c r="F46" i="4"/>
  <c r="F45" i="4"/>
  <c r="F44" i="4" s="1"/>
  <c r="F43" i="4"/>
  <c r="F42" i="4"/>
  <c r="E47" i="4"/>
  <c r="E46" i="4"/>
  <c r="E45" i="4"/>
  <c r="E44" i="4" s="1"/>
  <c r="E43" i="4"/>
  <c r="E42" i="4"/>
  <c r="D47" i="4"/>
  <c r="D46" i="4"/>
  <c r="D45" i="4"/>
  <c r="D44" i="4" s="1"/>
  <c r="D43" i="4"/>
  <c r="D42" i="4"/>
  <c r="H10" i="4"/>
  <c r="H9" i="4"/>
  <c r="H8" i="4"/>
  <c r="H7" i="4" s="1"/>
  <c r="H6" i="4"/>
  <c r="H5" i="4"/>
  <c r="G10" i="4"/>
  <c r="G9" i="4"/>
  <c r="G8" i="4"/>
  <c r="G7" i="4"/>
  <c r="G6" i="4"/>
  <c r="F10" i="4"/>
  <c r="F9" i="4"/>
  <c r="F8" i="4"/>
  <c r="F7" i="4" s="1"/>
  <c r="F6" i="4"/>
  <c r="F5" i="4"/>
  <c r="E10" i="4"/>
  <c r="E9" i="4"/>
  <c r="E8" i="4"/>
  <c r="E7" i="4"/>
  <c r="E6" i="4"/>
  <c r="E5" i="4"/>
  <c r="D10" i="4"/>
  <c r="D8" i="4"/>
  <c r="D7" i="4"/>
  <c r="D6" i="4"/>
  <c r="D5" i="4"/>
  <c r="D9" i="4"/>
  <c r="D12" i="5" l="1"/>
  <c r="D11" i="5"/>
  <c r="D10" i="5"/>
  <c r="D9" i="5" s="1"/>
  <c r="D6" i="5"/>
  <c r="C12" i="5"/>
  <c r="C11" i="5"/>
  <c r="C10" i="5"/>
  <c r="C9" i="5"/>
</calcChain>
</file>

<file path=xl/sharedStrings.xml><?xml version="1.0" encoding="utf-8"?>
<sst xmlns="http://schemas.openxmlformats.org/spreadsheetml/2006/main" count="53" uniqueCount="32">
  <si>
    <t>SD</t>
  </si>
  <si>
    <t>Statistical Test Performed</t>
  </si>
  <si>
    <t>P value</t>
  </si>
  <si>
    <t>MEAN</t>
  </si>
  <si>
    <t>SEM</t>
  </si>
  <si>
    <t>n</t>
  </si>
  <si>
    <t>min</t>
  </si>
  <si>
    <t>max</t>
  </si>
  <si>
    <t>Age</t>
  </si>
  <si>
    <t>amp (pA)</t>
  </si>
  <si>
    <t xml:space="preserve">nb of events </t>
  </si>
  <si>
    <t>EPSC amplitude</t>
  </si>
  <si>
    <t xml:space="preserve">EPSC Rise time </t>
  </si>
  <si>
    <t xml:space="preserve">Mann-Whitney </t>
  </si>
  <si>
    <t>rise time (ms)</t>
  </si>
  <si>
    <t>Spearman correlation</t>
  </si>
  <si>
    <t>R value</t>
  </si>
  <si>
    <t>Adult</t>
  </si>
  <si>
    <t>Young</t>
  </si>
  <si>
    <t xml:space="preserve">R </t>
  </si>
  <si>
    <t>Figure 4C</t>
  </si>
  <si>
    <t>Immature SC</t>
  </si>
  <si>
    <t>Adult SC</t>
  </si>
  <si>
    <t>Immature vs Adult</t>
  </si>
  <si>
    <t>Median</t>
  </si>
  <si>
    <t>Figure 4B</t>
  </si>
  <si>
    <t>Half-width (ms)</t>
  </si>
  <si>
    <t>somatic qEPSC - immature SC</t>
  </si>
  <si>
    <t>somatic qEPSC - Adult SC</t>
  </si>
  <si>
    <t>EPSC half-with</t>
  </si>
  <si>
    <t>ns</t>
  </si>
  <si>
    <t>Soma PSD area (um2)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</si>
</sst>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6" formatCode="0.00000"/>
    <numFmt numFmtId="167" formatCode="0.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32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9" tint="0.59999389629810485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0" fillId="0" borderId="0" xfId="0" applyFont="1"/>
    <xf numFmtId="0" fontId="5" fillId="0" borderId="5" xfId="0" applyNumberFormat="1" applyFont="1" applyBorder="1" applyAlignment="1"/>
    <xf numFmtId="0" fontId="5" fillId="0" borderId="6" xfId="0" applyNumberFormat="1" applyFont="1" applyBorder="1" applyAlignment="1"/>
    <xf numFmtId="0" fontId="6" fillId="2" borderId="0" xfId="0" applyNumberFormat="1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7" fillId="0" borderId="0" xfId="0" applyNumberFormat="1" applyFont="1" applyFill="1"/>
    <xf numFmtId="0" fontId="7" fillId="2" borderId="0" xfId="0" applyNumberFormat="1" applyFont="1" applyFill="1" applyAlignment="1">
      <alignment horizontal="center"/>
    </xf>
    <xf numFmtId="0" fontId="6" fillId="2" borderId="0" xfId="0" applyNumberFormat="1" applyFont="1" applyFill="1"/>
    <xf numFmtId="2" fontId="2" fillId="0" borderId="0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2" fontId="0" fillId="0" borderId="0" xfId="1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0" fillId="0" borderId="0" xfId="1" applyNumberFormat="1" applyFont="1" applyFill="1" applyAlignment="1">
      <alignment horizontal="center" vertical="center"/>
    </xf>
    <xf numFmtId="0" fontId="0" fillId="0" borderId="0" xfId="1" applyNumberFormat="1" applyFont="1" applyFill="1" applyAlignment="1">
      <alignment horizontal="center"/>
    </xf>
    <xf numFmtId="0" fontId="5" fillId="0" borderId="5" xfId="0" applyNumberFormat="1" applyFont="1" applyBorder="1"/>
    <xf numFmtId="0" fontId="5" fillId="0" borderId="6" xfId="0" applyNumberFormat="1" applyFont="1" applyBorder="1"/>
    <xf numFmtId="164" fontId="6" fillId="0" borderId="0" xfId="0" applyNumberFormat="1" applyFont="1" applyAlignment="1">
      <alignment horizontal="center"/>
    </xf>
    <xf numFmtId="0" fontId="0" fillId="0" borderId="0" xfId="0"/>
    <xf numFmtId="0" fontId="2" fillId="0" borderId="0" xfId="0" applyFont="1" applyFill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/>
    </xf>
    <xf numFmtId="164" fontId="0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0" fillId="3" borderId="4" xfId="0" applyFill="1" applyBorder="1"/>
    <xf numFmtId="0" fontId="0" fillId="0" borderId="1" xfId="0" applyNumberForma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2" fontId="2" fillId="0" borderId="0" xfId="1" applyNumberFormat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center" vertical="center"/>
    </xf>
    <xf numFmtId="1" fontId="8" fillId="0" borderId="0" xfId="1" applyNumberFormat="1" applyFont="1" applyFill="1" applyAlignment="1">
      <alignment horizontal="center"/>
    </xf>
    <xf numFmtId="2" fontId="8" fillId="0" borderId="0" xfId="1" applyNumberFormat="1" applyFont="1" applyFill="1" applyAlignment="1">
      <alignment horizontal="center"/>
    </xf>
    <xf numFmtId="1" fontId="2" fillId="0" borderId="0" xfId="1" applyNumberFormat="1" applyFont="1" applyFill="1" applyAlignment="1">
      <alignment horizontal="center"/>
    </xf>
    <xf numFmtId="2" fontId="2" fillId="0" borderId="0" xfId="1" applyNumberFormat="1" applyFont="1" applyFill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0" fontId="4" fillId="7" borderId="0" xfId="0" applyFont="1" applyFill="1"/>
    <xf numFmtId="0" fontId="0" fillId="7" borderId="0" xfId="0" applyFill="1"/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4" borderId="0" xfId="0" applyNumberFormat="1" applyFont="1" applyFill="1" applyAlignment="1">
      <alignment horizontal="center"/>
    </xf>
    <xf numFmtId="0" fontId="5" fillId="5" borderId="0" xfId="0" applyNumberFormat="1" applyFont="1" applyFill="1" applyAlignment="1">
      <alignment horizontal="center"/>
    </xf>
    <xf numFmtId="0" fontId="0" fillId="0" borderId="0" xfId="0" applyFill="1"/>
    <xf numFmtId="0" fontId="0" fillId="0" borderId="0" xfId="0" applyFont="1" applyFill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167" fontId="0" fillId="0" borderId="0" xfId="0" applyNumberFormat="1" applyFont="1" applyAlignment="1">
      <alignment horizontal="center"/>
    </xf>
    <xf numFmtId="167" fontId="2" fillId="0" borderId="7" xfId="0" applyNumberFormat="1" applyFont="1" applyBorder="1" applyAlignment="1">
      <alignment horizontal="center"/>
    </xf>
    <xf numFmtId="0" fontId="4" fillId="8" borderId="0" xfId="0" applyFont="1" applyFill="1"/>
    <xf numFmtId="0" fontId="4" fillId="6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zoomScale="70" zoomScaleNormal="70" workbookViewId="0">
      <selection activeCell="D39" sqref="D39:G39"/>
    </sheetView>
  </sheetViews>
  <sheetFormatPr defaultRowHeight="15" x14ac:dyDescent="0.25"/>
  <cols>
    <col min="3" max="3" width="3" customWidth="1"/>
    <col min="4" max="4" width="9.140625" style="1"/>
    <col min="5" max="5" width="14.140625" style="1" customWidth="1"/>
    <col min="6" max="6" width="9.140625" style="1"/>
    <col min="7" max="7" width="12.85546875" style="1" customWidth="1"/>
    <col min="8" max="8" width="15" style="1" customWidth="1"/>
    <col min="9" max="9" width="3.42578125" customWidth="1"/>
    <col min="10" max="10" width="2.140625" customWidth="1"/>
    <col min="13" max="13" width="15.42578125" customWidth="1"/>
    <col min="14" max="14" width="20.5703125" customWidth="1"/>
  </cols>
  <sheetData>
    <row r="1" spans="1:15" s="21" customFormat="1" x14ac:dyDescent="0.25">
      <c r="D1" s="1"/>
      <c r="E1" s="1"/>
      <c r="F1" s="1"/>
      <c r="G1" s="1"/>
      <c r="H1" s="1"/>
    </row>
    <row r="2" spans="1:15" x14ac:dyDescent="0.25">
      <c r="A2" s="45" t="s">
        <v>25</v>
      </c>
      <c r="B2" s="46"/>
      <c r="D2" s="62" t="s">
        <v>27</v>
      </c>
      <c r="E2" s="62"/>
      <c r="F2" s="62"/>
      <c r="G2" s="62"/>
    </row>
    <row r="4" spans="1:15" x14ac:dyDescent="0.25">
      <c r="D4" s="4" t="s">
        <v>8</v>
      </c>
      <c r="E4" s="7" t="s">
        <v>10</v>
      </c>
      <c r="F4" s="8" t="s">
        <v>9</v>
      </c>
      <c r="G4" s="7" t="s">
        <v>14</v>
      </c>
      <c r="H4" s="7" t="s">
        <v>26</v>
      </c>
      <c r="K4" s="47" t="s">
        <v>1</v>
      </c>
      <c r="L4" s="48"/>
      <c r="M4" s="48"/>
      <c r="N4" s="48"/>
    </row>
    <row r="5" spans="1:15" x14ac:dyDescent="0.25">
      <c r="B5" s="2" t="s">
        <v>3</v>
      </c>
      <c r="D5" s="5">
        <f>AVERAGE(D12:D36)</f>
        <v>15.88</v>
      </c>
      <c r="E5" s="5">
        <f>AVERAGE(E12:E36)</f>
        <v>23.4</v>
      </c>
      <c r="F5" s="5">
        <f>AVERAGE(F12:F36)</f>
        <v>62.29462800000001</v>
      </c>
      <c r="G5" s="5">
        <f>AVERAGE(G12:G36)</f>
        <v>0.14285755999999999</v>
      </c>
      <c r="H5" s="5">
        <f>AVERAGE(H12:H36)</f>
        <v>0.60211200000000009</v>
      </c>
      <c r="K5" s="52" t="s">
        <v>13</v>
      </c>
      <c r="L5" s="52"/>
      <c r="M5" s="52"/>
      <c r="N5" s="23" t="s">
        <v>2</v>
      </c>
    </row>
    <row r="6" spans="1:15" s="21" customFormat="1" x14ac:dyDescent="0.25">
      <c r="B6" s="2" t="s">
        <v>0</v>
      </c>
      <c r="D6" s="5">
        <f>_xlfn.STDEV.S(D12:D36)</f>
        <v>0.72571803523590817</v>
      </c>
      <c r="E6" s="5">
        <f>_xlfn.STDEV.S(E12:E36)</f>
        <v>8.1291655988381315</v>
      </c>
      <c r="F6" s="5">
        <f>_xlfn.STDEV.S(F12:F36)</f>
        <v>16.509594346407486</v>
      </c>
      <c r="G6" s="5">
        <f>_xlfn.STDEV.S(G12:G36)</f>
        <v>2.1792594076658265E-2</v>
      </c>
      <c r="H6" s="5">
        <f>_xlfn.STDEV.S(H12:H36)</f>
        <v>9.573596774157879E-2</v>
      </c>
      <c r="K6" s="49" t="s">
        <v>11</v>
      </c>
      <c r="L6" s="50"/>
      <c r="M6" s="51"/>
      <c r="N6" s="44">
        <v>6.1686200000000003E-4</v>
      </c>
    </row>
    <row r="7" spans="1:15" x14ac:dyDescent="0.25">
      <c r="B7" s="2" t="s">
        <v>4</v>
      </c>
      <c r="D7" s="9">
        <f>STDEV(D12:D36)/SQRT(D8)</f>
        <v>0.14514360704718163</v>
      </c>
      <c r="E7" s="9">
        <f>STDEV(E12:E36)/SQRT(E8)</f>
        <v>1.6258331197676263</v>
      </c>
      <c r="F7" s="9">
        <f>STDEV(F12:F36)/SQRT(F8)</f>
        <v>3.3019188692814971</v>
      </c>
      <c r="G7" s="9">
        <f>STDEV(G12:G36)/SQRT(G8)</f>
        <v>4.3585188153316533E-3</v>
      </c>
      <c r="H7" s="9">
        <f>STDEV(H12:H36)/SQRT(H8)</f>
        <v>1.9147193548315757E-2</v>
      </c>
      <c r="K7" s="49" t="s">
        <v>12</v>
      </c>
      <c r="L7" s="50"/>
      <c r="M7" s="51"/>
      <c r="N7" s="28">
        <v>3.49E-3</v>
      </c>
    </row>
    <row r="8" spans="1:15" x14ac:dyDescent="0.25">
      <c r="B8" s="2" t="s">
        <v>5</v>
      </c>
      <c r="D8" s="9">
        <f>COUNT(D12:D37)</f>
        <v>25</v>
      </c>
      <c r="E8" s="9">
        <f>COUNT(E12:E37)</f>
        <v>25</v>
      </c>
      <c r="F8" s="9">
        <f>COUNT(F12:F37)</f>
        <v>25</v>
      </c>
      <c r="G8" s="9">
        <f>COUNT(G12:G37)</f>
        <v>25</v>
      </c>
      <c r="H8" s="9">
        <f>COUNT(H12:H37)</f>
        <v>25</v>
      </c>
      <c r="K8" s="49" t="s">
        <v>29</v>
      </c>
      <c r="L8" s="50"/>
      <c r="M8" s="51"/>
      <c r="N8" s="28">
        <v>7.4319999999999997E-2</v>
      </c>
      <c r="O8" t="s">
        <v>30</v>
      </c>
    </row>
    <row r="9" spans="1:15" ht="15" customHeight="1" x14ac:dyDescent="0.25">
      <c r="B9" s="2" t="s">
        <v>6</v>
      </c>
      <c r="D9" s="9">
        <f>MIN(D12:D37)</f>
        <v>14</v>
      </c>
      <c r="E9" s="9">
        <f>MIN(E12:E37)</f>
        <v>12</v>
      </c>
      <c r="F9" s="9">
        <f>MIN(F12:F37)</f>
        <v>41.334000000000003</v>
      </c>
      <c r="G9" s="9">
        <f>MIN(G12:G37)</f>
        <v>9.8049999999999998E-2</v>
      </c>
      <c r="H9" s="9">
        <f>MIN(H12:H37)</f>
        <v>0.44</v>
      </c>
    </row>
    <row r="10" spans="1:15" x14ac:dyDescent="0.25">
      <c r="B10" s="3" t="s">
        <v>7</v>
      </c>
      <c r="D10" s="10">
        <f>MAX(D12:D37)</f>
        <v>17</v>
      </c>
      <c r="E10" s="10">
        <f>MAX(E12:E37)</f>
        <v>39</v>
      </c>
      <c r="F10" s="10">
        <f>MAX(F12:F37)</f>
        <v>95.1738</v>
      </c>
      <c r="G10" s="10">
        <f>MAX(G12:G37)</f>
        <v>0.17657500000000001</v>
      </c>
      <c r="H10" s="10">
        <f>MAX(H12:H37)</f>
        <v>0.76798599999999995</v>
      </c>
    </row>
    <row r="11" spans="1:15" x14ac:dyDescent="0.25">
      <c r="D11" s="6"/>
      <c r="E11" s="6"/>
      <c r="F11" s="6"/>
      <c r="G11" s="6"/>
      <c r="K11" s="21"/>
      <c r="L11" s="21"/>
      <c r="M11" s="21"/>
      <c r="N11" s="21"/>
    </row>
    <row r="12" spans="1:15" s="21" customFormat="1" x14ac:dyDescent="0.25">
      <c r="D12" s="22">
        <v>16</v>
      </c>
      <c r="E12" s="22">
        <v>18</v>
      </c>
      <c r="F12" s="14">
        <v>43.055799999999998</v>
      </c>
      <c r="G12" s="13">
        <v>0.17657500000000001</v>
      </c>
      <c r="H12" s="13">
        <v>0.61724900000000005</v>
      </c>
    </row>
    <row r="13" spans="1:15" s="21" customFormat="1" x14ac:dyDescent="0.25">
      <c r="D13" s="22">
        <v>16</v>
      </c>
      <c r="E13" s="22">
        <v>22</v>
      </c>
      <c r="F13" s="14">
        <v>55.0807</v>
      </c>
      <c r="G13" s="13">
        <v>0.121993</v>
      </c>
      <c r="H13" s="13">
        <v>0.57155500000000004</v>
      </c>
    </row>
    <row r="14" spans="1:15" s="21" customFormat="1" x14ac:dyDescent="0.25">
      <c r="D14" s="22">
        <v>16</v>
      </c>
      <c r="E14" s="22">
        <v>25</v>
      </c>
      <c r="F14" s="14">
        <v>54.37</v>
      </c>
      <c r="G14" s="13">
        <v>0.129</v>
      </c>
      <c r="H14" s="13">
        <v>0.52432299999999998</v>
      </c>
    </row>
    <row r="15" spans="1:15" s="21" customFormat="1" x14ac:dyDescent="0.25">
      <c r="D15" s="22">
        <v>16</v>
      </c>
      <c r="E15" s="22">
        <v>22</v>
      </c>
      <c r="F15" s="14">
        <v>50.9</v>
      </c>
      <c r="G15" s="13">
        <v>0.10299999999999999</v>
      </c>
      <c r="H15" s="13">
        <v>0.44</v>
      </c>
    </row>
    <row r="16" spans="1:15" s="21" customFormat="1" x14ac:dyDescent="0.25">
      <c r="D16" s="22">
        <v>16</v>
      </c>
      <c r="E16" s="22">
        <v>12</v>
      </c>
      <c r="F16" s="14">
        <v>85.385599999999997</v>
      </c>
      <c r="G16" s="13">
        <v>0.13950000000000001</v>
      </c>
      <c r="H16" s="13">
        <v>0.54218999999999995</v>
      </c>
    </row>
    <row r="17" spans="4:14" s="21" customFormat="1" x14ac:dyDescent="0.25">
      <c r="D17" s="22">
        <v>17</v>
      </c>
      <c r="E17" s="22">
        <v>21</v>
      </c>
      <c r="F17" s="14">
        <v>55.449199999999998</v>
      </c>
      <c r="G17" s="13">
        <v>0.118842</v>
      </c>
      <c r="H17" s="13">
        <v>0.47</v>
      </c>
    </row>
    <row r="18" spans="4:14" s="21" customFormat="1" x14ac:dyDescent="0.25">
      <c r="D18" s="22">
        <v>16</v>
      </c>
      <c r="E18" s="22">
        <v>37</v>
      </c>
      <c r="F18" s="14">
        <v>83.04</v>
      </c>
      <c r="G18" s="13">
        <v>0.16427</v>
      </c>
      <c r="H18" s="13">
        <v>0.62990000000000002</v>
      </c>
    </row>
    <row r="19" spans="4:14" s="21" customFormat="1" x14ac:dyDescent="0.25">
      <c r="D19" s="22">
        <v>16</v>
      </c>
      <c r="E19" s="22">
        <v>15</v>
      </c>
      <c r="F19" s="14">
        <v>88.27</v>
      </c>
      <c r="G19" s="13">
        <v>0.1651</v>
      </c>
      <c r="H19" s="13">
        <v>0.67420000000000002</v>
      </c>
    </row>
    <row r="20" spans="4:14" s="21" customFormat="1" x14ac:dyDescent="0.25">
      <c r="D20" s="34">
        <v>15</v>
      </c>
      <c r="E20" s="34">
        <v>29</v>
      </c>
      <c r="F20" s="40">
        <v>47.749000000000002</v>
      </c>
      <c r="G20" s="41">
        <v>9.8049999999999998E-2</v>
      </c>
      <c r="H20" s="41">
        <v>0.48699999999999999</v>
      </c>
    </row>
    <row r="21" spans="4:14" s="21" customFormat="1" x14ac:dyDescent="0.25">
      <c r="D21" s="34">
        <v>16</v>
      </c>
      <c r="E21" s="34">
        <v>12</v>
      </c>
      <c r="F21" s="40">
        <v>89.545599999999993</v>
      </c>
      <c r="G21" s="41">
        <v>0.16941300000000001</v>
      </c>
      <c r="H21" s="41">
        <v>0.48699999999999999</v>
      </c>
    </row>
    <row r="22" spans="4:14" s="21" customFormat="1" x14ac:dyDescent="0.25">
      <c r="D22" s="34">
        <v>17</v>
      </c>
      <c r="E22" s="34">
        <v>16</v>
      </c>
      <c r="F22" s="40">
        <v>65.640900000000002</v>
      </c>
      <c r="G22" s="41">
        <v>0.154312</v>
      </c>
      <c r="H22" s="41">
        <v>0.65767500000000001</v>
      </c>
    </row>
    <row r="23" spans="4:14" s="21" customFormat="1" x14ac:dyDescent="0.25">
      <c r="D23" s="39">
        <v>15</v>
      </c>
      <c r="E23" s="22">
        <v>32</v>
      </c>
      <c r="F23" s="39">
        <v>61.010300000000001</v>
      </c>
      <c r="G23" s="38">
        <v>0.157412</v>
      </c>
      <c r="H23" s="38">
        <v>0.75038000000000005</v>
      </c>
    </row>
    <row r="24" spans="4:14" s="21" customFormat="1" x14ac:dyDescent="0.25">
      <c r="D24" s="22">
        <v>16</v>
      </c>
      <c r="E24" s="22">
        <v>31</v>
      </c>
      <c r="F24" s="39">
        <v>79.623999999999995</v>
      </c>
      <c r="G24" s="38">
        <v>0.15878300000000001</v>
      </c>
      <c r="H24" s="38">
        <v>0.61</v>
      </c>
      <c r="K24"/>
      <c r="L24"/>
      <c r="M24"/>
      <c r="N24"/>
    </row>
    <row r="25" spans="4:14" x14ac:dyDescent="0.25">
      <c r="D25" s="33">
        <v>15</v>
      </c>
      <c r="E25" s="22">
        <v>18</v>
      </c>
      <c r="F25" s="39">
        <v>53.671100000000003</v>
      </c>
      <c r="G25" s="38">
        <v>0.16509499999999999</v>
      </c>
      <c r="H25" s="38">
        <v>0.56579000000000002</v>
      </c>
    </row>
    <row r="26" spans="4:14" x14ac:dyDescent="0.25">
      <c r="D26" s="22">
        <v>16</v>
      </c>
      <c r="E26" s="22">
        <v>19</v>
      </c>
      <c r="F26" s="39">
        <v>95.1738</v>
      </c>
      <c r="G26" s="38">
        <v>0.133993</v>
      </c>
      <c r="H26" s="38">
        <v>0.76798599999999995</v>
      </c>
    </row>
    <row r="27" spans="4:14" x14ac:dyDescent="0.25">
      <c r="D27" s="22">
        <v>16</v>
      </c>
      <c r="E27" s="22">
        <v>22</v>
      </c>
      <c r="F27" s="42">
        <v>53.016399999999997</v>
      </c>
      <c r="G27" s="43">
        <v>0.16067300000000001</v>
      </c>
      <c r="H27" s="43">
        <v>0.73825399999999997</v>
      </c>
    </row>
    <row r="28" spans="4:14" x14ac:dyDescent="0.25">
      <c r="D28" s="22">
        <v>17</v>
      </c>
      <c r="E28" s="22">
        <v>25</v>
      </c>
      <c r="F28" s="40">
        <v>42.0182</v>
      </c>
      <c r="G28" s="41">
        <v>0.15679499999999999</v>
      </c>
      <c r="H28" s="41">
        <v>0.64561599999999997</v>
      </c>
    </row>
    <row r="29" spans="4:14" x14ac:dyDescent="0.25">
      <c r="D29" s="22">
        <v>16</v>
      </c>
      <c r="E29" s="22">
        <v>15</v>
      </c>
      <c r="F29" s="39">
        <v>42.363100000000003</v>
      </c>
      <c r="G29" s="38">
        <v>0.15696199999999999</v>
      </c>
      <c r="H29" s="38">
        <v>0.74</v>
      </c>
    </row>
    <row r="30" spans="4:14" x14ac:dyDescent="0.25">
      <c r="D30" s="22">
        <v>16</v>
      </c>
      <c r="E30" s="22">
        <v>12</v>
      </c>
      <c r="F30" s="40">
        <v>59.340299999999999</v>
      </c>
      <c r="G30" s="41">
        <v>0.10645</v>
      </c>
      <c r="H30" s="22">
        <v>0.5</v>
      </c>
    </row>
    <row r="31" spans="4:14" x14ac:dyDescent="0.25">
      <c r="D31" s="34">
        <v>15</v>
      </c>
      <c r="E31" s="34">
        <v>29</v>
      </c>
      <c r="F31" s="40">
        <v>68.091899999999995</v>
      </c>
      <c r="G31" s="11">
        <v>0.132433</v>
      </c>
      <c r="H31" s="11">
        <v>0.57703499999999996</v>
      </c>
    </row>
    <row r="32" spans="4:14" x14ac:dyDescent="0.25">
      <c r="D32" s="34">
        <v>15</v>
      </c>
      <c r="E32" s="34">
        <v>36</v>
      </c>
      <c r="F32" s="40">
        <v>47.852699999999999</v>
      </c>
      <c r="G32" s="11">
        <v>0.13741999999999999</v>
      </c>
      <c r="H32" s="11">
        <v>0.69497200000000003</v>
      </c>
    </row>
    <row r="33" spans="2:14" x14ac:dyDescent="0.25">
      <c r="D33" s="34">
        <v>16</v>
      </c>
      <c r="E33" s="34">
        <v>24</v>
      </c>
      <c r="F33" s="40">
        <v>59.283900000000003</v>
      </c>
      <c r="G33" s="41">
        <v>0.158195</v>
      </c>
      <c r="H33" s="41">
        <v>0.70596999999999999</v>
      </c>
    </row>
    <row r="34" spans="2:14" x14ac:dyDescent="0.25">
      <c r="D34" s="34">
        <v>16</v>
      </c>
      <c r="E34" s="34">
        <v>39</v>
      </c>
      <c r="F34" s="40">
        <v>59.1374</v>
      </c>
      <c r="G34" s="41">
        <v>0.13261999999999999</v>
      </c>
      <c r="H34" s="41">
        <v>0.53741300000000003</v>
      </c>
    </row>
    <row r="35" spans="2:14" x14ac:dyDescent="0.25">
      <c r="D35" s="34">
        <v>17</v>
      </c>
      <c r="E35" s="34">
        <v>20</v>
      </c>
      <c r="F35" s="14">
        <v>41.334000000000003</v>
      </c>
      <c r="G35" s="41">
        <v>0.14199899999999999</v>
      </c>
      <c r="H35" s="41">
        <v>0.58374400000000004</v>
      </c>
    </row>
    <row r="36" spans="2:14" x14ac:dyDescent="0.25">
      <c r="D36" s="34">
        <v>14</v>
      </c>
      <c r="E36" s="34">
        <v>34</v>
      </c>
      <c r="F36" s="40">
        <v>76.961799999999997</v>
      </c>
      <c r="G36" s="41">
        <v>0.13255400000000001</v>
      </c>
      <c r="H36" s="41">
        <v>0.53454800000000002</v>
      </c>
    </row>
    <row r="37" spans="2:14" x14ac:dyDescent="0.25">
      <c r="D37" s="16"/>
      <c r="E37" s="17"/>
      <c r="F37" s="25"/>
      <c r="G37" s="11"/>
      <c r="H37" s="32"/>
    </row>
    <row r="39" spans="2:14" x14ac:dyDescent="0.25">
      <c r="D39" s="63" t="s">
        <v>28</v>
      </c>
      <c r="E39" s="63"/>
      <c r="F39" s="63"/>
      <c r="G39" s="63"/>
    </row>
    <row r="41" spans="2:14" x14ac:dyDescent="0.25">
      <c r="D41" s="4" t="s">
        <v>8</v>
      </c>
      <c r="E41" s="7" t="s">
        <v>10</v>
      </c>
      <c r="F41" s="8" t="s">
        <v>9</v>
      </c>
      <c r="G41" s="7" t="s">
        <v>14</v>
      </c>
      <c r="H41" s="7" t="s">
        <v>26</v>
      </c>
    </row>
    <row r="42" spans="2:14" x14ac:dyDescent="0.25">
      <c r="B42" s="18" t="s">
        <v>3</v>
      </c>
      <c r="D42" s="5">
        <f>AVERAGE(D49:D60)</f>
        <v>39.833333333333336</v>
      </c>
      <c r="E42" s="5">
        <f>AVERAGE(E49:E60)</f>
        <v>34.416666666666664</v>
      </c>
      <c r="F42" s="5">
        <f>AVERAGE(F49:F60)</f>
        <v>44.083333333333336</v>
      </c>
      <c r="G42" s="5">
        <f>AVERAGE(G49:G60)</f>
        <v>0.11908333333333333</v>
      </c>
      <c r="H42" s="5">
        <f>AVERAGE(H49:H60)</f>
        <v>0.54894550634550632</v>
      </c>
      <c r="K42" s="21"/>
      <c r="L42" s="21"/>
      <c r="M42" s="21"/>
      <c r="N42" s="21"/>
    </row>
    <row r="43" spans="2:14" s="21" customFormat="1" x14ac:dyDescent="0.25">
      <c r="B43" s="18" t="s">
        <v>0</v>
      </c>
      <c r="D43" s="5">
        <f>_xlfn.STDEV.S(D49:D60)</f>
        <v>5.0602431370499099</v>
      </c>
      <c r="E43" s="5">
        <f>_xlfn.STDEV.S(E49:E60)</f>
        <v>18.456131444015774</v>
      </c>
      <c r="F43" s="5">
        <f>_xlfn.STDEV.S(F49:F60)</f>
        <v>8.3824311220046201</v>
      </c>
      <c r="G43" s="5">
        <f>_xlfn.STDEV.S(G49:G60)</f>
        <v>1.5529785652874941E-2</v>
      </c>
      <c r="H43" s="5">
        <f>_xlfn.STDEV.S(H49:H60)</f>
        <v>0.19141130754061547</v>
      </c>
      <c r="K43"/>
      <c r="L43"/>
      <c r="M43"/>
      <c r="N43"/>
    </row>
    <row r="44" spans="2:14" x14ac:dyDescent="0.25">
      <c r="B44" s="18" t="s">
        <v>4</v>
      </c>
      <c r="D44" s="9">
        <f>STDEV(D49:D60)/SQRT(D45)</f>
        <v>1.4607663686703609</v>
      </c>
      <c r="E44" s="9">
        <f>STDEV(E49:E60)/SQRT(E45)</f>
        <v>5.327826228700812</v>
      </c>
      <c r="F44" s="9">
        <f>STDEV(F49:F60)/SQRT(F45)</f>
        <v>2.4197994323764322</v>
      </c>
      <c r="G44" s="9">
        <f>STDEV(G49:G60)/SQRT(G45)</f>
        <v>4.4830629635722674E-3</v>
      </c>
      <c r="H44" s="9">
        <f>STDEV(H49:H60)/SQRT(H45)</f>
        <v>5.5255684967256295E-2</v>
      </c>
    </row>
    <row r="45" spans="2:14" x14ac:dyDescent="0.25">
      <c r="B45" s="18" t="s">
        <v>5</v>
      </c>
      <c r="D45" s="9">
        <f>COUNT(D49:D60)</f>
        <v>12</v>
      </c>
      <c r="E45" s="9">
        <f>COUNT(E49:E60)</f>
        <v>12</v>
      </c>
      <c r="F45" s="9">
        <f>COUNT(F49:F60)</f>
        <v>12</v>
      </c>
      <c r="G45" s="9">
        <f>COUNT(G49:G60)</f>
        <v>12</v>
      </c>
      <c r="H45" s="9">
        <f>COUNT(H49:H60)</f>
        <v>12</v>
      </c>
    </row>
    <row r="46" spans="2:14" x14ac:dyDescent="0.25">
      <c r="B46" s="18" t="s">
        <v>6</v>
      </c>
      <c r="D46" s="9">
        <f>MIN(D49:D60)</f>
        <v>33</v>
      </c>
      <c r="E46" s="9">
        <f>MIN(E49:E60)</f>
        <v>19</v>
      </c>
      <c r="F46" s="9">
        <f>MIN(F49:F60)</f>
        <v>26</v>
      </c>
      <c r="G46" s="9">
        <f>MIN(G49:G60)</f>
        <v>0.10299999999999999</v>
      </c>
      <c r="H46" s="9">
        <f>MIN(H49:H60)</f>
        <v>0.36</v>
      </c>
    </row>
    <row r="47" spans="2:14" x14ac:dyDescent="0.25">
      <c r="B47" s="19" t="s">
        <v>7</v>
      </c>
      <c r="D47" s="10">
        <f>MAX(D49:D60)</f>
        <v>50</v>
      </c>
      <c r="E47" s="10">
        <f>MAX(E49:E60)</f>
        <v>72</v>
      </c>
      <c r="F47" s="10">
        <f>MAX(F49:F60)</f>
        <v>56</v>
      </c>
      <c r="G47" s="10">
        <f>MAX(G49:G60)</f>
        <v>0.155</v>
      </c>
      <c r="H47" s="10">
        <f>MAX(H49:H60)</f>
        <v>1.0023076923076923</v>
      </c>
    </row>
    <row r="48" spans="2:14" x14ac:dyDescent="0.25">
      <c r="D48" s="20"/>
      <c r="E48" s="20"/>
      <c r="F48" s="20"/>
      <c r="G48" s="20"/>
      <c r="H48" s="20"/>
    </row>
    <row r="49" spans="4:8" x14ac:dyDescent="0.25">
      <c r="D49" s="30">
        <v>50</v>
      </c>
      <c r="E49" s="30">
        <v>19</v>
      </c>
      <c r="F49" s="35">
        <v>56</v>
      </c>
      <c r="G49" s="36">
        <v>0.10299999999999999</v>
      </c>
      <c r="H49" s="36">
        <v>0.36</v>
      </c>
    </row>
    <row r="50" spans="4:8" x14ac:dyDescent="0.25">
      <c r="D50" s="30">
        <v>37</v>
      </c>
      <c r="E50" s="30">
        <v>22</v>
      </c>
      <c r="F50" s="35">
        <v>26</v>
      </c>
      <c r="G50" s="36">
        <v>0.11</v>
      </c>
      <c r="H50" s="36">
        <v>0.55000000000000004</v>
      </c>
    </row>
    <row r="51" spans="4:8" x14ac:dyDescent="0.25">
      <c r="D51" s="30">
        <v>42</v>
      </c>
      <c r="E51" s="30">
        <v>27</v>
      </c>
      <c r="F51" s="35">
        <v>42</v>
      </c>
      <c r="G51" s="36">
        <v>0.11600000000000001</v>
      </c>
      <c r="H51" s="36">
        <v>0.45111111111111113</v>
      </c>
    </row>
    <row r="52" spans="4:8" x14ac:dyDescent="0.25">
      <c r="D52" s="30">
        <v>43</v>
      </c>
      <c r="E52" s="30">
        <v>46</v>
      </c>
      <c r="F52" s="35">
        <v>49</v>
      </c>
      <c r="G52" s="36">
        <v>0.106</v>
      </c>
      <c r="H52" s="36">
        <v>0.44</v>
      </c>
    </row>
    <row r="53" spans="4:8" x14ac:dyDescent="0.25">
      <c r="D53" s="30">
        <v>42</v>
      </c>
      <c r="E53" s="30">
        <v>72</v>
      </c>
      <c r="F53" s="35">
        <v>47</v>
      </c>
      <c r="G53" s="36">
        <v>0.112</v>
      </c>
      <c r="H53" s="36">
        <v>0.42666666666666664</v>
      </c>
    </row>
    <row r="54" spans="4:8" x14ac:dyDescent="0.25">
      <c r="D54" s="30">
        <v>33</v>
      </c>
      <c r="E54" s="30">
        <v>23</v>
      </c>
      <c r="F54" s="35">
        <v>38</v>
      </c>
      <c r="G54" s="36">
        <v>0.13800000000000001</v>
      </c>
      <c r="H54" s="36">
        <v>0.77</v>
      </c>
    </row>
    <row r="55" spans="4:8" x14ac:dyDescent="0.25">
      <c r="D55" s="30">
        <v>33</v>
      </c>
      <c r="E55" s="30">
        <v>28</v>
      </c>
      <c r="F55" s="35">
        <v>38</v>
      </c>
      <c r="G55" s="36">
        <v>0.112</v>
      </c>
      <c r="H55" s="36">
        <v>0.39</v>
      </c>
    </row>
    <row r="56" spans="4:8" x14ac:dyDescent="0.25">
      <c r="D56" s="30">
        <v>40</v>
      </c>
      <c r="E56" s="30">
        <v>22</v>
      </c>
      <c r="F56" s="35">
        <v>49</v>
      </c>
      <c r="G56" s="36">
        <v>0.11600000000000001</v>
      </c>
      <c r="H56" s="36">
        <v>0.53</v>
      </c>
    </row>
    <row r="57" spans="4:8" x14ac:dyDescent="0.25">
      <c r="D57" s="30">
        <v>38</v>
      </c>
      <c r="E57" s="30">
        <v>26</v>
      </c>
      <c r="F57" s="35">
        <v>42</v>
      </c>
      <c r="G57" s="36">
        <v>0.155</v>
      </c>
      <c r="H57" s="36">
        <v>1.0023076923076923</v>
      </c>
    </row>
    <row r="58" spans="4:8" x14ac:dyDescent="0.25">
      <c r="D58" s="30">
        <v>43</v>
      </c>
      <c r="E58" s="30">
        <v>70</v>
      </c>
      <c r="F58" s="35">
        <v>53</v>
      </c>
      <c r="G58" s="36">
        <v>0.13300000000000001</v>
      </c>
      <c r="H58" s="36">
        <v>0.72399999999999998</v>
      </c>
    </row>
    <row r="59" spans="4:8" x14ac:dyDescent="0.25">
      <c r="D59" s="30">
        <v>43</v>
      </c>
      <c r="E59" s="30">
        <v>33</v>
      </c>
      <c r="F59" s="37">
        <v>38</v>
      </c>
      <c r="G59" s="36">
        <v>0.122</v>
      </c>
      <c r="H59" s="36">
        <v>0.53606060606060602</v>
      </c>
    </row>
    <row r="60" spans="4:8" x14ac:dyDescent="0.25">
      <c r="D60" s="30">
        <v>34</v>
      </c>
      <c r="E60" s="30">
        <v>25</v>
      </c>
      <c r="F60" s="35">
        <v>51</v>
      </c>
      <c r="G60" s="36">
        <v>0.106</v>
      </c>
      <c r="H60" s="36">
        <v>0.40720000000000001</v>
      </c>
    </row>
    <row r="61" spans="4:8" x14ac:dyDescent="0.25">
      <c r="D61" s="14"/>
      <c r="E61" s="22"/>
      <c r="F61" s="15"/>
      <c r="G61" s="13"/>
      <c r="H61" s="24"/>
    </row>
    <row r="62" spans="4:8" x14ac:dyDescent="0.25">
      <c r="D62" s="26"/>
      <c r="E62" s="12"/>
      <c r="F62" s="15"/>
      <c r="G62" s="13"/>
      <c r="H62" s="24"/>
    </row>
    <row r="66" ht="28.5" customHeight="1" x14ac:dyDescent="0.25"/>
    <row r="67" ht="26.25" customHeight="1" x14ac:dyDescent="0.25"/>
    <row r="68" ht="27" customHeight="1" x14ac:dyDescent="0.25"/>
    <row r="69" ht="24.75" customHeight="1" x14ac:dyDescent="0.25"/>
  </sheetData>
  <mergeCells count="5">
    <mergeCell ref="K4:N4"/>
    <mergeCell ref="K8:M8"/>
    <mergeCell ref="K6:M6"/>
    <mergeCell ref="K7:M7"/>
    <mergeCell ref="K5:M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9"/>
  <sheetViews>
    <sheetView topLeftCell="A3" workbookViewId="0">
      <selection activeCell="J13" sqref="J13"/>
    </sheetView>
  </sheetViews>
  <sheetFormatPr defaultRowHeight="15" x14ac:dyDescent="0.25"/>
  <cols>
    <col min="1" max="1" width="9.140625" style="21"/>
    <col min="3" max="3" width="14.140625" style="29" customWidth="1"/>
    <col min="4" max="4" width="15" style="29" customWidth="1"/>
    <col min="5" max="5" width="2.85546875" customWidth="1"/>
    <col min="8" max="8" width="6" customWidth="1"/>
    <col min="9" max="9" width="18.42578125" customWidth="1"/>
  </cols>
  <sheetData>
    <row r="3" spans="1:9" s="57" customFormat="1" x14ac:dyDescent="0.25">
      <c r="C3" s="58"/>
      <c r="D3" s="58"/>
    </row>
    <row r="4" spans="1:9" x14ac:dyDescent="0.25">
      <c r="A4" s="45" t="s">
        <v>20</v>
      </c>
      <c r="C4" s="53" t="s">
        <v>31</v>
      </c>
      <c r="D4" s="54"/>
    </row>
    <row r="5" spans="1:9" x14ac:dyDescent="0.25">
      <c r="C5" s="55" t="s">
        <v>21</v>
      </c>
      <c r="D5" s="56" t="s">
        <v>22</v>
      </c>
    </row>
    <row r="6" spans="1:9" x14ac:dyDescent="0.25">
      <c r="B6" s="2" t="s">
        <v>3</v>
      </c>
      <c r="C6" s="59">
        <f>AVERAGE(C13:C109)</f>
        <v>3.8642939638554225E-2</v>
      </c>
      <c r="D6" s="59">
        <f>AVERAGE(D13:D109)</f>
        <v>2.8017134020618551E-2</v>
      </c>
    </row>
    <row r="7" spans="1:9" s="21" customFormat="1" x14ac:dyDescent="0.25">
      <c r="B7" s="2" t="s">
        <v>24</v>
      </c>
      <c r="C7" s="59">
        <v>3.5139999999999998E-2</v>
      </c>
      <c r="D7" s="59">
        <v>2.537E-2</v>
      </c>
    </row>
    <row r="8" spans="1:9" x14ac:dyDescent="0.25">
      <c r="B8" s="2" t="s">
        <v>0</v>
      </c>
      <c r="C8" s="60">
        <v>1.8089999999999998E-2</v>
      </c>
      <c r="D8" s="60">
        <v>1.521E-2</v>
      </c>
    </row>
    <row r="9" spans="1:9" x14ac:dyDescent="0.25">
      <c r="B9" s="2" t="s">
        <v>4</v>
      </c>
      <c r="C9" s="59">
        <f>STDEV(C13:C109)/SQRT(C10)</f>
        <v>1.9854473492765669E-3</v>
      </c>
      <c r="D9" s="59">
        <f>STDEV(D13:D109)/SQRT(D10)</f>
        <v>1.5446247246589321E-3</v>
      </c>
    </row>
    <row r="10" spans="1:9" x14ac:dyDescent="0.25">
      <c r="B10" s="2" t="s">
        <v>5</v>
      </c>
      <c r="C10" s="31">
        <f>COUNT(C13:C109)</f>
        <v>83</v>
      </c>
      <c r="D10" s="31">
        <f>COUNT(D13:D109)</f>
        <v>97</v>
      </c>
    </row>
    <row r="11" spans="1:9" x14ac:dyDescent="0.25">
      <c r="B11" s="2" t="s">
        <v>6</v>
      </c>
      <c r="C11" s="59">
        <f>MIN(C13:C109)</f>
        <v>1.35E-2</v>
      </c>
      <c r="D11" s="59">
        <f>MIN(D13:D109)</f>
        <v>7.0581000000000003E-3</v>
      </c>
    </row>
    <row r="12" spans="1:9" x14ac:dyDescent="0.25">
      <c r="B12" s="3" t="s">
        <v>7</v>
      </c>
      <c r="C12" s="61">
        <f>MAX(C13:C109)</f>
        <v>0.1015757</v>
      </c>
      <c r="D12" s="61">
        <f>MAX(D13:D109)</f>
        <v>9.2441999999999996E-2</v>
      </c>
    </row>
    <row r="13" spans="1:9" x14ac:dyDescent="0.25">
      <c r="C13" s="30">
        <v>1.89E-2</v>
      </c>
      <c r="D13" s="30">
        <v>9.2441999999999996E-2</v>
      </c>
      <c r="F13" s="47" t="s">
        <v>1</v>
      </c>
      <c r="G13" s="48"/>
      <c r="H13" s="48"/>
      <c r="I13" s="48"/>
    </row>
    <row r="14" spans="1:9" x14ac:dyDescent="0.25">
      <c r="C14" s="30">
        <v>4.9599999999999998E-2</v>
      </c>
      <c r="D14" s="30">
        <v>3.7749999999999999E-2</v>
      </c>
      <c r="F14" s="52" t="s">
        <v>13</v>
      </c>
      <c r="G14" s="52"/>
      <c r="H14" s="52"/>
      <c r="I14" s="23" t="s">
        <v>2</v>
      </c>
    </row>
    <row r="15" spans="1:9" x14ac:dyDescent="0.25">
      <c r="C15" s="30">
        <v>2.7099999999999999E-2</v>
      </c>
      <c r="D15" s="30">
        <v>2.5367000000000001E-2</v>
      </c>
      <c r="F15" s="49" t="s">
        <v>23</v>
      </c>
      <c r="G15" s="50"/>
      <c r="H15" s="51"/>
      <c r="I15" s="28">
        <v>1.03071E-5</v>
      </c>
    </row>
    <row r="16" spans="1:9" ht="15" customHeight="1" x14ac:dyDescent="0.25">
      <c r="C16" s="30">
        <v>5.7200000000000001E-2</v>
      </c>
      <c r="D16" s="30">
        <v>2.0334000000000001E-2</v>
      </c>
    </row>
    <row r="17" spans="3:4" ht="15" customHeight="1" x14ac:dyDescent="0.25">
      <c r="C17" s="30">
        <v>1.9400000000000001E-2</v>
      </c>
      <c r="D17" s="30">
        <v>2.7592999999999999E-2</v>
      </c>
    </row>
    <row r="18" spans="3:4" ht="15" customHeight="1" x14ac:dyDescent="0.25">
      <c r="C18" s="30">
        <v>7.0099999999999996E-2</v>
      </c>
      <c r="D18" s="30">
        <v>7.1803000000000006E-2</v>
      </c>
    </row>
    <row r="19" spans="3:4" x14ac:dyDescent="0.25">
      <c r="C19" s="30">
        <v>2.0799999999999999E-2</v>
      </c>
      <c r="D19" s="30">
        <v>3.0993E-2</v>
      </c>
    </row>
    <row r="20" spans="3:4" x14ac:dyDescent="0.25">
      <c r="C20" s="30">
        <v>3.2199999999999999E-2</v>
      </c>
      <c r="D20" s="30">
        <v>2.8967E-2</v>
      </c>
    </row>
    <row r="21" spans="3:4" x14ac:dyDescent="0.25">
      <c r="C21" s="30">
        <v>4.2299999999999997E-2</v>
      </c>
      <c r="D21" s="30">
        <v>1.4452E-2</v>
      </c>
    </row>
    <row r="22" spans="3:4" x14ac:dyDescent="0.25">
      <c r="C22" s="30">
        <v>4.1799999999999997E-2</v>
      </c>
      <c r="D22" s="30">
        <v>1.7739000000000001E-2</v>
      </c>
    </row>
    <row r="23" spans="3:4" x14ac:dyDescent="0.25">
      <c r="C23" s="30">
        <v>5.2499999999999998E-2</v>
      </c>
      <c r="D23" s="30">
        <v>4.3638000000000003E-2</v>
      </c>
    </row>
    <row r="24" spans="3:4" x14ac:dyDescent="0.25">
      <c r="C24" s="30">
        <v>3.2800000000000003E-2</v>
      </c>
      <c r="D24" s="30">
        <v>2.6942000000000001E-2</v>
      </c>
    </row>
    <row r="25" spans="3:4" x14ac:dyDescent="0.25">
      <c r="C25" s="30">
        <v>4.9399999999999999E-2</v>
      </c>
      <c r="D25" s="30">
        <v>2.3775999999999999E-2</v>
      </c>
    </row>
    <row r="26" spans="3:4" x14ac:dyDescent="0.25">
      <c r="C26" s="30">
        <v>1.7899999999999999E-2</v>
      </c>
      <c r="D26" s="30">
        <v>3.6817000000000003E-2</v>
      </c>
    </row>
    <row r="27" spans="3:4" x14ac:dyDescent="0.25">
      <c r="C27" s="30">
        <v>4.6399999999999997E-2</v>
      </c>
      <c r="D27" s="30">
        <v>2.2998999999999999E-2</v>
      </c>
    </row>
    <row r="28" spans="3:4" x14ac:dyDescent="0.25">
      <c r="C28" s="30">
        <v>3.0099999999999998E-2</v>
      </c>
      <c r="D28" s="30">
        <v>1.4605E-2</v>
      </c>
    </row>
    <row r="29" spans="3:4" x14ac:dyDescent="0.25">
      <c r="C29" s="30">
        <v>5.0299999999999997E-2</v>
      </c>
      <c r="D29" s="30">
        <v>2.3997999999999998E-2</v>
      </c>
    </row>
    <row r="30" spans="3:4" x14ac:dyDescent="0.25">
      <c r="C30" s="30">
        <v>3.0599999999999999E-2</v>
      </c>
      <c r="D30" s="30">
        <v>5.7252999999999998E-2</v>
      </c>
    </row>
    <row r="31" spans="3:4" x14ac:dyDescent="0.25">
      <c r="C31" s="30">
        <v>3.2199999999999999E-2</v>
      </c>
      <c r="D31" s="30">
        <v>4.1528000000000002E-2</v>
      </c>
    </row>
    <row r="32" spans="3:4" x14ac:dyDescent="0.25">
      <c r="C32" s="30">
        <v>3.1600000000000003E-2</v>
      </c>
      <c r="D32" s="30">
        <v>1.2009000000000001E-2</v>
      </c>
    </row>
    <row r="33" spans="3:4" x14ac:dyDescent="0.25">
      <c r="C33" s="30">
        <v>2.1399999999999999E-2</v>
      </c>
      <c r="D33" s="30">
        <v>2.743E-2</v>
      </c>
    </row>
    <row r="34" spans="3:4" x14ac:dyDescent="0.25">
      <c r="C34" s="30">
        <v>3.5900000000000001E-2</v>
      </c>
      <c r="D34" s="30">
        <v>1.8241E-2</v>
      </c>
    </row>
    <row r="35" spans="3:4" x14ac:dyDescent="0.25">
      <c r="C35" s="30">
        <v>5.6300000000000003E-2</v>
      </c>
      <c r="D35" s="30">
        <v>8.1770000000000002E-3</v>
      </c>
    </row>
    <row r="36" spans="3:4" x14ac:dyDescent="0.25">
      <c r="C36" s="30">
        <v>3.95E-2</v>
      </c>
      <c r="D36" s="30">
        <v>2.7355999999999998E-2</v>
      </c>
    </row>
    <row r="37" spans="3:4" x14ac:dyDescent="0.25">
      <c r="C37" s="30">
        <v>1.35E-2</v>
      </c>
      <c r="D37" s="30">
        <v>2.3293000000000001E-2</v>
      </c>
    </row>
    <row r="38" spans="3:4" x14ac:dyDescent="0.25">
      <c r="C38" s="30">
        <v>2.23E-2</v>
      </c>
      <c r="D38" s="30">
        <v>1.6423E-2</v>
      </c>
    </row>
    <row r="39" spans="3:4" x14ac:dyDescent="0.25">
      <c r="C39" s="30">
        <v>2.5899999999999999E-2</v>
      </c>
      <c r="D39" s="30">
        <v>3.2405999999999997E-2</v>
      </c>
    </row>
    <row r="40" spans="3:4" x14ac:dyDescent="0.25">
      <c r="C40" s="30">
        <v>4.3700000000000003E-2</v>
      </c>
      <c r="D40" s="30">
        <v>2.0709000000000002E-2</v>
      </c>
    </row>
    <row r="41" spans="3:4" x14ac:dyDescent="0.25">
      <c r="C41" s="30">
        <v>2.8554300000000001E-2</v>
      </c>
      <c r="D41" s="30">
        <v>2.4299999999999999E-2</v>
      </c>
    </row>
    <row r="42" spans="3:4" x14ac:dyDescent="0.25">
      <c r="C42" s="30">
        <v>2.329645E-2</v>
      </c>
      <c r="D42" s="30">
        <v>1.4326E-2</v>
      </c>
    </row>
    <row r="43" spans="3:4" x14ac:dyDescent="0.25">
      <c r="C43" s="30">
        <v>8.5690849999999999E-2</v>
      </c>
      <c r="D43" s="30">
        <v>2.2949000000000001E-2</v>
      </c>
    </row>
    <row r="44" spans="3:4" x14ac:dyDescent="0.25">
      <c r="C44" s="30">
        <v>2.4582550000000002E-2</v>
      </c>
      <c r="D44" s="30">
        <v>3.2153800000000003E-2</v>
      </c>
    </row>
    <row r="45" spans="3:4" x14ac:dyDescent="0.25">
      <c r="C45" s="30">
        <v>1.506935E-2</v>
      </c>
      <c r="D45" s="30">
        <v>4.8633900000000001E-2</v>
      </c>
    </row>
    <row r="46" spans="3:4" x14ac:dyDescent="0.25">
      <c r="C46" s="30">
        <v>5.5684900000000002E-2</v>
      </c>
      <c r="D46" s="30">
        <v>4.8132000000000001E-2</v>
      </c>
    </row>
    <row r="47" spans="3:4" x14ac:dyDescent="0.25">
      <c r="C47" s="30">
        <v>5.2907049999999997E-2</v>
      </c>
      <c r="D47" s="30">
        <v>3.6516199999999999E-2</v>
      </c>
    </row>
    <row r="48" spans="3:4" x14ac:dyDescent="0.25">
      <c r="C48" s="30">
        <v>3.5142E-2</v>
      </c>
      <c r="D48" s="30">
        <v>1.6449999999999999E-2</v>
      </c>
    </row>
    <row r="49" spans="3:4" x14ac:dyDescent="0.25">
      <c r="C49" s="30">
        <v>2.3450849999999999E-2</v>
      </c>
      <c r="D49" s="30">
        <v>3.4733300000000002E-2</v>
      </c>
    </row>
    <row r="50" spans="3:4" x14ac:dyDescent="0.25">
      <c r="C50" s="30">
        <v>7.0589650000000004E-2</v>
      </c>
      <c r="D50" s="30">
        <v>2.5449900000000001E-2</v>
      </c>
    </row>
    <row r="51" spans="3:4" x14ac:dyDescent="0.25">
      <c r="C51" s="30">
        <v>6.3762150000000004E-2</v>
      </c>
      <c r="D51" s="30">
        <v>3.2668999999999997E-2</v>
      </c>
    </row>
    <row r="52" spans="3:4" x14ac:dyDescent="0.25">
      <c r="C52" s="30">
        <v>2.6006899999999999E-2</v>
      </c>
      <c r="D52" s="30">
        <v>3.5979299999999999E-2</v>
      </c>
    </row>
    <row r="53" spans="3:4" x14ac:dyDescent="0.25">
      <c r="C53" s="30">
        <v>3.2561949999999999E-2</v>
      </c>
      <c r="D53" s="30">
        <v>8.0324999999999997E-3</v>
      </c>
    </row>
    <row r="54" spans="3:4" x14ac:dyDescent="0.25">
      <c r="C54" s="30">
        <v>3.1278199999999999E-2</v>
      </c>
      <c r="D54" s="30">
        <v>6.8987800000000002E-2</v>
      </c>
    </row>
    <row r="55" spans="3:4" x14ac:dyDescent="0.25">
      <c r="C55" s="30">
        <v>4.1304300000000002E-2</v>
      </c>
      <c r="D55" s="30">
        <v>6.4526700000000006E-2</v>
      </c>
    </row>
    <row r="56" spans="3:4" x14ac:dyDescent="0.25">
      <c r="C56" s="30">
        <v>5.213015E-2</v>
      </c>
      <c r="D56" s="30">
        <v>1.55736E-2</v>
      </c>
    </row>
    <row r="57" spans="3:4" x14ac:dyDescent="0.25">
      <c r="C57" s="30">
        <v>8.2210749999999999E-2</v>
      </c>
      <c r="D57" s="30">
        <v>2.0708799999999999E-2</v>
      </c>
    </row>
    <row r="58" spans="3:4" x14ac:dyDescent="0.25">
      <c r="C58" s="30">
        <v>1.6651900000000001E-2</v>
      </c>
      <c r="D58" s="30">
        <v>1.967E-2</v>
      </c>
    </row>
    <row r="59" spans="3:4" x14ac:dyDescent="0.25">
      <c r="C59" s="30">
        <v>1.62817E-2</v>
      </c>
      <c r="D59" s="30">
        <v>2.9481199999999999E-2</v>
      </c>
    </row>
    <row r="60" spans="3:4" x14ac:dyDescent="0.25">
      <c r="C60" s="30">
        <v>3.1677150000000001E-2</v>
      </c>
      <c r="D60" s="30">
        <v>3.40641E-2</v>
      </c>
    </row>
    <row r="61" spans="3:4" x14ac:dyDescent="0.25">
      <c r="C61" s="30">
        <v>2.6128200000000001E-2</v>
      </c>
      <c r="D61" s="30">
        <v>2.5751599999999999E-2</v>
      </c>
    </row>
    <row r="62" spans="3:4" x14ac:dyDescent="0.25">
      <c r="C62" s="30">
        <v>4.9136800000000001E-2</v>
      </c>
      <c r="D62" s="30">
        <v>3.4188000000000003E-2</v>
      </c>
    </row>
    <row r="63" spans="3:4" x14ac:dyDescent="0.25">
      <c r="C63" s="30">
        <v>6.8356749999999994E-2</v>
      </c>
      <c r="D63" s="30">
        <v>3.92196E-2</v>
      </c>
    </row>
    <row r="64" spans="3:4" x14ac:dyDescent="0.25">
      <c r="C64" s="30">
        <v>2.5440750000000002E-2</v>
      </c>
      <c r="D64" s="30">
        <v>2.4944500000000001E-2</v>
      </c>
    </row>
    <row r="65" spans="3:10" x14ac:dyDescent="0.25">
      <c r="C65" s="30">
        <v>3.6867799999999999E-2</v>
      </c>
      <c r="D65" s="30">
        <v>3.05781E-2</v>
      </c>
    </row>
    <row r="66" spans="3:10" x14ac:dyDescent="0.25">
      <c r="C66" s="30">
        <v>2.7948549999999999E-2</v>
      </c>
      <c r="D66" s="30">
        <v>6.4360799999999996E-2</v>
      </c>
    </row>
    <row r="67" spans="3:10" x14ac:dyDescent="0.25">
      <c r="C67" s="30">
        <v>6.4057149999999993E-2</v>
      </c>
      <c r="D67" s="30">
        <v>4.1158599999999997E-2</v>
      </c>
    </row>
    <row r="68" spans="3:10" x14ac:dyDescent="0.25">
      <c r="C68" s="30">
        <v>2.585875E-2</v>
      </c>
      <c r="D68" s="30">
        <v>2.3425499999999998E-2</v>
      </c>
      <c r="F68" s="47" t="s">
        <v>1</v>
      </c>
      <c r="G68" s="48"/>
      <c r="H68" s="48"/>
      <c r="I68" s="48"/>
    </row>
    <row r="69" spans="3:10" x14ac:dyDescent="0.25">
      <c r="C69" s="30">
        <v>1.7255300000000001E-2</v>
      </c>
      <c r="D69" s="30">
        <v>2.7649300000000002E-2</v>
      </c>
      <c r="F69" s="52" t="s">
        <v>15</v>
      </c>
      <c r="G69" s="52"/>
      <c r="H69" s="52"/>
      <c r="I69" s="23" t="s">
        <v>19</v>
      </c>
    </row>
    <row r="70" spans="3:10" x14ac:dyDescent="0.25">
      <c r="C70" s="30">
        <v>7.0694750000000001E-2</v>
      </c>
      <c r="D70" s="30">
        <v>2.2920099999999999E-2</v>
      </c>
      <c r="F70" s="49" t="s">
        <v>18</v>
      </c>
      <c r="G70" s="50"/>
      <c r="H70" s="51"/>
      <c r="I70" s="28">
        <v>0.18812999999999999</v>
      </c>
    </row>
    <row r="71" spans="3:10" x14ac:dyDescent="0.25">
      <c r="C71" s="30">
        <v>4.4780899999999998E-2</v>
      </c>
      <c r="D71" s="30">
        <v>2.63053E-2</v>
      </c>
      <c r="F71" s="49" t="s">
        <v>17</v>
      </c>
      <c r="G71" s="50"/>
      <c r="H71" s="51"/>
      <c r="I71" s="28">
        <v>0.16808000000000001</v>
      </c>
      <c r="J71" s="27"/>
    </row>
    <row r="72" spans="3:10" x14ac:dyDescent="0.25">
      <c r="C72" s="30">
        <v>3.7060849999999999E-2</v>
      </c>
      <c r="D72" s="30">
        <v>2.52112E-2</v>
      </c>
      <c r="J72" s="23" t="s">
        <v>16</v>
      </c>
    </row>
    <row r="73" spans="3:10" x14ac:dyDescent="0.25">
      <c r="C73" s="30">
        <v>0.1015757</v>
      </c>
      <c r="D73" s="30">
        <v>1.6549399999999999E-2</v>
      </c>
      <c r="J73" s="28">
        <v>0.28458</v>
      </c>
    </row>
    <row r="74" spans="3:10" x14ac:dyDescent="0.25">
      <c r="C74" s="30">
        <v>2.66676E-2</v>
      </c>
      <c r="D74" s="30">
        <v>2.2268400000000001E-2</v>
      </c>
      <c r="J74" s="28">
        <v>0.17302999999999999</v>
      </c>
    </row>
    <row r="75" spans="3:10" x14ac:dyDescent="0.25">
      <c r="C75" s="30">
        <v>2.130013E-2</v>
      </c>
      <c r="D75" s="30">
        <v>4.34084E-2</v>
      </c>
    </row>
    <row r="76" spans="3:10" x14ac:dyDescent="0.25">
      <c r="C76" s="30">
        <v>2.2794709999999999E-2</v>
      </c>
      <c r="D76" s="30">
        <v>5.5780900000000001E-2</v>
      </c>
    </row>
    <row r="77" spans="3:10" x14ac:dyDescent="0.25">
      <c r="C77" s="30">
        <v>3.9073249999999997E-2</v>
      </c>
      <c r="D77" s="30">
        <v>1.6978500000000001E-2</v>
      </c>
    </row>
    <row r="78" spans="3:10" x14ac:dyDescent="0.25">
      <c r="C78" s="30">
        <v>2.60132E-2</v>
      </c>
      <c r="D78" s="30">
        <v>3.3486599999999998E-2</v>
      </c>
    </row>
    <row r="79" spans="3:10" x14ac:dyDescent="0.25">
      <c r="C79" s="30">
        <v>3.6341949999999998E-2</v>
      </c>
      <c r="D79" s="30">
        <v>1.3383300000000001E-2</v>
      </c>
    </row>
    <row r="80" spans="3:10" x14ac:dyDescent="0.25">
      <c r="C80" s="30">
        <v>1.4902149999999999E-2</v>
      </c>
      <c r="D80" s="30">
        <v>3.2603199999999999E-2</v>
      </c>
    </row>
    <row r="81" spans="3:4" x14ac:dyDescent="0.25">
      <c r="C81" s="30">
        <v>3.5829949999999999E-2</v>
      </c>
      <c r="D81" s="30">
        <v>1.49506E-2</v>
      </c>
    </row>
    <row r="82" spans="3:4" x14ac:dyDescent="0.25">
      <c r="C82" s="30">
        <v>3.0905350000000002E-2</v>
      </c>
      <c r="D82" s="30">
        <v>1.3524700000000001E-2</v>
      </c>
    </row>
    <row r="83" spans="3:4" x14ac:dyDescent="0.25">
      <c r="C83" s="30">
        <v>4.7749449999999999E-2</v>
      </c>
      <c r="D83" s="30">
        <v>9.7622000000000004E-3</v>
      </c>
    </row>
    <row r="84" spans="3:4" x14ac:dyDescent="0.25">
      <c r="C84" s="30">
        <v>3.6315300000000002E-2</v>
      </c>
      <c r="D84" s="30">
        <v>3.5924699999999997E-2</v>
      </c>
    </row>
    <row r="85" spans="3:4" x14ac:dyDescent="0.25">
      <c r="C85" s="30">
        <v>4.9339149999999998E-2</v>
      </c>
      <c r="D85" s="30">
        <v>1.49786E-2</v>
      </c>
    </row>
    <row r="86" spans="3:4" x14ac:dyDescent="0.25">
      <c r="C86" s="30">
        <v>5.6526E-2</v>
      </c>
      <c r="D86" s="30">
        <v>7.0581000000000003E-3</v>
      </c>
    </row>
    <row r="87" spans="3:4" x14ac:dyDescent="0.25">
      <c r="C87" s="30">
        <v>2.22726E-2</v>
      </c>
      <c r="D87" s="30">
        <v>7.7146999999999997E-3</v>
      </c>
    </row>
    <row r="88" spans="3:4" x14ac:dyDescent="0.25">
      <c r="C88" s="30">
        <v>5.7396549999999998E-2</v>
      </c>
      <c r="D88" s="30">
        <v>1.5794800000000001E-2</v>
      </c>
    </row>
    <row r="89" spans="3:4" x14ac:dyDescent="0.25">
      <c r="C89" s="30">
        <v>4.3357449999999999E-2</v>
      </c>
      <c r="D89" s="30">
        <v>1.9411000000000001E-2</v>
      </c>
    </row>
    <row r="90" spans="3:4" x14ac:dyDescent="0.25">
      <c r="C90" s="30">
        <v>7.1329550000000005E-2</v>
      </c>
      <c r="D90" s="30">
        <v>1.4183400000000001E-2</v>
      </c>
    </row>
    <row r="91" spans="3:4" x14ac:dyDescent="0.25">
      <c r="C91" s="30">
        <v>2.3668700000000001E-2</v>
      </c>
      <c r="D91" s="30">
        <v>2.1451499999999998E-2</v>
      </c>
    </row>
    <row r="92" spans="3:4" x14ac:dyDescent="0.25">
      <c r="C92" s="30">
        <v>4.1381750000000002E-2</v>
      </c>
      <c r="D92" s="30">
        <v>2.8368899999999999E-2</v>
      </c>
    </row>
    <row r="93" spans="3:4" x14ac:dyDescent="0.25">
      <c r="C93" s="30">
        <v>3.6110499999999997E-2</v>
      </c>
      <c r="D93" s="30">
        <v>2.11638E-2</v>
      </c>
    </row>
    <row r="94" spans="3:4" x14ac:dyDescent="0.25">
      <c r="C94" s="30">
        <v>3.4116750000000001E-2</v>
      </c>
      <c r="D94" s="30">
        <v>2.9742999999999999E-2</v>
      </c>
    </row>
    <row r="95" spans="3:4" x14ac:dyDescent="0.25">
      <c r="C95" s="30">
        <v>1.82766E-2</v>
      </c>
      <c r="D95" s="30">
        <v>5.7713599999999997E-2</v>
      </c>
    </row>
    <row r="96" spans="3:4" x14ac:dyDescent="0.25">
      <c r="C96" s="30"/>
      <c r="D96" s="30">
        <v>3.57098E-2</v>
      </c>
    </row>
    <row r="97" spans="3:4" x14ac:dyDescent="0.25">
      <c r="C97" s="30"/>
      <c r="D97" s="30">
        <v>2.4214400000000001E-2</v>
      </c>
    </row>
    <row r="98" spans="3:4" x14ac:dyDescent="0.25">
      <c r="C98" s="30"/>
      <c r="D98" s="30">
        <v>3.4258700000000003E-2</v>
      </c>
    </row>
    <row r="99" spans="3:4" x14ac:dyDescent="0.25">
      <c r="C99" s="30"/>
      <c r="D99" s="30">
        <v>2.6891200000000001E-2</v>
      </c>
    </row>
    <row r="100" spans="3:4" x14ac:dyDescent="0.25">
      <c r="C100" s="30"/>
      <c r="D100" s="30">
        <v>1.0287900000000001E-2</v>
      </c>
    </row>
    <row r="101" spans="3:4" x14ac:dyDescent="0.25">
      <c r="C101" s="30"/>
      <c r="D101" s="30">
        <v>2.6402599999999998E-2</v>
      </c>
    </row>
    <row r="102" spans="3:4" x14ac:dyDescent="0.25">
      <c r="C102" s="30"/>
      <c r="D102" s="30">
        <v>1.50402E-2</v>
      </c>
    </row>
    <row r="103" spans="3:4" x14ac:dyDescent="0.25">
      <c r="C103" s="30"/>
      <c r="D103" s="30">
        <v>2.1489999999999999E-2</v>
      </c>
    </row>
    <row r="104" spans="3:4" x14ac:dyDescent="0.25">
      <c r="C104" s="30"/>
      <c r="D104" s="30">
        <v>1.33154E-2</v>
      </c>
    </row>
    <row r="105" spans="3:4" x14ac:dyDescent="0.25">
      <c r="C105" s="30"/>
      <c r="D105" s="30">
        <v>2.9747900000000001E-2</v>
      </c>
    </row>
    <row r="106" spans="3:4" x14ac:dyDescent="0.25">
      <c r="C106" s="30"/>
      <c r="D106" s="30">
        <v>9.8174999999999998E-3</v>
      </c>
    </row>
    <row r="107" spans="3:4" x14ac:dyDescent="0.25">
      <c r="C107" s="30"/>
      <c r="D107" s="30">
        <v>2.2987299999999999E-2</v>
      </c>
    </row>
    <row r="108" spans="3:4" x14ac:dyDescent="0.25">
      <c r="C108" s="30"/>
      <c r="D108" s="30">
        <v>1.1815300000000001E-2</v>
      </c>
    </row>
    <row r="109" spans="3:4" x14ac:dyDescent="0.25">
      <c r="C109" s="30"/>
      <c r="D109" s="30">
        <v>2.5391799999999999E-2</v>
      </c>
    </row>
  </sheetData>
  <mergeCells count="7">
    <mergeCell ref="F68:I68"/>
    <mergeCell ref="F69:H69"/>
    <mergeCell ref="F70:H70"/>
    <mergeCell ref="F71:H71"/>
    <mergeCell ref="F13:I13"/>
    <mergeCell ref="F14:H14"/>
    <mergeCell ref="F15:H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4B</vt:lpstr>
      <vt:lpstr>Panel 4C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Maureen</dc:creator>
  <cp:lastModifiedBy>CATHALA Laurence</cp:lastModifiedBy>
  <dcterms:created xsi:type="dcterms:W3CDTF">2020-04-03T13:54:07Z</dcterms:created>
  <dcterms:modified xsi:type="dcterms:W3CDTF">2021-01-05T09:26:49Z</dcterms:modified>
</cp:coreProperties>
</file>