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Work_doc\articles\2020_Article@immSC\table_Biane\"/>
    </mc:Choice>
  </mc:AlternateContent>
  <bookViews>
    <workbookView xWindow="-24120" yWindow="-120" windowWidth="24240" windowHeight="9135"/>
  </bookViews>
  <sheets>
    <sheet name="Panel 7B" sheetId="6" r:id="rId1"/>
    <sheet name="Panel 7D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4" l="1"/>
  <c r="D6" i="4"/>
  <c r="E5" i="4" l="1"/>
  <c r="F29" i="4" l="1"/>
  <c r="F28" i="4"/>
  <c r="F27" i="4"/>
  <c r="F26" i="4" s="1"/>
  <c r="F25" i="4"/>
  <c r="F24" i="4"/>
  <c r="E29" i="4"/>
  <c r="E28" i="4"/>
  <c r="E27" i="4"/>
  <c r="E26" i="4" s="1"/>
  <c r="E25" i="4"/>
  <c r="E24" i="4"/>
  <c r="D29" i="4"/>
  <c r="D28" i="4"/>
  <c r="D27" i="4"/>
  <c r="D26" i="4" s="1"/>
  <c r="D25" i="4"/>
  <c r="D24" i="4"/>
  <c r="F10" i="4"/>
  <c r="F9" i="4"/>
  <c r="F8" i="4"/>
  <c r="F7" i="4" s="1"/>
  <c r="F6" i="4"/>
  <c r="F5" i="4"/>
  <c r="E10" i="4"/>
  <c r="E9" i="4"/>
  <c r="E8" i="4"/>
  <c r="E7" i="4" s="1"/>
  <c r="E6" i="4"/>
  <c r="D10" i="4"/>
  <c r="D9" i="4"/>
  <c r="D8" i="4"/>
  <c r="D7" i="4" s="1"/>
</calcChain>
</file>

<file path=xl/sharedStrings.xml><?xml version="1.0" encoding="utf-8"?>
<sst xmlns="http://schemas.openxmlformats.org/spreadsheetml/2006/main" count="35" uniqueCount="25">
  <si>
    <t>SD</t>
  </si>
  <si>
    <t>Statistical Test Performed</t>
  </si>
  <si>
    <t>P value</t>
  </si>
  <si>
    <t>MEAN</t>
  </si>
  <si>
    <t>SEM</t>
  </si>
  <si>
    <t>n</t>
  </si>
  <si>
    <t>min</t>
  </si>
  <si>
    <t>max</t>
  </si>
  <si>
    <t>amp (pA)</t>
  </si>
  <si>
    <t>EPSC amplitude</t>
  </si>
  <si>
    <t xml:space="preserve">EPSC Rise time </t>
  </si>
  <si>
    <t xml:space="preserve">Mann-Whitney </t>
  </si>
  <si>
    <t>rise time (ms)</t>
  </si>
  <si>
    <t>Immature SC</t>
  </si>
  <si>
    <t>Adult SC</t>
  </si>
  <si>
    <t>Half-width (ms)</t>
  </si>
  <si>
    <t>EPSC half-with</t>
  </si>
  <si>
    <t>Figure 7D</t>
  </si>
  <si>
    <t>sim mEPSC - Adult SC</t>
  </si>
  <si>
    <t>sim mEPSC - immature SC</t>
  </si>
  <si>
    <t>Relative PSD95 number</t>
  </si>
  <si>
    <t>Figure 7B</t>
  </si>
  <si>
    <t>soma</t>
  </si>
  <si>
    <t>Distance from soma</t>
  </si>
  <si>
    <t>dend 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</si>
</sst>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3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0" xfId="0" applyFont="1"/>
    <xf numFmtId="0" fontId="5" fillId="0" borderId="5" xfId="0" applyNumberFormat="1" applyFont="1" applyBorder="1" applyAlignment="1"/>
    <xf numFmtId="0" fontId="5" fillId="0" borderId="6" xfId="0" applyNumberFormat="1" applyFont="1" applyBorder="1" applyAlignment="1"/>
    <xf numFmtId="2" fontId="2" fillId="0" borderId="0" xfId="0" applyNumberFormat="1" applyFont="1" applyBorder="1" applyAlignment="1">
      <alignment horizontal="center"/>
    </xf>
    <xf numFmtId="0" fontId="7" fillId="0" borderId="0" xfId="0" applyNumberFormat="1" applyFont="1" applyFill="1"/>
    <xf numFmtId="0" fontId="7" fillId="2" borderId="0" xfId="0" applyNumberFormat="1" applyFont="1" applyFill="1" applyAlignment="1">
      <alignment horizontal="center"/>
    </xf>
    <xf numFmtId="0" fontId="6" fillId="2" borderId="0" xfId="0" applyNumberFormat="1" applyFont="1" applyFill="1"/>
    <xf numFmtId="2" fontId="2" fillId="0" borderId="0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5" fillId="0" borderId="5" xfId="0" applyNumberFormat="1" applyFont="1" applyBorder="1"/>
    <xf numFmtId="0" fontId="5" fillId="0" borderId="6" xfId="0" applyNumberFormat="1" applyFont="1" applyBorder="1"/>
    <xf numFmtId="164" fontId="6" fillId="0" borderId="0" xfId="0" applyNumberFormat="1" applyFont="1" applyAlignment="1">
      <alignment horizontal="center"/>
    </xf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4" fillId="5" borderId="0" xfId="0" applyFont="1" applyFill="1"/>
    <xf numFmtId="0" fontId="0" fillId="5" borderId="0" xfId="0" applyFill="1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6" borderId="0" xfId="0" applyFont="1" applyFill="1"/>
    <xf numFmtId="0" fontId="4" fillId="7" borderId="0" xfId="0" applyFont="1" applyFill="1"/>
    <xf numFmtId="0" fontId="4" fillId="4" borderId="0" xfId="0" applyFont="1" applyFill="1"/>
    <xf numFmtId="0" fontId="4" fillId="3" borderId="0" xfId="0" applyFont="1" applyFill="1" applyAlignment="1">
      <alignment horizontal="left"/>
    </xf>
    <xf numFmtId="0" fontId="4" fillId="8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tabSelected="1" workbookViewId="0">
      <selection activeCell="F5" sqref="F5"/>
    </sheetView>
  </sheetViews>
  <sheetFormatPr defaultRowHeight="15" x14ac:dyDescent="0.25"/>
  <cols>
    <col min="2" max="2" width="19.140625" customWidth="1"/>
    <col min="3" max="3" width="16.5703125" customWidth="1"/>
    <col min="4" max="4" width="16.140625" customWidth="1"/>
  </cols>
  <sheetData>
    <row r="2" spans="1:4" s="16" customFormat="1" x14ac:dyDescent="0.25">
      <c r="A2" s="24" t="s">
        <v>21</v>
      </c>
      <c r="C2" s="44" t="s">
        <v>20</v>
      </c>
      <c r="D2" s="44"/>
    </row>
    <row r="3" spans="1:4" x14ac:dyDescent="0.25">
      <c r="B3" s="27" t="s">
        <v>23</v>
      </c>
      <c r="C3" s="42" t="s">
        <v>13</v>
      </c>
      <c r="D3" s="45" t="s">
        <v>14</v>
      </c>
    </row>
    <row r="4" spans="1:4" x14ac:dyDescent="0.25">
      <c r="B4" s="26" t="s">
        <v>22</v>
      </c>
      <c r="C4" s="1">
        <v>8.2653061224489788E-2</v>
      </c>
      <c r="D4" s="1">
        <v>3.3509234828496041E-2</v>
      </c>
    </row>
    <row r="5" spans="1:4" x14ac:dyDescent="0.25">
      <c r="B5" s="26">
        <v>5</v>
      </c>
      <c r="C5" s="1">
        <v>0.14183673469387756</v>
      </c>
      <c r="D5" s="1">
        <v>4.5118733509234822E-2</v>
      </c>
    </row>
    <row r="6" spans="1:4" x14ac:dyDescent="0.25">
      <c r="B6" s="26">
        <v>15</v>
      </c>
      <c r="C6" s="1">
        <v>0.26768707482993193</v>
      </c>
      <c r="D6" s="1">
        <v>0.10666226912928758</v>
      </c>
    </row>
    <row r="7" spans="1:4" x14ac:dyDescent="0.25">
      <c r="B7" s="26">
        <v>25</v>
      </c>
      <c r="C7" s="1">
        <v>0.25</v>
      </c>
      <c r="D7" s="1">
        <v>0.14703166226912928</v>
      </c>
    </row>
    <row r="8" spans="1:4" x14ac:dyDescent="0.25">
      <c r="B8" s="26">
        <v>35</v>
      </c>
      <c r="C8" s="1">
        <v>0.15612244897959182</v>
      </c>
      <c r="D8" s="1">
        <v>0.16464379947229549</v>
      </c>
    </row>
    <row r="9" spans="1:4" x14ac:dyDescent="0.25">
      <c r="B9" s="26">
        <v>45</v>
      </c>
      <c r="C9" s="1">
        <v>5.9523809523809514E-2</v>
      </c>
      <c r="D9" s="1">
        <v>0.17335092348284958</v>
      </c>
    </row>
    <row r="10" spans="1:4" x14ac:dyDescent="0.25">
      <c r="B10" s="26">
        <v>55</v>
      </c>
      <c r="C10" s="1">
        <v>2.3809523809523808E-2</v>
      </c>
      <c r="D10" s="1">
        <v>0.13852242744063323</v>
      </c>
    </row>
    <row r="11" spans="1:4" x14ac:dyDescent="0.25">
      <c r="B11" s="26">
        <v>65</v>
      </c>
      <c r="C11" s="1">
        <v>1.258503401360544E-2</v>
      </c>
      <c r="D11" s="1">
        <v>0.10686015831134564</v>
      </c>
    </row>
    <row r="12" spans="1:4" x14ac:dyDescent="0.25">
      <c r="B12" s="26">
        <v>75</v>
      </c>
      <c r="C12" s="1">
        <v>5.7823129251700677E-3</v>
      </c>
      <c r="D12" s="1">
        <v>6.2335092348284951E-2</v>
      </c>
    </row>
    <row r="13" spans="1:4" x14ac:dyDescent="0.25">
      <c r="B13" s="26">
        <v>85</v>
      </c>
      <c r="C13" s="1"/>
      <c r="D13" s="1">
        <v>1.642480211081794E-2</v>
      </c>
    </row>
    <row r="14" spans="1:4" x14ac:dyDescent="0.25">
      <c r="B14" s="26">
        <v>95</v>
      </c>
      <c r="C14" s="1"/>
      <c r="D14" s="1">
        <v>5.343007915567282E-3</v>
      </c>
    </row>
    <row r="15" spans="1:4" x14ac:dyDescent="0.25">
      <c r="B15" s="26">
        <v>105</v>
      </c>
      <c r="C15" s="1"/>
      <c r="D15" s="1">
        <v>1.9788918205804746E-4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="70" zoomScaleNormal="70" workbookViewId="0">
      <selection activeCell="L26" sqref="L26"/>
    </sheetView>
  </sheetViews>
  <sheetFormatPr defaultRowHeight="15" x14ac:dyDescent="0.25"/>
  <cols>
    <col min="3" max="3" width="3" customWidth="1"/>
    <col min="4" max="4" width="9.140625" style="1"/>
    <col min="5" max="5" width="12.85546875" style="1" customWidth="1"/>
    <col min="6" max="6" width="15" style="1" customWidth="1"/>
    <col min="7" max="7" width="3.42578125" customWidth="1"/>
    <col min="8" max="8" width="2.140625" customWidth="1"/>
    <col min="11" max="11" width="15.42578125" customWidth="1"/>
    <col min="12" max="12" width="20.5703125" customWidth="1"/>
  </cols>
  <sheetData>
    <row r="1" spans="1:12" s="16" customFormat="1" x14ac:dyDescent="0.25">
      <c r="D1" s="1"/>
      <c r="E1" s="1"/>
      <c r="F1" s="1"/>
    </row>
    <row r="2" spans="1:12" x14ac:dyDescent="0.25">
      <c r="A2" s="23" t="s">
        <v>17</v>
      </c>
      <c r="B2" s="24"/>
      <c r="D2" s="41" t="s">
        <v>19</v>
      </c>
      <c r="E2" s="41"/>
      <c r="F2" s="42"/>
    </row>
    <row r="4" spans="1:12" x14ac:dyDescent="0.25">
      <c r="D4" s="7" t="s">
        <v>8</v>
      </c>
      <c r="E4" s="6" t="s">
        <v>12</v>
      </c>
      <c r="F4" s="6" t="s">
        <v>15</v>
      </c>
      <c r="I4" s="35" t="s">
        <v>1</v>
      </c>
      <c r="J4" s="36"/>
      <c r="K4" s="36"/>
      <c r="L4" s="36"/>
    </row>
    <row r="5" spans="1:12" x14ac:dyDescent="0.25">
      <c r="B5" s="2" t="s">
        <v>3</v>
      </c>
      <c r="D5" s="33">
        <f>AVERAGE(D12:D19)</f>
        <v>50.281682857142854</v>
      </c>
      <c r="E5" s="4">
        <f>AVERAGE(E12:E19)</f>
        <v>0.18426785714285712</v>
      </c>
      <c r="F5" s="4">
        <f>AVERAGE(F12:F19)</f>
        <v>0.79976229999999993</v>
      </c>
      <c r="I5" s="40" t="s">
        <v>11</v>
      </c>
      <c r="J5" s="40"/>
      <c r="K5" s="40"/>
      <c r="L5" s="17" t="s">
        <v>2</v>
      </c>
    </row>
    <row r="6" spans="1:12" s="16" customFormat="1" x14ac:dyDescent="0.25">
      <c r="B6" s="2" t="s">
        <v>0</v>
      </c>
      <c r="D6" s="4">
        <f>_xlfn.STDEV.S(D12:D19)</f>
        <v>3.307530343321202</v>
      </c>
      <c r="E6" s="4">
        <f>_xlfn.STDEV.S(E12:E19)</f>
        <v>1.2990568258658169E-2</v>
      </c>
      <c r="F6" s="4">
        <f>_xlfn.STDEV.S(F12:F19)</f>
        <v>0.11089688487759015</v>
      </c>
      <c r="I6" s="37" t="s">
        <v>9</v>
      </c>
      <c r="J6" s="38"/>
      <c r="K6" s="39"/>
      <c r="L6" s="19">
        <v>1.0300000000000001E-3</v>
      </c>
    </row>
    <row r="7" spans="1:12" x14ac:dyDescent="0.25">
      <c r="B7" s="2" t="s">
        <v>4</v>
      </c>
      <c r="D7" s="8">
        <f>STDEV(D12:D19)/SQRT(D8)</f>
        <v>1.2501289631754264</v>
      </c>
      <c r="E7" s="31">
        <f>STDEV(E12:E19)/SQRT(E8)</f>
        <v>4.9099732859741296E-3</v>
      </c>
      <c r="F7" s="8">
        <f>STDEV(F12:F19)/SQRT(F8)</f>
        <v>4.19150826511233E-2</v>
      </c>
      <c r="I7" s="37" t="s">
        <v>10</v>
      </c>
      <c r="J7" s="38"/>
      <c r="K7" s="39"/>
      <c r="L7" s="19">
        <v>1.0300000000000001E-3</v>
      </c>
    </row>
    <row r="8" spans="1:12" x14ac:dyDescent="0.25">
      <c r="B8" s="2" t="s">
        <v>5</v>
      </c>
      <c r="D8" s="30">
        <f>COUNT(D12:D19)</f>
        <v>7</v>
      </c>
      <c r="E8" s="30">
        <f>COUNT(E12:E19)</f>
        <v>7</v>
      </c>
      <c r="F8" s="30">
        <f>COUNT(F12:F19)</f>
        <v>7</v>
      </c>
      <c r="I8" s="37" t="s">
        <v>16</v>
      </c>
      <c r="J8" s="38"/>
      <c r="K8" s="39"/>
      <c r="L8" s="19">
        <v>1.0300000000000001E-3</v>
      </c>
    </row>
    <row r="9" spans="1:12" ht="15" customHeight="1" x14ac:dyDescent="0.25">
      <c r="B9" s="2" t="s">
        <v>6</v>
      </c>
      <c r="D9" s="29">
        <f>MIN(D12:D19)</f>
        <v>45.777970000000003</v>
      </c>
      <c r="E9" s="8">
        <f>MIN(E12:E19)</f>
        <v>0.16302810000000001</v>
      </c>
      <c r="F9" s="8">
        <f>MIN(F12:F19)</f>
        <v>0.66763119999999998</v>
      </c>
    </row>
    <row r="10" spans="1:12" x14ac:dyDescent="0.25">
      <c r="B10" s="3" t="s">
        <v>7</v>
      </c>
      <c r="D10" s="32">
        <f>MAX(D12:D19)</f>
        <v>54.228659999999998</v>
      </c>
      <c r="E10" s="9">
        <f>MAX(E12:E19)</f>
        <v>0.19903850000000001</v>
      </c>
      <c r="F10" s="9">
        <f>MAX(F12:F19)</f>
        <v>0.94004299999999996</v>
      </c>
    </row>
    <row r="11" spans="1:12" x14ac:dyDescent="0.25">
      <c r="D11" s="5"/>
      <c r="E11" s="5"/>
      <c r="I11" s="16"/>
      <c r="J11" s="16"/>
      <c r="K11" s="16"/>
      <c r="L11" s="16"/>
    </row>
    <row r="12" spans="1:12" s="16" customFormat="1" x14ac:dyDescent="0.25">
      <c r="A12" s="16" t="s">
        <v>24</v>
      </c>
      <c r="B12" s="16">
        <v>1</v>
      </c>
      <c r="D12" s="28">
        <v>46.012309999999999</v>
      </c>
      <c r="E12" s="21">
        <v>0.19272539999999999</v>
      </c>
      <c r="F12" s="21">
        <v>0.93673569999999995</v>
      </c>
    </row>
    <row r="13" spans="1:12" s="16" customFormat="1" x14ac:dyDescent="0.25">
      <c r="B13" s="16">
        <v>2</v>
      </c>
      <c r="D13" s="28">
        <v>50.592379999999999</v>
      </c>
      <c r="E13" s="21">
        <v>0.19903850000000001</v>
      </c>
      <c r="F13" s="21">
        <v>0.83565500000000004</v>
      </c>
    </row>
    <row r="14" spans="1:12" s="16" customFormat="1" x14ac:dyDescent="0.25">
      <c r="B14" s="16">
        <v>3</v>
      </c>
      <c r="D14" s="28">
        <v>54.228659999999998</v>
      </c>
      <c r="E14" s="21">
        <v>0.16302810000000001</v>
      </c>
      <c r="F14" s="21">
        <v>0.66763119999999998</v>
      </c>
    </row>
    <row r="15" spans="1:12" s="16" customFormat="1" x14ac:dyDescent="0.25">
      <c r="B15" s="34">
        <v>4</v>
      </c>
      <c r="D15" s="28">
        <v>51.246769999999998</v>
      </c>
      <c r="E15" s="21">
        <v>0.1817675</v>
      </c>
      <c r="F15" s="21">
        <v>0.7562468</v>
      </c>
    </row>
    <row r="16" spans="1:12" s="16" customFormat="1" x14ac:dyDescent="0.25">
      <c r="B16" s="34">
        <v>5</v>
      </c>
      <c r="D16" s="28">
        <v>45.777970000000003</v>
      </c>
      <c r="E16" s="21">
        <v>0.19311300000000001</v>
      </c>
      <c r="F16" s="21">
        <v>0.94004299999999996</v>
      </c>
    </row>
    <row r="17" spans="1:12" s="16" customFormat="1" x14ac:dyDescent="0.25">
      <c r="B17" s="34">
        <v>6</v>
      </c>
      <c r="D17" s="28">
        <v>50.604500000000002</v>
      </c>
      <c r="E17" s="21">
        <v>0.1888331</v>
      </c>
      <c r="F17" s="21">
        <v>0.78226969999999996</v>
      </c>
    </row>
    <row r="18" spans="1:12" s="16" customFormat="1" x14ac:dyDescent="0.25">
      <c r="B18" s="34">
        <v>7</v>
      </c>
      <c r="D18" s="28">
        <v>53.509189999999997</v>
      </c>
      <c r="E18" s="21">
        <v>0.17136940000000001</v>
      </c>
      <c r="F18" s="21">
        <v>0.67975470000000005</v>
      </c>
    </row>
    <row r="19" spans="1:12" s="16" customFormat="1" x14ac:dyDescent="0.25">
      <c r="D19" s="11"/>
      <c r="E19" s="25"/>
      <c r="F19" s="25"/>
    </row>
    <row r="21" spans="1:12" x14ac:dyDescent="0.25">
      <c r="D21" s="43" t="s">
        <v>18</v>
      </c>
      <c r="E21" s="43"/>
      <c r="F21" s="43"/>
    </row>
    <row r="23" spans="1:12" x14ac:dyDescent="0.25">
      <c r="D23" s="7" t="s">
        <v>8</v>
      </c>
      <c r="E23" s="6" t="s">
        <v>12</v>
      </c>
      <c r="F23" s="6" t="s">
        <v>15</v>
      </c>
    </row>
    <row r="24" spans="1:12" x14ac:dyDescent="0.25">
      <c r="B24" s="13" t="s">
        <v>3</v>
      </c>
      <c r="D24" s="33">
        <f>AVERAGE(D31:D42)</f>
        <v>25.137125555555556</v>
      </c>
      <c r="E24" s="4">
        <f>AVERAGE(E31:E42)</f>
        <v>0.2570378333333333</v>
      </c>
      <c r="F24" s="4">
        <f>AVERAGE(F31:F42)</f>
        <v>1.1619259888888891</v>
      </c>
      <c r="I24" s="16"/>
      <c r="J24" s="16"/>
      <c r="K24" s="16"/>
      <c r="L24" s="16"/>
    </row>
    <row r="25" spans="1:12" s="16" customFormat="1" x14ac:dyDescent="0.25">
      <c r="B25" s="13" t="s">
        <v>0</v>
      </c>
      <c r="D25" s="4">
        <f>_xlfn.STDEV.S(D31:D42)</f>
        <v>1.9094196852192498</v>
      </c>
      <c r="E25" s="4">
        <f>_xlfn.STDEV.S(E31:E42)</f>
        <v>1.659151060279021E-2</v>
      </c>
      <c r="F25" s="4">
        <f>_xlfn.STDEV.S(F31:F42)</f>
        <v>0.13771045595678458</v>
      </c>
      <c r="I25"/>
      <c r="J25"/>
      <c r="K25"/>
      <c r="L25"/>
    </row>
    <row r="26" spans="1:12" x14ac:dyDescent="0.25">
      <c r="B26" s="13" t="s">
        <v>4</v>
      </c>
      <c r="D26" s="8">
        <f>STDEV(D31:D42)/SQRT(D27)</f>
        <v>0.63647322840641662</v>
      </c>
      <c r="E26" s="31">
        <f>STDEV(E31:E42)/SQRT(E27)</f>
        <v>5.5305035342634035E-3</v>
      </c>
      <c r="F26" s="8">
        <f>STDEV(F31:F42)/SQRT(F27)</f>
        <v>4.590348531892819E-2</v>
      </c>
    </row>
    <row r="27" spans="1:12" x14ac:dyDescent="0.25">
      <c r="B27" s="13" t="s">
        <v>5</v>
      </c>
      <c r="D27" s="30">
        <f>COUNT(D31:D42)</f>
        <v>9</v>
      </c>
      <c r="E27" s="30">
        <f>COUNT(E31:E42)</f>
        <v>9</v>
      </c>
      <c r="F27" s="30">
        <f>COUNT(F31:F42)</f>
        <v>9</v>
      </c>
    </row>
    <row r="28" spans="1:12" x14ac:dyDescent="0.25">
      <c r="B28" s="13" t="s">
        <v>6</v>
      </c>
      <c r="D28" s="29">
        <f>MIN(D31:D42)</f>
        <v>22.454229999999999</v>
      </c>
      <c r="E28" s="8">
        <f>MIN(E31:E42)</f>
        <v>0.22638739999999999</v>
      </c>
      <c r="F28" s="8">
        <f>MIN(F31:F42)</f>
        <v>0.99910290000000002</v>
      </c>
    </row>
    <row r="29" spans="1:12" x14ac:dyDescent="0.25">
      <c r="B29" s="14" t="s">
        <v>7</v>
      </c>
      <c r="D29" s="32">
        <f>MAX(D31:D42)</f>
        <v>27.784749999999999</v>
      </c>
      <c r="E29" s="9">
        <f>MAX(E31:E42)</f>
        <v>0.28546969999999999</v>
      </c>
      <c r="F29" s="9">
        <f>MAX(F31:F42)</f>
        <v>1.3849260000000001</v>
      </c>
    </row>
    <row r="30" spans="1:12" x14ac:dyDescent="0.25">
      <c r="D30" s="15"/>
      <c r="E30" s="15"/>
      <c r="F30" s="15"/>
    </row>
    <row r="31" spans="1:12" x14ac:dyDescent="0.25">
      <c r="A31" s="16" t="s">
        <v>24</v>
      </c>
      <c r="B31" s="16">
        <v>1</v>
      </c>
      <c r="D31" s="28">
        <v>22.454229999999999</v>
      </c>
      <c r="E31" s="21">
        <v>0.28546969999999999</v>
      </c>
      <c r="F31" s="21">
        <v>1.3849260000000001</v>
      </c>
    </row>
    <row r="32" spans="1:12" x14ac:dyDescent="0.25">
      <c r="A32" s="16"/>
      <c r="B32" s="16">
        <v>2</v>
      </c>
      <c r="D32" s="28">
        <v>27.784749999999999</v>
      </c>
      <c r="E32" s="21">
        <v>0.22638739999999999</v>
      </c>
      <c r="F32" s="21">
        <v>0.99910290000000002</v>
      </c>
    </row>
    <row r="33" spans="1:6" x14ac:dyDescent="0.25">
      <c r="A33" s="16"/>
      <c r="B33" s="16">
        <v>3</v>
      </c>
      <c r="D33" s="28">
        <v>26.84815</v>
      </c>
      <c r="E33" s="21">
        <v>0.2479053</v>
      </c>
      <c r="F33" s="21">
        <v>1.026084</v>
      </c>
    </row>
    <row r="34" spans="1:6" x14ac:dyDescent="0.25">
      <c r="A34" s="16"/>
      <c r="B34" s="34">
        <v>4</v>
      </c>
      <c r="D34" s="28">
        <v>26.165140000000001</v>
      </c>
      <c r="E34" s="21">
        <v>0.24797350000000001</v>
      </c>
      <c r="F34" s="21">
        <v>1.080735</v>
      </c>
    </row>
    <row r="35" spans="1:6" x14ac:dyDescent="0.25">
      <c r="A35" s="16"/>
      <c r="B35" s="34">
        <v>5</v>
      </c>
      <c r="D35" s="28">
        <v>22.991119999999999</v>
      </c>
      <c r="E35" s="21">
        <v>0.25982</v>
      </c>
      <c r="F35" s="21">
        <v>1.287309</v>
      </c>
    </row>
    <row r="36" spans="1:6" x14ac:dyDescent="0.25">
      <c r="A36" s="16"/>
      <c r="B36" s="34">
        <v>6</v>
      </c>
      <c r="D36" s="28">
        <v>25.891310000000001</v>
      </c>
      <c r="E36" s="21">
        <v>0.27004739999999999</v>
      </c>
      <c r="F36" s="21">
        <v>1.102071</v>
      </c>
    </row>
    <row r="37" spans="1:6" x14ac:dyDescent="0.25">
      <c r="A37" s="16"/>
      <c r="B37" s="34">
        <v>7</v>
      </c>
      <c r="D37" s="28">
        <v>26.469909999999999</v>
      </c>
      <c r="E37" s="21">
        <v>0.25521919999999998</v>
      </c>
      <c r="F37" s="21">
        <v>1.0749500000000001</v>
      </c>
    </row>
    <row r="38" spans="1:6" x14ac:dyDescent="0.25">
      <c r="B38" s="34">
        <v>8</v>
      </c>
      <c r="D38" s="28">
        <v>23.301410000000001</v>
      </c>
      <c r="E38" s="21">
        <v>0.26688440000000002</v>
      </c>
      <c r="F38" s="21">
        <v>1.3129789999999999</v>
      </c>
    </row>
    <row r="39" spans="1:6" x14ac:dyDescent="0.25">
      <c r="B39" s="34">
        <v>9</v>
      </c>
      <c r="D39" s="28">
        <v>24.328109999999999</v>
      </c>
      <c r="E39" s="21">
        <v>0.25363360000000001</v>
      </c>
      <c r="F39" s="21">
        <v>1.1891769999999999</v>
      </c>
    </row>
    <row r="40" spans="1:6" x14ac:dyDescent="0.25">
      <c r="D40" s="20"/>
      <c r="E40" s="21"/>
      <c r="F40" s="21"/>
    </row>
    <row r="41" spans="1:6" x14ac:dyDescent="0.25">
      <c r="D41" s="22"/>
      <c r="E41" s="21"/>
      <c r="F41" s="21"/>
    </row>
    <row r="42" spans="1:6" x14ac:dyDescent="0.25">
      <c r="D42" s="20"/>
      <c r="E42" s="21"/>
      <c r="F42" s="21"/>
    </row>
    <row r="43" spans="1:6" x14ac:dyDescent="0.25">
      <c r="D43" s="12"/>
      <c r="E43" s="10"/>
      <c r="F43" s="18"/>
    </row>
    <row r="44" spans="1:6" x14ac:dyDescent="0.25">
      <c r="D44" s="12"/>
      <c r="E44" s="10"/>
      <c r="F44" s="18"/>
    </row>
    <row r="48" spans="1:6" ht="28.5" customHeight="1" x14ac:dyDescent="0.25"/>
    <row r="49" ht="26.25" customHeight="1" x14ac:dyDescent="0.25"/>
    <row r="50" ht="27" customHeight="1" x14ac:dyDescent="0.25"/>
    <row r="51" ht="24.75" customHeight="1" x14ac:dyDescent="0.25"/>
  </sheetData>
  <mergeCells count="5">
    <mergeCell ref="I4:L4"/>
    <mergeCell ref="I8:K8"/>
    <mergeCell ref="I6:K6"/>
    <mergeCell ref="I7:K7"/>
    <mergeCell ref="I5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7B</vt:lpstr>
      <vt:lpstr>Panel 7D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</dc:creator>
  <cp:lastModifiedBy>CATHALA Laurence</cp:lastModifiedBy>
  <dcterms:created xsi:type="dcterms:W3CDTF">2020-04-03T13:54:07Z</dcterms:created>
  <dcterms:modified xsi:type="dcterms:W3CDTF">2021-01-05T09:25:37Z</dcterms:modified>
</cp:coreProperties>
</file>