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lzwu/Desktop/Source files Xin et al eLife 2021/"/>
    </mc:Choice>
  </mc:AlternateContent>
  <xr:revisionPtr revIDLastSave="0" documentId="13_ncr:1_{756219CE-3F16-9E45-BD7A-ED32F3372EBC}" xr6:coauthVersionLast="47" xr6:coauthVersionMax="47" xr10:uidLastSave="{00000000-0000-0000-0000-000000000000}"/>
  <bookViews>
    <workbookView xWindow="5480" yWindow="840" windowWidth="29040" windowHeight="15840" xr2:uid="{00000000-000D-0000-FFFF-FFFF00000000}"/>
  </bookViews>
  <sheets>
    <sheet name="Figure 4D qPCR ass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42" i="1"/>
  <c r="G43" i="1"/>
  <c r="G44" i="1"/>
  <c r="G45" i="1"/>
  <c r="G27" i="1"/>
  <c r="G28" i="1"/>
  <c r="G24" i="1"/>
  <c r="G25" i="1"/>
  <c r="G26" i="1"/>
  <c r="G22" i="1"/>
  <c r="G23" i="1"/>
  <c r="G15" i="1"/>
  <c r="G16" i="1"/>
  <c r="G17" i="1"/>
  <c r="G14" i="1"/>
  <c r="E47" i="1"/>
  <c r="F47" i="1" s="1"/>
  <c r="G47" i="1" s="1"/>
  <c r="E48" i="1"/>
  <c r="F48" i="1" s="1"/>
  <c r="G48" i="1" s="1"/>
  <c r="E49" i="1"/>
  <c r="F49" i="1" s="1"/>
  <c r="G49" i="1" s="1"/>
  <c r="E46" i="1"/>
  <c r="F46" i="1" s="1"/>
  <c r="G46" i="1" s="1"/>
  <c r="E39" i="1"/>
  <c r="F39" i="1" s="1"/>
  <c r="G39" i="1" s="1"/>
  <c r="E40" i="1"/>
  <c r="F40" i="1" s="1"/>
  <c r="G40" i="1" s="1"/>
  <c r="E41" i="1"/>
  <c r="F41" i="1" s="1"/>
  <c r="G41" i="1" s="1"/>
  <c r="E38" i="1"/>
  <c r="F38" i="1" s="1"/>
  <c r="G38" i="1" s="1"/>
  <c r="E19" i="1"/>
  <c r="F19" i="1" s="1"/>
  <c r="G19" i="1" s="1"/>
  <c r="E20" i="1"/>
  <c r="F20" i="1" s="1"/>
  <c r="G20" i="1" s="1"/>
  <c r="E21" i="1"/>
  <c r="F21" i="1" s="1"/>
  <c r="G21" i="1" s="1"/>
  <c r="E18" i="1"/>
  <c r="F18" i="1" s="1"/>
  <c r="G18" i="1" s="1"/>
  <c r="E11" i="1"/>
  <c r="F11" i="1" s="1"/>
  <c r="G11" i="1" s="1"/>
  <c r="E12" i="1"/>
  <c r="F12" i="1" s="1"/>
  <c r="G12" i="1" s="1"/>
  <c r="E13" i="1"/>
  <c r="F13" i="1" s="1"/>
  <c r="G13" i="1" s="1"/>
  <c r="E10" i="1"/>
  <c r="F10" i="1" s="1"/>
  <c r="G10" i="1" s="1"/>
  <c r="E7" i="1"/>
  <c r="F7" i="1" s="1"/>
  <c r="G7" i="1" s="1"/>
  <c r="E8" i="1"/>
  <c r="F8" i="1" s="1"/>
  <c r="G8" i="1" s="1"/>
  <c r="E9" i="1"/>
  <c r="F9" i="1" s="1"/>
  <c r="G9" i="1" s="1"/>
  <c r="E6" i="1"/>
  <c r="F6" i="1" s="1"/>
  <c r="G6" i="1" s="1"/>
  <c r="E3" i="1"/>
  <c r="F3" i="1" s="1"/>
  <c r="G3" i="1" s="1"/>
  <c r="E4" i="1"/>
  <c r="F4" i="1" s="1"/>
  <c r="G4" i="1" s="1"/>
  <c r="E5" i="1"/>
  <c r="F5" i="1" s="1"/>
  <c r="G5" i="1" s="1"/>
  <c r="E2" i="1"/>
  <c r="F2" i="1" s="1"/>
  <c r="G2" i="1" s="1"/>
</calcChain>
</file>

<file path=xl/sharedStrings.xml><?xml version="1.0" encoding="utf-8"?>
<sst xmlns="http://schemas.openxmlformats.org/spreadsheetml/2006/main" count="111" uniqueCount="22">
  <si>
    <t>Sample Name</t>
  </si>
  <si>
    <t>Cт Mean</t>
  </si>
  <si>
    <t>A549 dnCRTC</t>
  </si>
  <si>
    <t>A549 GFP</t>
  </si>
  <si>
    <t>INSL4</t>
  </si>
  <si>
    <t>NR4A2</t>
  </si>
  <si>
    <t>PDK4</t>
  </si>
  <si>
    <t>LINC00473</t>
  </si>
  <si>
    <t>NR4A1</t>
  </si>
  <si>
    <t>TM4SF20</t>
  </si>
  <si>
    <t>NR4A3</t>
  </si>
  <si>
    <t>PTGS2</t>
  </si>
  <si>
    <t>PDE4B</t>
  </si>
  <si>
    <t>GAPDH</t>
  </si>
  <si>
    <t>CPS1</t>
    <phoneticPr fontId="2" type="noConversion"/>
  </si>
  <si>
    <t>PDE4D</t>
    <phoneticPr fontId="2" type="noConversion"/>
  </si>
  <si>
    <t>SIK1</t>
    <phoneticPr fontId="2" type="noConversion"/>
  </si>
  <si>
    <t xml:space="preserve">Target Name </t>
    <phoneticPr fontId="2" type="noConversion"/>
  </si>
  <si>
    <t>Cт value</t>
    <phoneticPr fontId="2" type="noConversion"/>
  </si>
  <si>
    <t>dt                                        (Ct (target-GAPDH))</t>
    <phoneticPr fontId="2" type="noConversion"/>
  </si>
  <si>
    <t>Fold change</t>
    <phoneticPr fontId="2" type="noConversion"/>
  </si>
  <si>
    <t>ddt                                           (Normalize to A549-GFP sample)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</si>
</sst>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2">
    <cellStyle name="Normal" xfId="0" builtinId="0"/>
    <cellStyle name="常规 2" xfId="1" xr:uid="{9F49B9CE-1C21-4CE9-A47B-BA5731F6E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selection activeCell="O23" sqref="O23"/>
    </sheetView>
  </sheetViews>
  <sheetFormatPr baseColWidth="10" defaultColWidth="9" defaultRowHeight="15" x14ac:dyDescent="0.2"/>
  <cols>
    <col min="1" max="1" width="17.6640625" style="3" customWidth="1"/>
    <col min="2" max="2" width="10.1640625" style="3" customWidth="1"/>
    <col min="3" max="4" width="9" style="3"/>
    <col min="5" max="5" width="21.5" style="3" customWidth="1"/>
    <col min="6" max="6" width="33.1640625" style="3" customWidth="1"/>
    <col min="7" max="7" width="11.83203125" style="3" customWidth="1"/>
    <col min="8" max="16384" width="9" style="3"/>
  </cols>
  <sheetData>
    <row r="1" spans="1:17" ht="32" x14ac:dyDescent="0.2">
      <c r="A1" s="1" t="s">
        <v>0</v>
      </c>
      <c r="B1" s="1" t="s">
        <v>17</v>
      </c>
      <c r="C1" s="1" t="s">
        <v>18</v>
      </c>
      <c r="D1" s="1" t="s">
        <v>1</v>
      </c>
      <c r="E1" s="1" t="s">
        <v>19</v>
      </c>
      <c r="F1" s="1" t="s">
        <v>21</v>
      </c>
      <c r="G1" s="1" t="s">
        <v>20</v>
      </c>
      <c r="H1" s="2"/>
    </row>
    <row r="2" spans="1:17" x14ac:dyDescent="0.2">
      <c r="A2" s="5" t="s">
        <v>3</v>
      </c>
      <c r="B2" s="5" t="s">
        <v>4</v>
      </c>
      <c r="C2" s="5">
        <v>21.187536239624023</v>
      </c>
      <c r="D2" s="5">
        <v>21.230405807495117</v>
      </c>
      <c r="E2" s="5">
        <f>C2-D50</f>
        <v>4.2666053771972656</v>
      </c>
      <c r="F2" s="5">
        <f>E2-4.309474</f>
        <v>-4.286862280273418E-2</v>
      </c>
      <c r="G2" s="7">
        <f>2^(-F2)</f>
        <v>1.030160139119833</v>
      </c>
      <c r="L2" s="4"/>
      <c r="M2" s="4"/>
      <c r="N2" s="4"/>
      <c r="O2" s="4"/>
      <c r="P2" s="4"/>
      <c r="Q2" s="4"/>
    </row>
    <row r="3" spans="1:17" x14ac:dyDescent="0.2">
      <c r="A3" s="5" t="s">
        <v>3</v>
      </c>
      <c r="B3" s="5" t="s">
        <v>4</v>
      </c>
      <c r="C3" s="5">
        <v>21.273273468017578</v>
      </c>
      <c r="D3" s="5">
        <v>21.230405807495117</v>
      </c>
      <c r="E3" s="5">
        <f>C3-D51</f>
        <v>4.3523426055908203</v>
      </c>
      <c r="F3" s="5">
        <f t="shared" ref="F3:F5" si="0">E3-4.309474</f>
        <v>4.2868605590820508E-2</v>
      </c>
      <c r="G3" s="7">
        <f t="shared" ref="G3:G48" si="1">2^(-F3)</f>
        <v>0.97072287497435883</v>
      </c>
      <c r="L3" s="4"/>
      <c r="M3" s="4"/>
      <c r="N3" s="4"/>
      <c r="O3" s="4"/>
      <c r="P3" s="4"/>
      <c r="Q3" s="4"/>
    </row>
    <row r="4" spans="1:17" x14ac:dyDescent="0.2">
      <c r="A4" s="5" t="s">
        <v>2</v>
      </c>
      <c r="B4" s="5" t="s">
        <v>4</v>
      </c>
      <c r="C4" s="5">
        <v>27.073951721191406</v>
      </c>
      <c r="D4" s="5">
        <v>26.949102401733398</v>
      </c>
      <c r="E4" s="5">
        <f>C4-D52</f>
        <v>10.495155334472656</v>
      </c>
      <c r="F4" s="5">
        <f t="shared" si="0"/>
        <v>6.1856813344726564</v>
      </c>
      <c r="G4" s="7">
        <f t="shared" si="1"/>
        <v>1.3738027288619422E-2</v>
      </c>
      <c r="L4" s="4"/>
      <c r="M4" s="4"/>
      <c r="N4" s="4"/>
      <c r="O4" s="4"/>
      <c r="P4" s="4"/>
      <c r="Q4" s="4"/>
    </row>
    <row r="5" spans="1:17" x14ac:dyDescent="0.2">
      <c r="A5" s="5" t="s">
        <v>2</v>
      </c>
      <c r="B5" s="5" t="s">
        <v>4</v>
      </c>
      <c r="C5" s="5">
        <v>26.824253082275391</v>
      </c>
      <c r="D5" s="5">
        <v>26.949102401733398</v>
      </c>
      <c r="E5" s="5">
        <f>C5-D53</f>
        <v>10.245456695556641</v>
      </c>
      <c r="F5" s="5">
        <f t="shared" si="0"/>
        <v>5.9359826955566408</v>
      </c>
      <c r="G5" s="7">
        <f t="shared" si="1"/>
        <v>1.6333947482490552E-2</v>
      </c>
      <c r="L5" s="4"/>
      <c r="M5" s="4"/>
      <c r="N5" s="4"/>
      <c r="O5" s="4"/>
      <c r="P5" s="4"/>
      <c r="Q5" s="4"/>
    </row>
    <row r="6" spans="1:17" x14ac:dyDescent="0.2">
      <c r="A6" s="5" t="s">
        <v>3</v>
      </c>
      <c r="B6" s="5" t="s">
        <v>14</v>
      </c>
      <c r="C6" s="5">
        <v>21.919685363769531</v>
      </c>
      <c r="D6" s="5">
        <v>21.895214080810547</v>
      </c>
      <c r="E6" s="5">
        <f>C6-D50</f>
        <v>4.9987545013427734</v>
      </c>
      <c r="F6" s="5">
        <f>E6-4.974283</f>
        <v>2.4471501342773649E-2</v>
      </c>
      <c r="G6" s="7">
        <f t="shared" si="1"/>
        <v>0.98318069856797297</v>
      </c>
      <c r="L6" s="4"/>
      <c r="M6" s="4"/>
      <c r="N6" s="4"/>
      <c r="O6" s="4"/>
      <c r="P6" s="4"/>
      <c r="Q6" s="4"/>
    </row>
    <row r="7" spans="1:17" x14ac:dyDescent="0.2">
      <c r="A7" s="5" t="s">
        <v>3</v>
      </c>
      <c r="B7" s="5" t="s">
        <v>14</v>
      </c>
      <c r="C7" s="5">
        <v>21.870742797851562</v>
      </c>
      <c r="D7" s="5">
        <v>21.895214080810547</v>
      </c>
      <c r="E7" s="5">
        <f>C7-D51</f>
        <v>4.9498119354248047</v>
      </c>
      <c r="F7" s="5">
        <f t="shared" ref="F7:F9" si="2">E7-4.974283</f>
        <v>-2.4471064575195101E-2</v>
      </c>
      <c r="G7" s="7">
        <f t="shared" si="1"/>
        <v>1.0171067217982965</v>
      </c>
      <c r="L7" s="4"/>
      <c r="M7" s="4"/>
      <c r="N7" s="4"/>
      <c r="O7" s="4"/>
      <c r="P7" s="4"/>
      <c r="Q7" s="4"/>
    </row>
    <row r="8" spans="1:17" x14ac:dyDescent="0.2">
      <c r="A8" s="5" t="s">
        <v>2</v>
      </c>
      <c r="B8" s="5" t="s">
        <v>14</v>
      </c>
      <c r="C8" s="5">
        <v>24.646074295043945</v>
      </c>
      <c r="D8" s="5">
        <v>24.629461288452148</v>
      </c>
      <c r="E8" s="5">
        <f>C8-D52</f>
        <v>8.0672779083251953</v>
      </c>
      <c r="F8" s="5">
        <f t="shared" si="2"/>
        <v>3.0929949083251955</v>
      </c>
      <c r="G8" s="7">
        <f t="shared" si="1"/>
        <v>0.11719680067673767</v>
      </c>
      <c r="L8" s="4"/>
      <c r="M8" s="4"/>
      <c r="N8" s="4"/>
      <c r="O8" s="4"/>
      <c r="P8" s="4"/>
      <c r="Q8" s="4"/>
    </row>
    <row r="9" spans="1:17" x14ac:dyDescent="0.2">
      <c r="A9" s="5" t="s">
        <v>2</v>
      </c>
      <c r="B9" s="5" t="s">
        <v>14</v>
      </c>
      <c r="C9" s="5">
        <v>24.612850189208984</v>
      </c>
      <c r="D9" s="5">
        <v>24.629461288452148</v>
      </c>
      <c r="E9" s="5">
        <f>C9-D53</f>
        <v>8.0340538024902344</v>
      </c>
      <c r="F9" s="5">
        <f t="shared" si="2"/>
        <v>3.0597708024902346</v>
      </c>
      <c r="G9" s="7">
        <f t="shared" si="1"/>
        <v>0.11992706592838435</v>
      </c>
      <c r="L9" s="4"/>
      <c r="M9" s="4"/>
      <c r="N9" s="4"/>
      <c r="O9" s="4"/>
      <c r="P9" s="4"/>
      <c r="Q9" s="4"/>
    </row>
    <row r="10" spans="1:17" x14ac:dyDescent="0.2">
      <c r="A10" s="5" t="s">
        <v>3</v>
      </c>
      <c r="B10" s="5" t="s">
        <v>5</v>
      </c>
      <c r="C10" s="5">
        <v>24.731924057006836</v>
      </c>
      <c r="D10" s="5">
        <v>24.714166641235352</v>
      </c>
      <c r="E10" s="5">
        <f>C10-D50</f>
        <v>7.8109931945800781</v>
      </c>
      <c r="F10" s="5">
        <f>E10-7.793237</f>
        <v>1.7756194580077711E-2</v>
      </c>
      <c r="G10" s="7">
        <f t="shared" si="1"/>
        <v>0.98776777321975306</v>
      </c>
      <c r="L10" s="4"/>
      <c r="M10" s="4"/>
      <c r="N10" s="4"/>
      <c r="O10" s="4"/>
      <c r="P10" s="4"/>
      <c r="Q10" s="4"/>
    </row>
    <row r="11" spans="1:17" x14ac:dyDescent="0.2">
      <c r="A11" s="5" t="s">
        <v>3</v>
      </c>
      <c r="B11" s="5" t="s">
        <v>5</v>
      </c>
      <c r="C11" s="5">
        <v>24.6964111328125</v>
      </c>
      <c r="D11" s="5">
        <v>24.714166641235352</v>
      </c>
      <c r="E11" s="5">
        <f>C11-D51</f>
        <v>7.7754802703857422</v>
      </c>
      <c r="F11" s="5">
        <f t="shared" ref="F11:F13" si="3">E11-7.793237</f>
        <v>-1.7756729614258226E-2</v>
      </c>
      <c r="G11" s="7">
        <f t="shared" si="1"/>
        <v>1.0123840825438917</v>
      </c>
      <c r="L11" s="4"/>
      <c r="M11" s="4"/>
      <c r="N11" s="4"/>
      <c r="O11" s="4"/>
      <c r="P11" s="4"/>
      <c r="Q11" s="4"/>
    </row>
    <row r="12" spans="1:17" x14ac:dyDescent="0.2">
      <c r="A12" s="5" t="s">
        <v>2</v>
      </c>
      <c r="B12" s="5" t="s">
        <v>5</v>
      </c>
      <c r="C12" s="5">
        <v>27.546001434326172</v>
      </c>
      <c r="D12" s="5">
        <v>27.662282943725586</v>
      </c>
      <c r="E12" s="5">
        <f>C12-D52</f>
        <v>10.967205047607422</v>
      </c>
      <c r="F12" s="5">
        <f t="shared" si="3"/>
        <v>3.1739680476074215</v>
      </c>
      <c r="G12" s="7">
        <f t="shared" si="1"/>
        <v>0.11080016634222757</v>
      </c>
      <c r="L12" s="4"/>
      <c r="M12" s="4"/>
      <c r="N12" s="4"/>
      <c r="O12" s="4"/>
      <c r="P12" s="4"/>
      <c r="Q12" s="4"/>
    </row>
    <row r="13" spans="1:17" x14ac:dyDescent="0.2">
      <c r="A13" s="5" t="s">
        <v>2</v>
      </c>
      <c r="B13" s="5" t="s">
        <v>5</v>
      </c>
      <c r="C13" s="5">
        <v>27.778564453125</v>
      </c>
      <c r="D13" s="5">
        <v>27.662282943725586</v>
      </c>
      <c r="E13" s="5">
        <f>C13-D53</f>
        <v>11.19976806640625</v>
      </c>
      <c r="F13" s="5">
        <f t="shared" si="3"/>
        <v>3.4065310664062496</v>
      </c>
      <c r="G13" s="7">
        <f t="shared" si="1"/>
        <v>9.4304402514614014E-2</v>
      </c>
      <c r="L13" s="4"/>
      <c r="M13" s="4"/>
      <c r="N13" s="4"/>
      <c r="O13" s="4"/>
      <c r="P13" s="4"/>
      <c r="Q13" s="4"/>
    </row>
    <row r="14" spans="1:17" x14ac:dyDescent="0.2">
      <c r="A14" s="6" t="s">
        <v>3</v>
      </c>
      <c r="B14" s="6" t="s">
        <v>6</v>
      </c>
      <c r="C14" s="6">
        <v>20.921875</v>
      </c>
      <c r="D14" s="6">
        <v>20.924026489257812</v>
      </c>
      <c r="E14" s="6">
        <v>4.0009441375732422</v>
      </c>
      <c r="F14" s="6">
        <v>-2.1518624267580222E-3</v>
      </c>
      <c r="G14" s="7">
        <f t="shared" si="1"/>
        <v>1.0014926702990219</v>
      </c>
    </row>
    <row r="15" spans="1:17" x14ac:dyDescent="0.2">
      <c r="A15" s="6" t="s">
        <v>3</v>
      </c>
      <c r="B15" s="6" t="s">
        <v>6</v>
      </c>
      <c r="C15" s="6">
        <v>20.926177978515625</v>
      </c>
      <c r="D15" s="6">
        <v>20.924026489257812</v>
      </c>
      <c r="E15" s="6">
        <v>4.0052471160888672</v>
      </c>
      <c r="F15" s="6">
        <v>2.1511160888669778E-3</v>
      </c>
      <c r="G15" s="7">
        <f>2^(-F15)</f>
        <v>0.99851007099588895</v>
      </c>
    </row>
    <row r="16" spans="1:17" x14ac:dyDescent="0.2">
      <c r="A16" s="6" t="s">
        <v>2</v>
      </c>
      <c r="B16" s="6" t="s">
        <v>6</v>
      </c>
      <c r="C16" s="6">
        <v>23.931428909301758</v>
      </c>
      <c r="D16" s="6">
        <v>23.93023681640625</v>
      </c>
      <c r="E16" s="6">
        <v>7.3526325225830078</v>
      </c>
      <c r="F16" s="6">
        <v>3.3495365225830076</v>
      </c>
      <c r="G16" s="7">
        <f t="shared" si="1"/>
        <v>9.8104524044658456E-2</v>
      </c>
    </row>
    <row r="17" spans="1:8" x14ac:dyDescent="0.2">
      <c r="A17" s="6" t="s">
        <v>2</v>
      </c>
      <c r="B17" s="6" t="s">
        <v>6</v>
      </c>
      <c r="C17" s="6">
        <v>23.929044723510742</v>
      </c>
      <c r="D17" s="6">
        <v>23.93023681640625</v>
      </c>
      <c r="E17" s="6">
        <v>7.3502483367919922</v>
      </c>
      <c r="F17" s="6">
        <v>3.347152336791992</v>
      </c>
      <c r="G17" s="7">
        <f t="shared" si="1"/>
        <v>9.826678480126004E-2</v>
      </c>
    </row>
    <row r="18" spans="1:8" x14ac:dyDescent="0.2">
      <c r="A18" s="5" t="s">
        <v>3</v>
      </c>
      <c r="B18" s="5" t="s">
        <v>7</v>
      </c>
      <c r="C18" s="5">
        <v>25.994359970092773</v>
      </c>
      <c r="D18" s="5">
        <v>26.028467178344727</v>
      </c>
      <c r="E18" s="5">
        <f>C18-D50</f>
        <v>9.0734291076660156</v>
      </c>
      <c r="F18" s="5">
        <f>E18-9.107536</f>
        <v>-3.4106892333984007E-2</v>
      </c>
      <c r="G18" s="7">
        <f>2^(-F18)</f>
        <v>1.0239227622261191</v>
      </c>
    </row>
    <row r="19" spans="1:8" x14ac:dyDescent="0.2">
      <c r="A19" s="5" t="s">
        <v>3</v>
      </c>
      <c r="B19" s="5" t="s">
        <v>7</v>
      </c>
      <c r="C19" s="5">
        <v>26.06257438659668</v>
      </c>
      <c r="D19" s="5">
        <v>26.028467178344727</v>
      </c>
      <c r="E19" s="5">
        <f>C19-D51</f>
        <v>9.1416435241699219</v>
      </c>
      <c r="F19" s="5">
        <f t="shared" ref="F19:F21" si="4">E19-9.107536</f>
        <v>3.4107524169922243E-2</v>
      </c>
      <c r="G19" s="7">
        <f t="shared" si="1"/>
        <v>0.9766357375147019</v>
      </c>
    </row>
    <row r="20" spans="1:8" x14ac:dyDescent="0.2">
      <c r="A20" s="5" t="s">
        <v>2</v>
      </c>
      <c r="B20" s="5" t="s">
        <v>7</v>
      </c>
      <c r="C20" s="5">
        <v>30.886082458495999</v>
      </c>
      <c r="D20" s="5">
        <v>30.856669998168847</v>
      </c>
      <c r="E20" s="5">
        <f>C20-D52</f>
        <v>14.307286071777249</v>
      </c>
      <c r="F20" s="5">
        <f t="shared" si="4"/>
        <v>5.1997500717772489</v>
      </c>
      <c r="G20" s="7">
        <f t="shared" si="1"/>
        <v>2.7209418373914811E-2</v>
      </c>
    </row>
    <row r="21" spans="1:8" x14ac:dyDescent="0.2">
      <c r="A21" s="5" t="s">
        <v>2</v>
      </c>
      <c r="B21" s="5" t="s">
        <v>7</v>
      </c>
      <c r="C21" s="5">
        <v>30.8272575378417</v>
      </c>
      <c r="D21" s="5">
        <v>30.856669998168847</v>
      </c>
      <c r="E21" s="5">
        <f>C21-D53</f>
        <v>14.24846115112295</v>
      </c>
      <c r="F21" s="5">
        <f t="shared" si="4"/>
        <v>5.1409251511229499</v>
      </c>
      <c r="G21" s="7">
        <f t="shared" si="1"/>
        <v>2.8341793149753571E-2</v>
      </c>
    </row>
    <row r="22" spans="1:8" x14ac:dyDescent="0.2">
      <c r="A22" s="6" t="s">
        <v>3</v>
      </c>
      <c r="B22" s="6" t="s">
        <v>8</v>
      </c>
      <c r="C22" s="6">
        <v>25.941774368286133</v>
      </c>
      <c r="D22" s="6">
        <v>25.724206924438477</v>
      </c>
      <c r="E22" s="6">
        <v>9.020843505859375</v>
      </c>
      <c r="F22" s="6">
        <v>0.21756750585937468</v>
      </c>
      <c r="G22" s="7">
        <f>2^(-F22)</f>
        <v>0.86001426447965912</v>
      </c>
      <c r="H22" s="2"/>
    </row>
    <row r="23" spans="1:8" x14ac:dyDescent="0.2">
      <c r="A23" s="6" t="s">
        <v>3</v>
      </c>
      <c r="B23" s="6" t="s">
        <v>8</v>
      </c>
      <c r="C23" s="6">
        <v>25.50663948059082</v>
      </c>
      <c r="D23" s="6">
        <v>25.724206924438477</v>
      </c>
      <c r="E23" s="6">
        <v>8.5857086181640625</v>
      </c>
      <c r="F23" s="6">
        <v>-0.21756738183593782</v>
      </c>
      <c r="G23" s="7">
        <f t="shared" si="1"/>
        <v>1.1627713112858022</v>
      </c>
    </row>
    <row r="24" spans="1:8" x14ac:dyDescent="0.2">
      <c r="A24" s="6" t="s">
        <v>2</v>
      </c>
      <c r="B24" s="6" t="s">
        <v>8</v>
      </c>
      <c r="C24" s="6">
        <v>26.906198501586914</v>
      </c>
      <c r="D24" s="6">
        <v>26.721122741699219</v>
      </c>
      <c r="E24" s="6">
        <v>10.327402114868164</v>
      </c>
      <c r="F24" s="6">
        <v>1.5241261148681637</v>
      </c>
      <c r="G24" s="7">
        <f>2^(-F24)</f>
        <v>0.34769009786394034</v>
      </c>
      <c r="H24" s="2"/>
    </row>
    <row r="25" spans="1:8" x14ac:dyDescent="0.2">
      <c r="A25" s="6" t="s">
        <v>2</v>
      </c>
      <c r="B25" s="6" t="s">
        <v>8</v>
      </c>
      <c r="C25" s="6">
        <v>26.536045074462891</v>
      </c>
      <c r="D25" s="6">
        <v>26.721122741699219</v>
      </c>
      <c r="E25" s="6">
        <v>9.9572486877441406</v>
      </c>
      <c r="F25" s="6">
        <v>1.1539726877441403</v>
      </c>
      <c r="G25" s="7">
        <f t="shared" si="1"/>
        <v>0.44938607073835202</v>
      </c>
      <c r="H25" s="2"/>
    </row>
    <row r="26" spans="1:8" x14ac:dyDescent="0.2">
      <c r="A26" s="6" t="s">
        <v>3</v>
      </c>
      <c r="B26" s="6" t="s">
        <v>9</v>
      </c>
      <c r="C26" s="6">
        <v>22.04139518737793</v>
      </c>
      <c r="D26" s="6">
        <v>22.019989013671875</v>
      </c>
      <c r="E26" s="6">
        <v>5.1204643249511719</v>
      </c>
      <c r="F26" s="6">
        <v>2.1406324951171563E-2</v>
      </c>
      <c r="G26" s="7">
        <f t="shared" si="1"/>
        <v>0.98527180295767436</v>
      </c>
    </row>
    <row r="27" spans="1:8" x14ac:dyDescent="0.2">
      <c r="A27" s="6" t="s">
        <v>3</v>
      </c>
      <c r="B27" s="6" t="s">
        <v>9</v>
      </c>
      <c r="C27" s="6">
        <v>21.99858283996582</v>
      </c>
      <c r="D27" s="6">
        <v>22.019989013671875</v>
      </c>
      <c r="E27" s="6">
        <v>5.0776519775390625</v>
      </c>
      <c r="F27" s="6">
        <v>-2.1406022460937812E-2</v>
      </c>
      <c r="G27" s="7">
        <f>2^(-F27)</f>
        <v>1.0149481466209458</v>
      </c>
    </row>
    <row r="28" spans="1:8" x14ac:dyDescent="0.2">
      <c r="A28" s="6" t="s">
        <v>2</v>
      </c>
      <c r="B28" s="6" t="s">
        <v>9</v>
      </c>
      <c r="C28" s="6">
        <v>24.034637451171875</v>
      </c>
      <c r="D28" s="6">
        <v>23.963777542114258</v>
      </c>
      <c r="E28" s="6">
        <v>7.455841064453125</v>
      </c>
      <c r="F28" s="6">
        <v>2.3567830644531247</v>
      </c>
      <c r="G28" s="7">
        <f t="shared" si="1"/>
        <v>0.19522597673582051</v>
      </c>
    </row>
    <row r="29" spans="1:8" x14ac:dyDescent="0.2">
      <c r="A29" s="6" t="s">
        <v>2</v>
      </c>
      <c r="B29" s="6" t="s">
        <v>9</v>
      </c>
      <c r="C29" s="6">
        <v>23.892917633056641</v>
      </c>
      <c r="D29" s="6">
        <v>23.963777542114258</v>
      </c>
      <c r="E29" s="6">
        <v>7.3141212463378906</v>
      </c>
      <c r="F29" s="6">
        <v>2.2150632463378903</v>
      </c>
      <c r="G29" s="7">
        <f>2^(-F29)</f>
        <v>0.21537709779997094</v>
      </c>
    </row>
    <row r="30" spans="1:8" x14ac:dyDescent="0.2">
      <c r="A30" s="6" t="s">
        <v>3</v>
      </c>
      <c r="B30" s="6" t="s">
        <v>10</v>
      </c>
      <c r="C30" s="6">
        <v>29.931001663208008</v>
      </c>
      <c r="D30" s="6">
        <v>30.04094123840332</v>
      </c>
      <c r="E30" s="6">
        <v>13.01007080078125</v>
      </c>
      <c r="F30" s="6">
        <v>-0.10993919921875062</v>
      </c>
      <c r="G30" s="7">
        <f t="shared" si="1"/>
        <v>1.0791827545866355</v>
      </c>
    </row>
    <row r="31" spans="1:8" x14ac:dyDescent="0.2">
      <c r="A31" s="6" t="s">
        <v>3</v>
      </c>
      <c r="B31" s="6" t="s">
        <v>10</v>
      </c>
      <c r="C31" s="6">
        <v>30.150880813598633</v>
      </c>
      <c r="D31" s="6">
        <v>30.04094123840332</v>
      </c>
      <c r="E31" s="6">
        <v>13.229949951171875</v>
      </c>
      <c r="F31" s="6">
        <v>0.10993995117187438</v>
      </c>
      <c r="G31" s="7">
        <f t="shared" si="1"/>
        <v>0.92662662976761767</v>
      </c>
    </row>
    <row r="32" spans="1:8" x14ac:dyDescent="0.2">
      <c r="A32" s="6" t="s">
        <v>2</v>
      </c>
      <c r="B32" s="6" t="s">
        <v>10</v>
      </c>
      <c r="C32" s="6">
        <v>30.664306640625</v>
      </c>
      <c r="D32" s="6">
        <v>30.997207641601562</v>
      </c>
      <c r="E32" s="6">
        <v>14.08551025390625</v>
      </c>
      <c r="F32" s="6">
        <v>0.96550025390624938</v>
      </c>
      <c r="G32" s="7">
        <f t="shared" si="1"/>
        <v>0.51210080998337482</v>
      </c>
    </row>
    <row r="33" spans="1:7" x14ac:dyDescent="0.2">
      <c r="A33" s="6" t="s">
        <v>2</v>
      </c>
      <c r="B33" s="6" t="s">
        <v>10</v>
      </c>
      <c r="C33" s="6">
        <v>31.330108642578125</v>
      </c>
      <c r="D33" s="6">
        <v>30.997207641601562</v>
      </c>
      <c r="E33" s="6">
        <v>14.751312255859375</v>
      </c>
      <c r="F33" s="6">
        <v>1.6313022558593744</v>
      </c>
      <c r="G33" s="7">
        <f t="shared" si="1"/>
        <v>0.32279670206490541</v>
      </c>
    </row>
    <row r="34" spans="1:7" x14ac:dyDescent="0.2">
      <c r="A34" s="6" t="s">
        <v>3</v>
      </c>
      <c r="B34" s="6" t="s">
        <v>11</v>
      </c>
      <c r="C34" s="6">
        <v>19.266475677490234</v>
      </c>
      <c r="D34" s="6">
        <v>19.255641937255859</v>
      </c>
      <c r="E34" s="6">
        <v>2.3455448150634766</v>
      </c>
      <c r="F34" s="6">
        <v>1.0832815063476442E-2</v>
      </c>
      <c r="G34" s="7">
        <f t="shared" si="1"/>
        <v>0.99251938490730518</v>
      </c>
    </row>
    <row r="35" spans="1:7" x14ac:dyDescent="0.2">
      <c r="A35" s="6" t="s">
        <v>3</v>
      </c>
      <c r="B35" s="6" t="s">
        <v>11</v>
      </c>
      <c r="C35" s="6">
        <v>19.244810104370117</v>
      </c>
      <c r="D35" s="6">
        <v>19.255641937255859</v>
      </c>
      <c r="E35" s="6">
        <v>2.3238792419433594</v>
      </c>
      <c r="F35" s="6">
        <v>-1.0832758056640746E-2</v>
      </c>
      <c r="G35" s="7">
        <f t="shared" si="1"/>
        <v>1.007536956650239</v>
      </c>
    </row>
    <row r="36" spans="1:7" x14ac:dyDescent="0.2">
      <c r="A36" s="6" t="s">
        <v>2</v>
      </c>
      <c r="B36" s="6" t="s">
        <v>11</v>
      </c>
      <c r="C36" s="6">
        <v>20.886859893798828</v>
      </c>
      <c r="D36" s="6">
        <v>20.919960021972656</v>
      </c>
      <c r="E36" s="6">
        <v>4.3080635070800781</v>
      </c>
      <c r="F36" s="6">
        <v>1.973351507080078</v>
      </c>
      <c r="G36" s="7">
        <f t="shared" si="1"/>
        <v>0.25466074448701109</v>
      </c>
    </row>
    <row r="37" spans="1:7" x14ac:dyDescent="0.2">
      <c r="A37" s="6" t="s">
        <v>2</v>
      </c>
      <c r="B37" s="6" t="s">
        <v>11</v>
      </c>
      <c r="C37" s="6">
        <v>20.953058242797852</v>
      </c>
      <c r="D37" s="6">
        <v>20.919960021972656</v>
      </c>
      <c r="E37" s="6">
        <v>4.3742618560791016</v>
      </c>
      <c r="F37" s="6">
        <v>2.0395498560791014</v>
      </c>
      <c r="G37" s="7">
        <f t="shared" si="1"/>
        <v>0.24323961966477428</v>
      </c>
    </row>
    <row r="38" spans="1:7" x14ac:dyDescent="0.2">
      <c r="A38" s="5" t="s">
        <v>3</v>
      </c>
      <c r="B38" s="5" t="s">
        <v>16</v>
      </c>
      <c r="C38" s="5">
        <v>20.150453567504883</v>
      </c>
      <c r="D38" s="5">
        <v>20.114725112915039</v>
      </c>
      <c r="E38" s="5">
        <f>C38-D50</f>
        <v>3.229522705078125</v>
      </c>
      <c r="F38" s="5">
        <f>E38-3.193795</f>
        <v>3.5727705078124838E-2</v>
      </c>
      <c r="G38" s="7">
        <f t="shared" si="1"/>
        <v>0.97553956793717478</v>
      </c>
    </row>
    <row r="39" spans="1:7" x14ac:dyDescent="0.2">
      <c r="A39" s="5" t="s">
        <v>3</v>
      </c>
      <c r="B39" s="5" t="s">
        <v>16</v>
      </c>
      <c r="C39" s="5">
        <v>20.078998565673828</v>
      </c>
      <c r="D39" s="5">
        <v>20.114725112915039</v>
      </c>
      <c r="E39" s="5">
        <f>C39-D51</f>
        <v>3.1580677032470703</v>
      </c>
      <c r="F39" s="5">
        <f t="shared" ref="F39:F41" si="5">E39-3.193795</f>
        <v>-3.5727296752929849E-2</v>
      </c>
      <c r="G39" s="7">
        <f t="shared" si="1"/>
        <v>1.0250734566155322</v>
      </c>
    </row>
    <row r="40" spans="1:7" x14ac:dyDescent="0.2">
      <c r="A40" s="5" t="s">
        <v>2</v>
      </c>
      <c r="B40" s="5" t="s">
        <v>16</v>
      </c>
      <c r="C40" s="5">
        <v>20.57441520690918</v>
      </c>
      <c r="D40" s="5">
        <v>20.581201553344727</v>
      </c>
      <c r="E40" s="5">
        <f>C40-D52</f>
        <v>3.9956188201904297</v>
      </c>
      <c r="F40" s="5">
        <f t="shared" si="5"/>
        <v>0.80182382019042953</v>
      </c>
      <c r="G40" s="7">
        <f t="shared" si="1"/>
        <v>0.57362355790646247</v>
      </c>
    </row>
    <row r="41" spans="1:7" x14ac:dyDescent="0.2">
      <c r="A41" s="5" t="s">
        <v>2</v>
      </c>
      <c r="B41" s="5" t="s">
        <v>16</v>
      </c>
      <c r="C41" s="5">
        <v>20.587987899780273</v>
      </c>
      <c r="D41" s="5">
        <v>20.581201553344727</v>
      </c>
      <c r="E41" s="5">
        <f>C41-D53</f>
        <v>4.0091915130615234</v>
      </c>
      <c r="F41" s="5">
        <f t="shared" si="5"/>
        <v>0.81539651306152328</v>
      </c>
      <c r="G41" s="7">
        <f t="shared" si="1"/>
        <v>0.56825228560979024</v>
      </c>
    </row>
    <row r="42" spans="1:7" x14ac:dyDescent="0.2">
      <c r="A42" s="6" t="s">
        <v>3</v>
      </c>
      <c r="B42" s="6" t="s">
        <v>12</v>
      </c>
      <c r="C42" s="6">
        <v>24.731964111328125</v>
      </c>
      <c r="D42" s="6">
        <v>24.771278381347656</v>
      </c>
      <c r="E42" s="6">
        <v>7.8110332489013672</v>
      </c>
      <c r="F42" s="6">
        <v>-3.9306751098632908E-2</v>
      </c>
      <c r="G42" s="7">
        <f>2^(-F42)</f>
        <v>1.0276199124578713</v>
      </c>
    </row>
    <row r="43" spans="1:7" x14ac:dyDescent="0.2">
      <c r="A43" s="6" t="s">
        <v>3</v>
      </c>
      <c r="B43" s="6" t="s">
        <v>12</v>
      </c>
      <c r="C43" s="6">
        <v>24.810590744018555</v>
      </c>
      <c r="D43" s="6">
        <v>24.771278381347656</v>
      </c>
      <c r="E43" s="6">
        <v>7.8896598815917969</v>
      </c>
      <c r="F43" s="6">
        <v>3.9319881591796779E-2</v>
      </c>
      <c r="G43" s="7">
        <f t="shared" si="1"/>
        <v>0.9731135866035463</v>
      </c>
    </row>
    <row r="44" spans="1:7" x14ac:dyDescent="0.2">
      <c r="A44" s="6" t="s">
        <v>2</v>
      </c>
      <c r="B44" s="6" t="s">
        <v>12</v>
      </c>
      <c r="C44" s="6">
        <v>25.903278350830078</v>
      </c>
      <c r="D44" s="6">
        <v>25.895719528198242</v>
      </c>
      <c r="E44" s="6">
        <v>9.3244819641113281</v>
      </c>
      <c r="F44" s="6">
        <v>1.474141964111328</v>
      </c>
      <c r="G44" s="7">
        <f t="shared" si="1"/>
        <v>0.35994740833260019</v>
      </c>
    </row>
    <row r="45" spans="1:7" x14ac:dyDescent="0.2">
      <c r="A45" s="6" t="s">
        <v>2</v>
      </c>
      <c r="B45" s="6" t="s">
        <v>12</v>
      </c>
      <c r="C45" s="6">
        <v>25.888160705566406</v>
      </c>
      <c r="D45" s="6">
        <v>25.895719528198242</v>
      </c>
      <c r="E45" s="6">
        <v>9.3093643188476562</v>
      </c>
      <c r="F45" s="6">
        <v>1.4590243188476562</v>
      </c>
      <c r="G45" s="7">
        <f>2^(-F45)</f>
        <v>0.36373903947509356</v>
      </c>
    </row>
    <row r="46" spans="1:7" x14ac:dyDescent="0.2">
      <c r="A46" s="5" t="s">
        <v>3</v>
      </c>
      <c r="B46" s="5" t="s">
        <v>15</v>
      </c>
      <c r="C46" s="5">
        <v>20.416006088256836</v>
      </c>
      <c r="D46" s="5">
        <v>20.33796501159668</v>
      </c>
      <c r="E46" s="5">
        <f>C46-D50</f>
        <v>3.4950752258300781</v>
      </c>
      <c r="F46" s="5">
        <f>E46-3.417034</f>
        <v>7.8041225830077998E-2</v>
      </c>
      <c r="G46" s="7">
        <f t="shared" si="1"/>
        <v>0.94734299934829336</v>
      </c>
    </row>
    <row r="47" spans="1:7" x14ac:dyDescent="0.2">
      <c r="A47" s="5" t="s">
        <v>3</v>
      </c>
      <c r="B47" s="5" t="s">
        <v>15</v>
      </c>
      <c r="C47" s="5">
        <v>20.259923934936523</v>
      </c>
      <c r="D47" s="5">
        <v>20.33796501159668</v>
      </c>
      <c r="E47" s="5">
        <f>C47-D51</f>
        <v>3.3389930725097656</v>
      </c>
      <c r="F47" s="5">
        <f t="shared" ref="F47:F49" si="6">E47-3.417034</f>
        <v>-7.8040927490234502E-2</v>
      </c>
      <c r="G47" s="7">
        <f t="shared" si="1"/>
        <v>1.0555836628280686</v>
      </c>
    </row>
    <row r="48" spans="1:7" x14ac:dyDescent="0.2">
      <c r="A48" s="5" t="s">
        <v>2</v>
      </c>
      <c r="B48" s="5" t="s">
        <v>15</v>
      </c>
      <c r="C48" s="5">
        <v>20.840652465820312</v>
      </c>
      <c r="D48" s="5">
        <v>20.831731796264648</v>
      </c>
      <c r="E48" s="5">
        <f>C48-D52</f>
        <v>4.2618560791015625</v>
      </c>
      <c r="F48" s="5">
        <f t="shared" si="6"/>
        <v>0.84482207910156237</v>
      </c>
      <c r="G48" s="7">
        <f t="shared" si="1"/>
        <v>0.55677946991408966</v>
      </c>
    </row>
    <row r="49" spans="1:8" x14ac:dyDescent="0.2">
      <c r="A49" s="5" t="s">
        <v>2</v>
      </c>
      <c r="B49" s="5" t="s">
        <v>15</v>
      </c>
      <c r="C49" s="5">
        <v>20.822809219360352</v>
      </c>
      <c r="D49" s="5">
        <v>20.831731796264648</v>
      </c>
      <c r="E49" s="5">
        <f>C49-D53</f>
        <v>4.2440128326416016</v>
      </c>
      <c r="F49" s="5">
        <f t="shared" si="6"/>
        <v>0.82697883264160144</v>
      </c>
      <c r="G49" s="7">
        <f>2^(-F49)</f>
        <v>0.56370847679624392</v>
      </c>
    </row>
    <row r="50" spans="1:8" x14ac:dyDescent="0.2">
      <c r="A50" s="6" t="s">
        <v>3</v>
      </c>
      <c r="B50" s="6" t="s">
        <v>13</v>
      </c>
      <c r="C50" s="6">
        <v>16.922853469848633</v>
      </c>
      <c r="D50" s="6">
        <v>16.920930862426758</v>
      </c>
      <c r="E50" s="6"/>
      <c r="F50" s="6"/>
      <c r="G50" s="6"/>
      <c r="H50" s="2"/>
    </row>
    <row r="51" spans="1:8" x14ac:dyDescent="0.2">
      <c r="A51" s="6" t="s">
        <v>3</v>
      </c>
      <c r="B51" s="6" t="s">
        <v>13</v>
      </c>
      <c r="C51" s="6">
        <v>16.919008255004883</v>
      </c>
      <c r="D51" s="6">
        <v>16.920930862426758</v>
      </c>
      <c r="E51" s="6"/>
      <c r="F51" s="6"/>
      <c r="G51" s="6"/>
      <c r="H51" s="2"/>
    </row>
    <row r="52" spans="1:8" x14ac:dyDescent="0.2">
      <c r="A52" s="6" t="s">
        <v>2</v>
      </c>
      <c r="B52" s="6" t="s">
        <v>13</v>
      </c>
      <c r="C52" s="6">
        <v>16.515953063964844</v>
      </c>
      <c r="D52" s="6">
        <v>16.57879638671875</v>
      </c>
      <c r="E52" s="6"/>
      <c r="F52" s="6"/>
      <c r="G52" s="6"/>
      <c r="H52" s="2"/>
    </row>
    <row r="53" spans="1:8" x14ac:dyDescent="0.2">
      <c r="A53" s="6" t="s">
        <v>2</v>
      </c>
      <c r="B53" s="6" t="s">
        <v>13</v>
      </c>
      <c r="C53" s="6">
        <v>16.641641616821289</v>
      </c>
      <c r="D53" s="6">
        <v>16.57879638671875</v>
      </c>
      <c r="E53" s="6"/>
      <c r="F53" s="6"/>
      <c r="G53" s="6"/>
      <c r="H53" s="2"/>
    </row>
  </sheetData>
  <sortState xmlns:xlrd2="http://schemas.microsoft.com/office/spreadsheetml/2017/richdata2" ref="A2:I59">
    <sortCondition descending="1" ref="A2:A59"/>
  </sortState>
  <phoneticPr fontId="2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4D qPCR 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Zhou</dc:creator>
  <cp:lastModifiedBy>Microsoft Office User</cp:lastModifiedBy>
  <dcterms:created xsi:type="dcterms:W3CDTF">2015-06-05T18:19:34Z</dcterms:created>
  <dcterms:modified xsi:type="dcterms:W3CDTF">2021-05-30T15:51:40Z</dcterms:modified>
</cp:coreProperties>
</file>