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Source Data\Figure 3 - CD\"/>
    </mc:Choice>
  </mc:AlternateContent>
  <xr:revisionPtr revIDLastSave="0" documentId="8_{78D1171C-940F-4455-856F-10F17F21E3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an Residue Elliptic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D39" i="1" l="1"/>
  <c r="J39" i="1" s="1"/>
  <c r="J57" i="1" s="1"/>
  <c r="C39" i="1"/>
  <c r="I39" i="1" s="1"/>
  <c r="I48" i="1" s="1"/>
  <c r="B39" i="1"/>
  <c r="H39" i="1" s="1"/>
  <c r="H117" i="1" l="1"/>
  <c r="H51" i="1"/>
  <c r="H52" i="1"/>
  <c r="H84" i="1"/>
  <c r="H68" i="1"/>
  <c r="H101" i="1"/>
  <c r="J125" i="1"/>
  <c r="J85" i="1"/>
  <c r="H100" i="1"/>
  <c r="H67" i="1"/>
  <c r="J53" i="1"/>
  <c r="H125" i="1"/>
  <c r="H92" i="1"/>
  <c r="H60" i="1"/>
  <c r="H124" i="1"/>
  <c r="H91" i="1"/>
  <c r="H59" i="1"/>
  <c r="H116" i="1"/>
  <c r="H83" i="1"/>
  <c r="H109" i="1"/>
  <c r="H76" i="1"/>
  <c r="H108" i="1"/>
  <c r="H75" i="1"/>
  <c r="J109" i="1"/>
  <c r="I45" i="1"/>
  <c r="I99" i="1"/>
  <c r="J123" i="1"/>
  <c r="H115" i="1"/>
  <c r="H99" i="1"/>
  <c r="H74" i="1"/>
  <c r="H58" i="1"/>
  <c r="I127" i="1"/>
  <c r="I111" i="1"/>
  <c r="I79" i="1"/>
  <c r="J121" i="1"/>
  <c r="J105" i="1"/>
  <c r="J46" i="1"/>
  <c r="H130" i="1"/>
  <c r="H114" i="1"/>
  <c r="H98" i="1"/>
  <c r="H89" i="1"/>
  <c r="H73" i="1"/>
  <c r="H57" i="1"/>
  <c r="H49" i="1"/>
  <c r="I126" i="1"/>
  <c r="I94" i="1"/>
  <c r="I78" i="1"/>
  <c r="I51" i="1"/>
  <c r="J119" i="1"/>
  <c r="J103" i="1"/>
  <c r="J73" i="1"/>
  <c r="H121" i="1"/>
  <c r="H113" i="1"/>
  <c r="H97" i="1"/>
  <c r="H88" i="1"/>
  <c r="H72" i="1"/>
  <c r="H64" i="1"/>
  <c r="H56" i="1"/>
  <c r="H48" i="1"/>
  <c r="I107" i="1"/>
  <c r="I91" i="1"/>
  <c r="I75" i="1"/>
  <c r="I47" i="1"/>
  <c r="J117" i="1"/>
  <c r="J101" i="1"/>
  <c r="J69" i="1"/>
  <c r="H128" i="1"/>
  <c r="H120" i="1"/>
  <c r="H112" i="1"/>
  <c r="H104" i="1"/>
  <c r="H96" i="1"/>
  <c r="H87" i="1"/>
  <c r="H79" i="1"/>
  <c r="H71" i="1"/>
  <c r="H63" i="1"/>
  <c r="H55" i="1"/>
  <c r="H47" i="1"/>
  <c r="I122" i="1"/>
  <c r="I106" i="1"/>
  <c r="I90" i="1"/>
  <c r="I74" i="1"/>
  <c r="J45" i="1"/>
  <c r="J115" i="1"/>
  <c r="J97" i="1"/>
  <c r="J65" i="1"/>
  <c r="H86" i="1"/>
  <c r="J93" i="1"/>
  <c r="I115" i="1"/>
  <c r="I83" i="1"/>
  <c r="I63" i="1"/>
  <c r="I130" i="1"/>
  <c r="I114" i="1"/>
  <c r="I98" i="1"/>
  <c r="I82" i="1"/>
  <c r="I59" i="1"/>
  <c r="J107" i="1"/>
  <c r="J81" i="1"/>
  <c r="J49" i="1"/>
  <c r="H123" i="1"/>
  <c r="H107" i="1"/>
  <c r="H90" i="1"/>
  <c r="H82" i="1"/>
  <c r="H66" i="1"/>
  <c r="H50" i="1"/>
  <c r="I95" i="1"/>
  <c r="I55" i="1"/>
  <c r="J77" i="1"/>
  <c r="H122" i="1"/>
  <c r="H106" i="1"/>
  <c r="H81" i="1"/>
  <c r="H65" i="1"/>
  <c r="I110" i="1"/>
  <c r="H129" i="1"/>
  <c r="H105" i="1"/>
  <c r="H80" i="1"/>
  <c r="I123" i="1"/>
  <c r="H127" i="1"/>
  <c r="H119" i="1"/>
  <c r="H111" i="1"/>
  <c r="H103" i="1"/>
  <c r="H95" i="1"/>
  <c r="H78" i="1"/>
  <c r="H70" i="1"/>
  <c r="H62" i="1"/>
  <c r="H54" i="1"/>
  <c r="H46" i="1"/>
  <c r="I119" i="1"/>
  <c r="I103" i="1"/>
  <c r="I87" i="1"/>
  <c r="I71" i="1"/>
  <c r="J129" i="1"/>
  <c r="J113" i="1"/>
  <c r="J61" i="1"/>
  <c r="H126" i="1"/>
  <c r="H118" i="1"/>
  <c r="H110" i="1"/>
  <c r="H102" i="1"/>
  <c r="H93" i="1"/>
  <c r="H85" i="1"/>
  <c r="H77" i="1"/>
  <c r="H69" i="1"/>
  <c r="H61" i="1"/>
  <c r="H53" i="1"/>
  <c r="H94" i="1"/>
  <c r="I118" i="1"/>
  <c r="I102" i="1"/>
  <c r="I86" i="1"/>
  <c r="I67" i="1"/>
  <c r="J127" i="1"/>
  <c r="J111" i="1"/>
  <c r="J89" i="1"/>
  <c r="I70" i="1"/>
  <c r="I66" i="1"/>
  <c r="I62" i="1"/>
  <c r="I58" i="1"/>
  <c r="I54" i="1"/>
  <c r="I50" i="1"/>
  <c r="I46" i="1"/>
  <c r="I129" i="1"/>
  <c r="I125" i="1"/>
  <c r="I121" i="1"/>
  <c r="I117" i="1"/>
  <c r="I113" i="1"/>
  <c r="I109" i="1"/>
  <c r="I105" i="1"/>
  <c r="I101" i="1"/>
  <c r="I97" i="1"/>
  <c r="I93" i="1"/>
  <c r="I89" i="1"/>
  <c r="I85" i="1"/>
  <c r="I81" i="1"/>
  <c r="I77" i="1"/>
  <c r="I73" i="1"/>
  <c r="I69" i="1"/>
  <c r="I65" i="1"/>
  <c r="I61" i="1"/>
  <c r="I57" i="1"/>
  <c r="I53" i="1"/>
  <c r="I49" i="1"/>
  <c r="I128" i="1"/>
  <c r="I124" i="1"/>
  <c r="I120" i="1"/>
  <c r="I116" i="1"/>
  <c r="I112" i="1"/>
  <c r="I108" i="1"/>
  <c r="I104" i="1"/>
  <c r="I100" i="1"/>
  <c r="I96" i="1"/>
  <c r="I92" i="1"/>
  <c r="I88" i="1"/>
  <c r="I84" i="1"/>
  <c r="I80" i="1"/>
  <c r="I76" i="1"/>
  <c r="I72" i="1"/>
  <c r="I68" i="1"/>
  <c r="I64" i="1"/>
  <c r="I60" i="1"/>
  <c r="I56" i="1"/>
  <c r="I52" i="1"/>
  <c r="J128" i="1"/>
  <c r="J124" i="1"/>
  <c r="J120" i="1"/>
  <c r="J116" i="1"/>
  <c r="J112" i="1"/>
  <c r="J108" i="1"/>
  <c r="J104" i="1"/>
  <c r="J100" i="1"/>
  <c r="J96" i="1"/>
  <c r="J92" i="1"/>
  <c r="J88" i="1"/>
  <c r="J84" i="1"/>
  <c r="J80" i="1"/>
  <c r="J76" i="1"/>
  <c r="J72" i="1"/>
  <c r="J68" i="1"/>
  <c r="J64" i="1"/>
  <c r="J60" i="1"/>
  <c r="J56" i="1"/>
  <c r="J52" i="1"/>
  <c r="J48" i="1"/>
  <c r="J95" i="1"/>
  <c r="J87" i="1"/>
  <c r="J75" i="1"/>
  <c r="J67" i="1"/>
  <c r="J59" i="1"/>
  <c r="J55" i="1"/>
  <c r="J47" i="1"/>
  <c r="J99" i="1"/>
  <c r="J91" i="1"/>
  <c r="J83" i="1"/>
  <c r="J79" i="1"/>
  <c r="J71" i="1"/>
  <c r="J63" i="1"/>
  <c r="J51" i="1"/>
  <c r="J130" i="1"/>
  <c r="J126" i="1"/>
  <c r="J122" i="1"/>
  <c r="J118" i="1"/>
  <c r="J114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D10" i="1"/>
  <c r="J10" i="1" s="1"/>
  <c r="C10" i="1"/>
  <c r="I10" i="1" s="1"/>
  <c r="J19" i="1" s="1"/>
  <c r="B10" i="1"/>
  <c r="H10" i="1" s="1"/>
  <c r="L16" i="1" s="1"/>
  <c r="M17" i="1" l="1"/>
  <c r="M21" i="1"/>
  <c r="M26" i="1"/>
  <c r="M30" i="1"/>
  <c r="J17" i="1"/>
  <c r="J21" i="1"/>
  <c r="J25" i="1"/>
  <c r="J29" i="1"/>
  <c r="M18" i="1"/>
  <c r="M23" i="1"/>
  <c r="M27" i="1"/>
  <c r="M16" i="1"/>
  <c r="J18" i="1"/>
  <c r="J22" i="1"/>
  <c r="J26" i="1"/>
  <c r="J30" i="1"/>
  <c r="M19" i="1"/>
  <c r="M24" i="1"/>
  <c r="M28" i="1"/>
  <c r="J23" i="1"/>
  <c r="J27" i="1"/>
  <c r="J16" i="1"/>
  <c r="M22" i="1"/>
  <c r="M20" i="1"/>
  <c r="M25" i="1"/>
  <c r="M29" i="1"/>
  <c r="J20" i="1"/>
  <c r="J24" i="1"/>
  <c r="J28" i="1"/>
  <c r="L19" i="1"/>
  <c r="L23" i="1"/>
  <c r="L27" i="1"/>
  <c r="I18" i="1"/>
  <c r="I22" i="1"/>
  <c r="I26" i="1"/>
  <c r="I30" i="1"/>
  <c r="L20" i="1"/>
  <c r="L24" i="1"/>
  <c r="L28" i="1"/>
  <c r="I19" i="1"/>
  <c r="I23" i="1"/>
  <c r="I27" i="1"/>
  <c r="L17" i="1"/>
  <c r="L21" i="1"/>
  <c r="L25" i="1"/>
  <c r="L29" i="1"/>
  <c r="I20" i="1"/>
  <c r="I24" i="1"/>
  <c r="I28" i="1"/>
  <c r="L18" i="1"/>
  <c r="L22" i="1"/>
  <c r="L26" i="1"/>
  <c r="L30" i="1"/>
  <c r="I17" i="1"/>
  <c r="I21" i="1"/>
  <c r="I25" i="1"/>
  <c r="I29" i="1"/>
  <c r="I16" i="1"/>
  <c r="N17" i="1"/>
  <c r="N21" i="1"/>
  <c r="N25" i="1"/>
  <c r="N29" i="1"/>
  <c r="K19" i="1"/>
  <c r="K23" i="1"/>
  <c r="K27" i="1"/>
  <c r="N18" i="1"/>
  <c r="N22" i="1"/>
  <c r="N26" i="1"/>
  <c r="N30" i="1"/>
  <c r="K16" i="1"/>
  <c r="K20" i="1"/>
  <c r="K24" i="1"/>
  <c r="K28" i="1"/>
  <c r="N19" i="1"/>
  <c r="N23" i="1"/>
  <c r="N27" i="1"/>
  <c r="N16" i="1"/>
  <c r="K17" i="1"/>
  <c r="K21" i="1"/>
  <c r="K25" i="1"/>
  <c r="K29" i="1"/>
  <c r="N20" i="1"/>
  <c r="N24" i="1"/>
  <c r="N28" i="1"/>
  <c r="K18" i="1"/>
  <c r="K22" i="1"/>
  <c r="K26" i="1"/>
  <c r="K30" i="1"/>
</calcChain>
</file>

<file path=xl/sharedStrings.xml><?xml version="1.0" encoding="utf-8"?>
<sst xmlns="http://schemas.openxmlformats.org/spreadsheetml/2006/main" count="145" uniqueCount="26">
  <si>
    <t>Mean Residue Ellipticity of Urea Titration Curves and Melting Curves</t>
  </si>
  <si>
    <t>backbone amides</t>
  </si>
  <si>
    <t>#</t>
  </si>
  <si>
    <t>WT</t>
  </si>
  <si>
    <t>R12C</t>
  </si>
  <si>
    <t>L68P</t>
  </si>
  <si>
    <t>MW</t>
  </si>
  <si>
    <t>Da</t>
  </si>
  <si>
    <t>MRW</t>
  </si>
  <si>
    <t>pathlength</t>
  </si>
  <si>
    <t>mm</t>
  </si>
  <si>
    <t>conc.</t>
  </si>
  <si>
    <t>mg/mL</t>
  </si>
  <si>
    <t>mdeg</t>
  </si>
  <si>
    <t>CD (222nm)</t>
  </si>
  <si>
    <t>[θ]</t>
  </si>
  <si>
    <t>CD (222nm) Err.</t>
  </si>
  <si>
    <t>[θ] Err.</t>
  </si>
  <si>
    <t>Temperature</t>
  </si>
  <si>
    <t>(°C)</t>
  </si>
  <si>
    <t>Urea</t>
  </si>
  <si>
    <t>(mol/L)</t>
  </si>
  <si>
    <t>CD Data Blank subtracted and averaged</t>
  </si>
  <si>
    <r>
      <t>deg*cm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*dmol</t>
    </r>
    <r>
      <rPr>
        <b/>
        <vertAlign val="superscript"/>
        <sz val="11"/>
        <color theme="1"/>
        <rFont val="Arial"/>
        <family val="2"/>
      </rPr>
      <t>-1</t>
    </r>
  </si>
  <si>
    <t>Urea Titration Curves - Figure 3A</t>
  </si>
  <si>
    <t>Melting Curves - Figure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</si>
</sst>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6"/>
      <name val="Arial"/>
      <family val="2"/>
    </font>
    <font>
      <sz val="11"/>
      <color theme="1"/>
      <name val="Arial Unicode MS"/>
    </font>
    <font>
      <b/>
      <vertAlign val="superscript"/>
      <sz val="11"/>
      <color theme="1"/>
      <name val="Arial"/>
      <family val="2"/>
    </font>
    <font>
      <b/>
      <sz val="11"/>
      <color theme="6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0" xfId="0" applyFont="1" applyFill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85" zoomScaleNormal="85" workbookViewId="0">
      <selection activeCell="H46" sqref="H46"/>
    </sheetView>
  </sheetViews>
  <sheetFormatPr baseColWidth="10" defaultRowHeight="12.75"/>
  <cols>
    <col min="1" max="1" width="11.42578125" style="2"/>
    <col min="2" max="4" width="18" style="2" bestFit="1" customWidth="1"/>
    <col min="5" max="5" width="15.85546875" style="2" customWidth="1"/>
    <col min="6" max="6" width="15.140625" style="2" customWidth="1"/>
    <col min="7" max="7" width="15.85546875" style="2" customWidth="1"/>
    <col min="8" max="8" width="17.140625" style="2" customWidth="1"/>
    <col min="9" max="10" width="16.5703125" style="2" customWidth="1"/>
    <col min="11" max="11" width="17.5703125" style="2" customWidth="1"/>
    <col min="12" max="12" width="18.7109375" style="2" customWidth="1"/>
    <col min="13" max="13" width="17.85546875" style="2" customWidth="1"/>
    <col min="14" max="14" width="16.5703125" style="2" bestFit="1" customWidth="1"/>
    <col min="15" max="17" width="11.42578125" style="2"/>
    <col min="18" max="18" width="17.85546875" style="2" customWidth="1"/>
    <col min="19" max="19" width="16.7109375" style="2" customWidth="1"/>
    <col min="20" max="20" width="15.7109375" style="2" customWidth="1"/>
    <col min="21" max="21" width="20.85546875" style="2" customWidth="1"/>
    <col min="22" max="22" width="20.140625" style="2" customWidth="1"/>
    <col min="23" max="23" width="21" style="2" customWidth="1"/>
    <col min="24" max="24" width="18.5703125" style="2" customWidth="1"/>
    <col min="25" max="25" width="16.85546875" style="2" customWidth="1"/>
    <col min="26" max="26" width="16.5703125" style="2" customWidth="1"/>
    <col min="27" max="16384" width="11.42578125" style="2"/>
  </cols>
  <sheetData>
    <row r="1" spans="1:17" ht="15.75">
      <c r="A1" s="3" t="s">
        <v>0</v>
      </c>
    </row>
    <row r="2" spans="1:17" ht="14.25">
      <c r="A2" s="1" t="s">
        <v>22</v>
      </c>
    </row>
    <row r="4" spans="1:17" ht="15.75">
      <c r="B4" s="3"/>
    </row>
    <row r="5" spans="1:17" ht="18">
      <c r="A5" s="1"/>
      <c r="B5" s="21" t="s">
        <v>24</v>
      </c>
      <c r="C5" s="21"/>
      <c r="D5" s="21"/>
      <c r="E5" s="1"/>
      <c r="F5" s="1"/>
      <c r="G5" s="1"/>
      <c r="H5" s="1"/>
      <c r="I5" s="1"/>
      <c r="J5" s="1"/>
      <c r="K5" s="1"/>
      <c r="L5" s="1"/>
      <c r="M5" s="1"/>
      <c r="N5" s="1"/>
      <c r="O5" s="5"/>
      <c r="P5" s="5"/>
      <c r="Q5" s="4"/>
    </row>
    <row r="6" spans="1:17" ht="14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"/>
      <c r="P6" s="5"/>
      <c r="Q6" s="4"/>
    </row>
    <row r="7" spans="1:17" ht="14.25">
      <c r="A7" s="1"/>
      <c r="B7" s="6" t="s">
        <v>1</v>
      </c>
      <c r="C7" s="7" t="s">
        <v>1</v>
      </c>
      <c r="D7" s="7" t="s">
        <v>1</v>
      </c>
      <c r="E7" s="7" t="s">
        <v>6</v>
      </c>
      <c r="F7" s="7" t="s">
        <v>6</v>
      </c>
      <c r="G7" s="7" t="s">
        <v>6</v>
      </c>
      <c r="H7" s="7" t="s">
        <v>8</v>
      </c>
      <c r="I7" s="7" t="s">
        <v>8</v>
      </c>
      <c r="J7" s="7" t="s">
        <v>8</v>
      </c>
      <c r="K7" s="7" t="s">
        <v>9</v>
      </c>
      <c r="L7" s="7" t="s">
        <v>11</v>
      </c>
      <c r="M7" s="7" t="s">
        <v>11</v>
      </c>
      <c r="N7" s="7" t="s">
        <v>11</v>
      </c>
      <c r="O7" s="5"/>
      <c r="P7" s="8"/>
      <c r="Q7" s="4"/>
    </row>
    <row r="8" spans="1:17" ht="14.25">
      <c r="A8" s="1"/>
      <c r="B8" s="6" t="s">
        <v>2</v>
      </c>
      <c r="C8" s="7" t="s">
        <v>2</v>
      </c>
      <c r="D8" s="7" t="s">
        <v>2</v>
      </c>
      <c r="E8" s="7" t="s">
        <v>7</v>
      </c>
      <c r="F8" s="7" t="s">
        <v>7</v>
      </c>
      <c r="G8" s="7" t="s">
        <v>7</v>
      </c>
      <c r="H8" s="7" t="s">
        <v>7</v>
      </c>
      <c r="I8" s="7" t="s">
        <v>7</v>
      </c>
      <c r="J8" s="7" t="s">
        <v>7</v>
      </c>
      <c r="K8" s="7" t="s">
        <v>10</v>
      </c>
      <c r="L8" s="7" t="s">
        <v>12</v>
      </c>
      <c r="M8" s="7" t="s">
        <v>12</v>
      </c>
      <c r="N8" s="7" t="s">
        <v>12</v>
      </c>
      <c r="O8" s="5"/>
      <c r="P8" s="8"/>
      <c r="Q8" s="4"/>
    </row>
    <row r="9" spans="1:17" ht="14.25">
      <c r="A9" s="1"/>
      <c r="B9" s="9" t="s">
        <v>3</v>
      </c>
      <c r="C9" s="10" t="s">
        <v>4</v>
      </c>
      <c r="D9" s="10" t="s">
        <v>5</v>
      </c>
      <c r="E9" s="10" t="s">
        <v>3</v>
      </c>
      <c r="F9" s="10" t="s">
        <v>4</v>
      </c>
      <c r="G9" s="10" t="s">
        <v>5</v>
      </c>
      <c r="H9" s="10" t="s">
        <v>3</v>
      </c>
      <c r="I9" s="10" t="s">
        <v>4</v>
      </c>
      <c r="J9" s="10" t="s">
        <v>5</v>
      </c>
      <c r="K9" s="10"/>
      <c r="L9" s="10" t="s">
        <v>3</v>
      </c>
      <c r="M9" s="10" t="s">
        <v>4</v>
      </c>
      <c r="N9" s="10" t="s">
        <v>5</v>
      </c>
      <c r="O9" s="5"/>
      <c r="P9" s="8"/>
      <c r="Q9" s="4"/>
    </row>
    <row r="10" spans="1:17" ht="14.25">
      <c r="A10" s="1"/>
      <c r="B10" s="11">
        <f>676-1</f>
        <v>675</v>
      </c>
      <c r="C10" s="11">
        <f>676-1</f>
        <v>675</v>
      </c>
      <c r="D10" s="11">
        <f>676-1</f>
        <v>675</v>
      </c>
      <c r="E10" s="12">
        <v>74147.929999999993</v>
      </c>
      <c r="F10" s="12">
        <v>74094.89</v>
      </c>
      <c r="G10" s="13">
        <v>74129.73</v>
      </c>
      <c r="H10" s="14">
        <f>E10/B10</f>
        <v>109.84878518518518</v>
      </c>
      <c r="I10" s="14">
        <f t="shared" ref="I10:J10" si="0">F10/C10</f>
        <v>109.77020740740741</v>
      </c>
      <c r="J10" s="14">
        <f t="shared" si="0"/>
        <v>109.82182222222221</v>
      </c>
      <c r="K10" s="14">
        <v>1</v>
      </c>
      <c r="L10" s="14">
        <v>0.15393264584339553</v>
      </c>
      <c r="M10" s="15">
        <v>0.15759783812271172</v>
      </c>
      <c r="N10" s="15">
        <v>0.12938342090869076</v>
      </c>
      <c r="O10" s="5"/>
      <c r="P10" s="5"/>
      <c r="Q10" s="4"/>
    </row>
    <row r="11" spans="1:17" ht="14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7" ht="14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7" ht="15">
      <c r="A13" s="1"/>
      <c r="B13" s="7" t="s">
        <v>20</v>
      </c>
      <c r="C13" s="7" t="s">
        <v>14</v>
      </c>
      <c r="D13" s="7" t="s">
        <v>14</v>
      </c>
      <c r="E13" s="7" t="s">
        <v>14</v>
      </c>
      <c r="F13" s="7" t="s">
        <v>16</v>
      </c>
      <c r="G13" s="7" t="s">
        <v>16</v>
      </c>
      <c r="H13" s="7" t="s">
        <v>16</v>
      </c>
      <c r="I13" s="16" t="s">
        <v>15</v>
      </c>
      <c r="J13" s="16" t="s">
        <v>15</v>
      </c>
      <c r="K13" s="16" t="s">
        <v>15</v>
      </c>
      <c r="L13" s="16" t="s">
        <v>17</v>
      </c>
      <c r="M13" s="16" t="s">
        <v>17</v>
      </c>
      <c r="N13" s="16" t="s">
        <v>17</v>
      </c>
      <c r="O13" s="1"/>
      <c r="P13" s="1"/>
    </row>
    <row r="14" spans="1:17" ht="17.25">
      <c r="A14" s="1"/>
      <c r="B14" s="7" t="s">
        <v>21</v>
      </c>
      <c r="C14" s="7" t="s">
        <v>13</v>
      </c>
      <c r="D14" s="7" t="s">
        <v>13</v>
      </c>
      <c r="E14" s="7" t="s">
        <v>13</v>
      </c>
      <c r="F14" s="7" t="s">
        <v>13</v>
      </c>
      <c r="G14" s="7" t="s">
        <v>13</v>
      </c>
      <c r="H14" s="7" t="s">
        <v>13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"/>
      <c r="P14" s="1"/>
    </row>
    <row r="15" spans="1:17" ht="15">
      <c r="A15" s="1"/>
      <c r="B15" s="10"/>
      <c r="C15" s="10" t="s">
        <v>3</v>
      </c>
      <c r="D15" s="10" t="s">
        <v>4</v>
      </c>
      <c r="E15" s="10" t="s">
        <v>5</v>
      </c>
      <c r="F15" s="10" t="s">
        <v>3</v>
      </c>
      <c r="G15" s="10" t="s">
        <v>4</v>
      </c>
      <c r="H15" s="10" t="s">
        <v>5</v>
      </c>
      <c r="I15" s="17" t="s">
        <v>3</v>
      </c>
      <c r="J15" s="17" t="s">
        <v>4</v>
      </c>
      <c r="K15" s="17" t="s">
        <v>5</v>
      </c>
      <c r="L15" s="17" t="s">
        <v>3</v>
      </c>
      <c r="M15" s="17" t="s">
        <v>4</v>
      </c>
      <c r="N15" s="17" t="s">
        <v>5</v>
      </c>
      <c r="O15" s="1"/>
      <c r="P15" s="1"/>
    </row>
    <row r="16" spans="1:17" ht="14.25">
      <c r="A16" s="1"/>
      <c r="B16" s="18">
        <v>0</v>
      </c>
      <c r="C16" s="12">
        <v>-13.858420000000001</v>
      </c>
      <c r="D16" s="12">
        <v>-14.32039</v>
      </c>
      <c r="E16" s="12">
        <v>-12.05907</v>
      </c>
      <c r="F16" s="12">
        <v>0.11701</v>
      </c>
      <c r="G16" s="12">
        <v>7.5579999999999994E-2</v>
      </c>
      <c r="H16" s="12">
        <v>0.23186000000000001</v>
      </c>
      <c r="I16" s="12">
        <f t="shared" ref="I16:I30" si="1">(C16*$H$10)/($K$10*$L$10)</f>
        <v>-9889.5890033282994</v>
      </c>
      <c r="J16" s="12">
        <f t="shared" ref="J16:J30" si="2">(D16*$I$10)/($K$10*$M$10)</f>
        <v>-9974.4526903407186</v>
      </c>
      <c r="K16" s="12">
        <f t="shared" ref="K16:K30" si="3">(E16*$J$10)/($K$10*$N$10)</f>
        <v>-10235.84808937739</v>
      </c>
      <c r="L16" s="12">
        <f>(F16*$H$10)/($K$10*$L$10)</f>
        <v>83.500197661742405</v>
      </c>
      <c r="M16" s="12">
        <f>(G16*$I$10)/($K$10*$M$10)</f>
        <v>52.643058906632533</v>
      </c>
      <c r="N16" s="12">
        <f>(H16*$J$10)/($K$10*$N$10)</f>
        <v>196.80487284699751</v>
      </c>
      <c r="O16" s="1"/>
      <c r="P16" s="1"/>
    </row>
    <row r="17" spans="1:16" ht="14.25">
      <c r="A17" s="1"/>
      <c r="B17" s="18">
        <v>1</v>
      </c>
      <c r="C17" s="19">
        <v>-13.389889999999999</v>
      </c>
      <c r="D17" s="19">
        <v>-14.257289999999999</v>
      </c>
      <c r="E17" s="19">
        <v>-12.16934</v>
      </c>
      <c r="F17" s="19">
        <v>0.10381</v>
      </c>
      <c r="G17" s="19">
        <v>0.15534000000000001</v>
      </c>
      <c r="H17" s="19">
        <v>7.911E-2</v>
      </c>
      <c r="I17" s="19">
        <f t="shared" si="1"/>
        <v>-9555.2385408852915</v>
      </c>
      <c r="J17" s="19">
        <f t="shared" si="2"/>
        <v>-9930.5022137991928</v>
      </c>
      <c r="K17" s="19">
        <f t="shared" si="3"/>
        <v>-10329.446266418876</v>
      </c>
      <c r="L17" s="19">
        <f t="shared" ref="L17:L30" si="4">(F17*$H$10)/($K$10*$L$10)</f>
        <v>74.080467646060001</v>
      </c>
      <c r="M17" s="19">
        <f t="shared" ref="M17:M30" si="5">(G17*$I$10)/($K$10*$M$10)</f>
        <v>108.1975756887576</v>
      </c>
      <c r="N17" s="19">
        <f t="shared" ref="N17:N30" si="6">(H17*$J$10)/($K$10*$N$10)</f>
        <v>67.149286168058183</v>
      </c>
      <c r="O17" s="1"/>
      <c r="P17" s="1"/>
    </row>
    <row r="18" spans="1:16" ht="14.25">
      <c r="A18" s="1"/>
      <c r="B18" s="18">
        <v>2</v>
      </c>
      <c r="C18" s="19">
        <v>-12.72425</v>
      </c>
      <c r="D18" s="19">
        <v>-13.24559</v>
      </c>
      <c r="E18" s="19">
        <v>-10.700139999999999</v>
      </c>
      <c r="F18" s="19">
        <v>2.5239999999999999E-2</v>
      </c>
      <c r="G18" s="19">
        <v>0.13150999999999999</v>
      </c>
      <c r="H18" s="19">
        <v>6.1969999999999997E-2</v>
      </c>
      <c r="I18" s="19">
        <f t="shared" si="1"/>
        <v>-9080.2272463671979</v>
      </c>
      <c r="J18" s="19">
        <f t="shared" si="2"/>
        <v>-9225.831894986808</v>
      </c>
      <c r="K18" s="19">
        <f t="shared" si="3"/>
        <v>-9082.375968882392</v>
      </c>
      <c r="L18" s="19">
        <f t="shared" si="4"/>
        <v>18.011665575441228</v>
      </c>
      <c r="M18" s="19">
        <f t="shared" si="5"/>
        <v>91.599479714358878</v>
      </c>
      <c r="N18" s="19">
        <f t="shared" si="6"/>
        <v>52.600698569517952</v>
      </c>
      <c r="O18" s="1"/>
      <c r="P18" s="1"/>
    </row>
    <row r="19" spans="1:16" ht="14.25">
      <c r="A19" s="1"/>
      <c r="B19" s="18">
        <v>2.5</v>
      </c>
      <c r="C19" s="19">
        <v>-11.94852</v>
      </c>
      <c r="D19" s="19">
        <v>-12.95612</v>
      </c>
      <c r="E19" s="19">
        <v>-10.27821</v>
      </c>
      <c r="F19" s="19">
        <v>4.4200000000000003E-2</v>
      </c>
      <c r="G19" s="19">
        <v>0.11670999999999999</v>
      </c>
      <c r="H19" s="19">
        <v>9.5740000000000006E-2</v>
      </c>
      <c r="I19" s="19">
        <f t="shared" si="1"/>
        <v>-8526.6539762864923</v>
      </c>
      <c r="J19" s="19">
        <f t="shared" si="2"/>
        <v>-9024.2099545038363</v>
      </c>
      <c r="K19" s="19">
        <f t="shared" si="3"/>
        <v>-8724.2379545619679</v>
      </c>
      <c r="L19" s="19">
        <f t="shared" si="4"/>
        <v>31.541823234330522</v>
      </c>
      <c r="M19" s="19">
        <f t="shared" si="5"/>
        <v>81.29096857625143</v>
      </c>
      <c r="N19" s="19">
        <f t="shared" si="6"/>
        <v>81.264981136770217</v>
      </c>
      <c r="O19" s="1"/>
      <c r="P19" s="1"/>
    </row>
    <row r="20" spans="1:16" ht="14.25">
      <c r="A20" s="1"/>
      <c r="B20" s="18">
        <v>3</v>
      </c>
      <c r="C20" s="19">
        <v>-8.8790099999999992</v>
      </c>
      <c r="D20" s="19">
        <v>-10.85332</v>
      </c>
      <c r="E20" s="19">
        <v>-7.5293299999999999</v>
      </c>
      <c r="F20" s="19">
        <v>4.2819999999999997E-2</v>
      </c>
      <c r="G20" s="19">
        <v>5.6390000000000003E-2</v>
      </c>
      <c r="H20" s="19">
        <v>3.9780000000000003E-2</v>
      </c>
      <c r="I20" s="19">
        <f t="shared" si="1"/>
        <v>-6336.2028035260864</v>
      </c>
      <c r="J20" s="19">
        <f t="shared" si="2"/>
        <v>-7559.5655476651636</v>
      </c>
      <c r="K20" s="19">
        <f t="shared" si="3"/>
        <v>-6390.96365596948</v>
      </c>
      <c r="L20" s="19">
        <f t="shared" si="4"/>
        <v>30.557033278145543</v>
      </c>
      <c r="M20" s="19">
        <f t="shared" si="5"/>
        <v>39.276820478235102</v>
      </c>
      <c r="N20" s="19">
        <f t="shared" si="6"/>
        <v>33.765625126600362</v>
      </c>
      <c r="O20" s="1"/>
      <c r="P20" s="1"/>
    </row>
    <row r="21" spans="1:16" ht="14.25">
      <c r="A21" s="1"/>
      <c r="B21" s="18">
        <v>3.5</v>
      </c>
      <c r="C21" s="19">
        <v>-6.9461300000000001</v>
      </c>
      <c r="D21" s="19">
        <v>-8.03172</v>
      </c>
      <c r="E21" s="19">
        <v>-6.8234199999999996</v>
      </c>
      <c r="F21" s="19">
        <v>5.6890000000000003E-2</v>
      </c>
      <c r="G21" s="19">
        <v>5.6120000000000003E-2</v>
      </c>
      <c r="H21" s="19">
        <v>5.0849999999999999E-2</v>
      </c>
      <c r="I21" s="19">
        <f t="shared" si="1"/>
        <v>-4956.8688828660697</v>
      </c>
      <c r="J21" s="19">
        <f t="shared" si="2"/>
        <v>-5594.2618296054343</v>
      </c>
      <c r="K21" s="19">
        <f t="shared" si="3"/>
        <v>-5791.7808396517703</v>
      </c>
      <c r="L21" s="19">
        <f t="shared" si="4"/>
        <v>40.597609135770668</v>
      </c>
      <c r="M21" s="19">
        <f t="shared" si="5"/>
        <v>39.088759802066924</v>
      </c>
      <c r="N21" s="19">
        <f t="shared" si="6"/>
        <v>43.161941621106799</v>
      </c>
      <c r="O21" s="1"/>
      <c r="P21" s="1"/>
    </row>
    <row r="22" spans="1:16" ht="14.25">
      <c r="A22" s="1"/>
      <c r="B22" s="18">
        <v>4</v>
      </c>
      <c r="C22" s="19">
        <v>-5.25291</v>
      </c>
      <c r="D22" s="19">
        <v>-6.00258</v>
      </c>
      <c r="E22" s="19">
        <v>-5.1869199999999998</v>
      </c>
      <c r="F22" s="19">
        <v>0.11321000000000001</v>
      </c>
      <c r="G22" s="19">
        <v>5.1020000000000003E-2</v>
      </c>
      <c r="H22" s="19">
        <v>3.4119999999999998E-2</v>
      </c>
      <c r="I22" s="19">
        <f t="shared" si="1"/>
        <v>-3748.5601512635103</v>
      </c>
      <c r="J22" s="19">
        <f t="shared" si="2"/>
        <v>-4180.9231613095308</v>
      </c>
      <c r="K22" s="19">
        <f t="shared" si="3"/>
        <v>-4402.7047833500746</v>
      </c>
      <c r="L22" s="19">
        <f t="shared" si="4"/>
        <v>80.788457202682324</v>
      </c>
      <c r="M22" s="19">
        <f>(G22*$I$10)/($K$10*$M$10)</f>
        <v>35.536502585556924</v>
      </c>
      <c r="N22" s="19">
        <f t="shared" si="6"/>
        <v>28.961365744585326</v>
      </c>
      <c r="O22" s="1"/>
      <c r="P22" s="1"/>
    </row>
    <row r="23" spans="1:16" ht="14.25">
      <c r="A23" s="1"/>
      <c r="B23" s="18">
        <v>4.5</v>
      </c>
      <c r="C23" s="19">
        <v>-3.4527199999999998</v>
      </c>
      <c r="D23" s="19">
        <v>-4.03186</v>
      </c>
      <c r="E23" s="19">
        <v>-3.6209899999999999</v>
      </c>
      <c r="F23" s="19">
        <v>0.05</v>
      </c>
      <c r="G23" s="19">
        <v>8.4250000000000005E-2</v>
      </c>
      <c r="H23" s="19">
        <v>0.11203</v>
      </c>
      <c r="I23" s="19">
        <f t="shared" si="1"/>
        <v>-2463.915925738409</v>
      </c>
      <c r="J23" s="19">
        <f t="shared" si="2"/>
        <v>-2808.2752511682384</v>
      </c>
      <c r="K23" s="19">
        <f t="shared" si="3"/>
        <v>-3073.5291836895085</v>
      </c>
      <c r="L23" s="19">
        <f t="shared" si="4"/>
        <v>35.68079551394856</v>
      </c>
      <c r="M23" s="19">
        <f t="shared" si="5"/>
        <v>58.681896174699546</v>
      </c>
      <c r="N23" s="19">
        <f t="shared" si="6"/>
        <v>95.092081018930088</v>
      </c>
      <c r="O23" s="1"/>
      <c r="P23" s="1"/>
    </row>
    <row r="24" spans="1:16" ht="14.25">
      <c r="A24" s="1"/>
      <c r="B24" s="18">
        <v>5</v>
      </c>
      <c r="C24" s="19">
        <v>-2.5413700000000001</v>
      </c>
      <c r="D24" s="19">
        <v>-2.7526000000000002</v>
      </c>
      <c r="E24" s="19">
        <v>-2.4649700000000001</v>
      </c>
      <c r="F24" s="19">
        <v>5.8930000000000003E-2</v>
      </c>
      <c r="G24" s="19">
        <v>9.1619999999999993E-2</v>
      </c>
      <c r="H24" s="19">
        <v>0.13689000000000001</v>
      </c>
      <c r="I24" s="19">
        <f t="shared" si="1"/>
        <v>-1813.562065905669</v>
      </c>
      <c r="J24" s="19">
        <f t="shared" si="2"/>
        <v>-1917.243767483418</v>
      </c>
      <c r="K24" s="19">
        <f t="shared" si="3"/>
        <v>-2092.2889132306709</v>
      </c>
      <c r="L24" s="19">
        <f t="shared" si="4"/>
        <v>42.053385592739772</v>
      </c>
      <c r="M24" s="19">
        <f t="shared" si="5"/>
        <v>63.81525611306791</v>
      </c>
      <c r="N24" s="19">
        <f t="shared" si="6"/>
        <v>116.19347470036008</v>
      </c>
      <c r="O24" s="1"/>
      <c r="P24" s="1"/>
    </row>
    <row r="25" spans="1:16" ht="14.25">
      <c r="A25" s="1"/>
      <c r="B25" s="18">
        <v>5.5</v>
      </c>
      <c r="C25" s="19">
        <v>-2.2744200000000001</v>
      </c>
      <c r="D25" s="19">
        <v>-2.5428099999999998</v>
      </c>
      <c r="E25" s="19">
        <v>-2.4549599999999998</v>
      </c>
      <c r="F25" s="19">
        <v>5.4429999999999999E-2</v>
      </c>
      <c r="G25" s="19">
        <v>4.7260000000000003E-2</v>
      </c>
      <c r="H25" s="19">
        <v>9.4600000000000004E-2</v>
      </c>
      <c r="I25" s="19">
        <f t="shared" si="1"/>
        <v>-1623.0622986566975</v>
      </c>
      <c r="J25" s="19">
        <f t="shared" si="2"/>
        <v>-1771.1206221007446</v>
      </c>
      <c r="K25" s="19">
        <f t="shared" si="3"/>
        <v>-2083.7923343589446</v>
      </c>
      <c r="L25" s="19">
        <f t="shared" si="4"/>
        <v>38.842113996484393</v>
      </c>
      <c r="M25" s="19">
        <f t="shared" si="5"/>
        <v>32.917583539659354</v>
      </c>
      <c r="N25" s="19">
        <f t="shared" si="6"/>
        <v>80.297338787742447</v>
      </c>
      <c r="O25" s="1"/>
      <c r="P25" s="1"/>
    </row>
    <row r="26" spans="1:16" ht="14.25">
      <c r="A26" s="1"/>
      <c r="B26" s="18">
        <v>6</v>
      </c>
      <c r="C26" s="19">
        <v>-2.0206300000000001</v>
      </c>
      <c r="D26" s="19">
        <v>-2.0098400000000001</v>
      </c>
      <c r="E26" s="19">
        <v>-1.78657</v>
      </c>
      <c r="F26" s="19">
        <v>0.10716000000000001</v>
      </c>
      <c r="G26" s="19">
        <v>0.17641000000000001</v>
      </c>
      <c r="H26" s="19">
        <v>3.4669999999999999E-2</v>
      </c>
      <c r="I26" s="19">
        <f t="shared" si="1"/>
        <v>-1441.9537167869976</v>
      </c>
      <c r="J26" s="19">
        <f t="shared" si="2"/>
        <v>-1399.8958125549927</v>
      </c>
      <c r="K26" s="19">
        <f t="shared" si="3"/>
        <v>-1516.4568346513427</v>
      </c>
      <c r="L26" s="19">
        <f t="shared" si="4"/>
        <v>76.471080945494549</v>
      </c>
      <c r="M26" s="19">
        <f t="shared" si="5"/>
        <v>122.87327364010382</v>
      </c>
      <c r="N26" s="19">
        <f t="shared" si="6"/>
        <v>29.428210737537317</v>
      </c>
      <c r="O26" s="1"/>
      <c r="P26" s="1"/>
    </row>
    <row r="27" spans="1:16" ht="14.25">
      <c r="A27" s="1"/>
      <c r="B27" s="18">
        <v>6.5</v>
      </c>
      <c r="C27" s="19">
        <v>-1.61521</v>
      </c>
      <c r="D27" s="19">
        <v>-1.7156800000000001</v>
      </c>
      <c r="E27" s="19">
        <v>-1.9069199999999999</v>
      </c>
      <c r="F27" s="19">
        <v>0.12003999999999999</v>
      </c>
      <c r="G27" s="19">
        <v>0.14202000000000001</v>
      </c>
      <c r="H27" s="19">
        <v>5.8930000000000003E-2</v>
      </c>
      <c r="I27" s="19">
        <f t="shared" si="1"/>
        <v>-1152.6395544416969</v>
      </c>
      <c r="J27" s="19">
        <f t="shared" si="2"/>
        <v>-1195.0071884748786</v>
      </c>
      <c r="K27" s="19">
        <f t="shared" si="3"/>
        <v>-1618.6110072000192</v>
      </c>
      <c r="L27" s="19">
        <f t="shared" si="4"/>
        <v>85.662453869887699</v>
      </c>
      <c r="M27" s="19">
        <f t="shared" si="5"/>
        <v>98.919915664460873</v>
      </c>
      <c r="N27" s="19">
        <f t="shared" si="6"/>
        <v>50.020318972110594</v>
      </c>
      <c r="O27" s="1"/>
      <c r="P27" s="1"/>
    </row>
    <row r="28" spans="1:16" ht="14.25">
      <c r="A28" s="1"/>
      <c r="B28" s="18">
        <v>7</v>
      </c>
      <c r="C28" s="19">
        <v>-1.8695600000000001</v>
      </c>
      <c r="D28" s="19">
        <v>-1.8307800000000001</v>
      </c>
      <c r="E28" s="19">
        <v>-1.34352</v>
      </c>
      <c r="F28" s="19">
        <v>0.11345</v>
      </c>
      <c r="G28" s="19">
        <v>5.493E-2</v>
      </c>
      <c r="H28" s="19">
        <v>3.7060000000000003E-2</v>
      </c>
      <c r="I28" s="19">
        <f t="shared" si="1"/>
        <v>-1334.1477612211534</v>
      </c>
      <c r="J28" s="19">
        <f t="shared" si="2"/>
        <v>-1275.1767582043492</v>
      </c>
      <c r="K28" s="19">
        <f t="shared" si="3"/>
        <v>-1140.3919726015615</v>
      </c>
      <c r="L28" s="19">
        <f t="shared" si="4"/>
        <v>80.959725021149268</v>
      </c>
      <c r="M28" s="19">
        <f t="shared" si="5"/>
        <v>38.259899784881256</v>
      </c>
      <c r="N28" s="19">
        <f t="shared" si="6"/>
        <v>31.456864434183245</v>
      </c>
      <c r="O28" s="1"/>
      <c r="P28" s="1"/>
    </row>
    <row r="29" spans="1:16" ht="14.25">
      <c r="A29" s="1"/>
      <c r="B29" s="18">
        <v>7.5</v>
      </c>
      <c r="C29" s="19">
        <v>-1.4396599999999999</v>
      </c>
      <c r="D29" s="19">
        <v>-1.5580099999999999</v>
      </c>
      <c r="E29" s="19">
        <v>-1.6287100000000001</v>
      </c>
      <c r="F29" s="19">
        <v>4.5699999999999998E-2</v>
      </c>
      <c r="G29" s="19">
        <v>0.16217999999999999</v>
      </c>
      <c r="H29" s="19">
        <v>9.8199999999999996E-2</v>
      </c>
      <c r="I29" s="19">
        <f t="shared" si="1"/>
        <v>-1027.3642813922236</v>
      </c>
      <c r="J29" s="19">
        <f t="shared" si="2"/>
        <v>-1085.1867188028916</v>
      </c>
      <c r="K29" s="19">
        <f t="shared" si="3"/>
        <v>-1382.4638335833404</v>
      </c>
      <c r="L29" s="19">
        <f t="shared" si="4"/>
        <v>32.612247099748977</v>
      </c>
      <c r="M29" s="19">
        <f t="shared" si="5"/>
        <v>112.96177948501807</v>
      </c>
      <c r="N29" s="19">
        <f t="shared" si="6"/>
        <v>83.35305146888274</v>
      </c>
      <c r="O29" s="1"/>
      <c r="P29" s="1"/>
    </row>
    <row r="30" spans="1:16" ht="14.25">
      <c r="A30" s="1"/>
      <c r="B30" s="18">
        <v>8</v>
      </c>
      <c r="C30" s="19">
        <v>-1.12219</v>
      </c>
      <c r="D30" s="19">
        <v>-1.06152</v>
      </c>
      <c r="E30" s="19">
        <v>-0.96248</v>
      </c>
      <c r="F30" s="19">
        <v>3.39E-2</v>
      </c>
      <c r="G30" s="19">
        <v>0.10329000000000001</v>
      </c>
      <c r="H30" s="19">
        <v>3.0759999999999999E-2</v>
      </c>
      <c r="I30" s="19">
        <f t="shared" si="1"/>
        <v>-800.8126383559586</v>
      </c>
      <c r="J30" s="19">
        <f t="shared" si="2"/>
        <v>-739.37099617052888</v>
      </c>
      <c r="K30" s="19">
        <f t="shared" si="3"/>
        <v>-816.96176148442225</v>
      </c>
      <c r="L30" s="19">
        <f t="shared" si="4"/>
        <v>24.191579358457123</v>
      </c>
      <c r="M30" s="19">
        <f t="shared" si="5"/>
        <v>71.943656449670229</v>
      </c>
      <c r="N30" s="19">
        <f t="shared" si="6"/>
        <v>26.109367242187709</v>
      </c>
      <c r="O30" s="1"/>
      <c r="P30" s="1"/>
    </row>
    <row r="31" spans="1:16" ht="14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7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7" ht="18">
      <c r="A34" s="1"/>
      <c r="B34" s="21" t="s">
        <v>25</v>
      </c>
      <c r="C34" s="2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7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7" ht="14.25">
      <c r="A36" s="1"/>
      <c r="B36" s="6" t="s">
        <v>1</v>
      </c>
      <c r="C36" s="7" t="s">
        <v>1</v>
      </c>
      <c r="D36" s="7" t="s">
        <v>1</v>
      </c>
      <c r="E36" s="7" t="s">
        <v>6</v>
      </c>
      <c r="F36" s="7" t="s">
        <v>6</v>
      </c>
      <c r="G36" s="7" t="s">
        <v>6</v>
      </c>
      <c r="H36" s="7" t="s">
        <v>8</v>
      </c>
      <c r="I36" s="7" t="s">
        <v>8</v>
      </c>
      <c r="J36" s="7" t="s">
        <v>8</v>
      </c>
      <c r="K36" s="7" t="s">
        <v>9</v>
      </c>
      <c r="L36" s="7" t="s">
        <v>11</v>
      </c>
      <c r="M36" s="7" t="s">
        <v>11</v>
      </c>
      <c r="N36" s="7" t="s">
        <v>11</v>
      </c>
      <c r="O36" s="5"/>
      <c r="P36" s="8"/>
      <c r="Q36" s="4"/>
    </row>
    <row r="37" spans="1:17" ht="14.25">
      <c r="A37" s="1"/>
      <c r="B37" s="6" t="s">
        <v>2</v>
      </c>
      <c r="C37" s="7" t="s">
        <v>2</v>
      </c>
      <c r="D37" s="7" t="s">
        <v>2</v>
      </c>
      <c r="E37" s="7" t="s">
        <v>7</v>
      </c>
      <c r="F37" s="7" t="s">
        <v>7</v>
      </c>
      <c r="G37" s="7" t="s">
        <v>7</v>
      </c>
      <c r="H37" s="7" t="s">
        <v>7</v>
      </c>
      <c r="I37" s="7" t="s">
        <v>7</v>
      </c>
      <c r="J37" s="7" t="s">
        <v>7</v>
      </c>
      <c r="K37" s="7" t="s">
        <v>10</v>
      </c>
      <c r="L37" s="7" t="s">
        <v>12</v>
      </c>
      <c r="M37" s="7" t="s">
        <v>12</v>
      </c>
      <c r="N37" s="7" t="s">
        <v>12</v>
      </c>
      <c r="O37" s="5"/>
      <c r="P37" s="8"/>
      <c r="Q37" s="4"/>
    </row>
    <row r="38" spans="1:17" ht="14.25">
      <c r="A38" s="1"/>
      <c r="B38" s="9" t="s">
        <v>3</v>
      </c>
      <c r="C38" s="10" t="s">
        <v>4</v>
      </c>
      <c r="D38" s="10" t="s">
        <v>5</v>
      </c>
      <c r="E38" s="10" t="s">
        <v>3</v>
      </c>
      <c r="F38" s="10" t="s">
        <v>4</v>
      </c>
      <c r="G38" s="10" t="s">
        <v>5</v>
      </c>
      <c r="H38" s="10" t="s">
        <v>3</v>
      </c>
      <c r="I38" s="10" t="s">
        <v>4</v>
      </c>
      <c r="J38" s="10" t="s">
        <v>5</v>
      </c>
      <c r="K38" s="10"/>
      <c r="L38" s="10" t="s">
        <v>3</v>
      </c>
      <c r="M38" s="10" t="s">
        <v>4</v>
      </c>
      <c r="N38" s="10" t="s">
        <v>5</v>
      </c>
      <c r="O38" s="5"/>
      <c r="P38" s="8"/>
      <c r="Q38" s="4"/>
    </row>
    <row r="39" spans="1:17" ht="14.25">
      <c r="A39" s="1"/>
      <c r="B39" s="11">
        <f>676-1</f>
        <v>675</v>
      </c>
      <c r="C39" s="11">
        <f>676-1</f>
        <v>675</v>
      </c>
      <c r="D39" s="11">
        <f>676-1</f>
        <v>675</v>
      </c>
      <c r="E39" s="12">
        <v>74147.929999999993</v>
      </c>
      <c r="F39" s="12">
        <v>74094.89</v>
      </c>
      <c r="G39" s="13">
        <v>74129.73</v>
      </c>
      <c r="H39" s="14">
        <f>E39/B39</f>
        <v>109.84878518518518</v>
      </c>
      <c r="I39" s="14">
        <f t="shared" ref="I39" si="7">F39/C39</f>
        <v>109.77020740740741</v>
      </c>
      <c r="J39" s="14">
        <f t="shared" ref="J39" si="8">G39/D39</f>
        <v>109.82182222222221</v>
      </c>
      <c r="K39" s="14">
        <v>1</v>
      </c>
      <c r="L39" s="14">
        <v>0.15393264584339553</v>
      </c>
      <c r="M39" s="15">
        <v>0.15759783812271172</v>
      </c>
      <c r="N39" s="15">
        <v>0.12938342090869076</v>
      </c>
      <c r="O39" s="5"/>
      <c r="P39" s="5"/>
      <c r="Q39" s="4"/>
    </row>
    <row r="40" spans="1:17" ht="14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7" ht="14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7" ht="15">
      <c r="A42" s="1"/>
      <c r="B42" s="7" t="s">
        <v>18</v>
      </c>
      <c r="C42" s="7" t="s">
        <v>18</v>
      </c>
      <c r="D42" s="7" t="s">
        <v>18</v>
      </c>
      <c r="E42" s="7" t="s">
        <v>14</v>
      </c>
      <c r="F42" s="7" t="s">
        <v>14</v>
      </c>
      <c r="G42" s="7" t="s">
        <v>14</v>
      </c>
      <c r="H42" s="16" t="s">
        <v>15</v>
      </c>
      <c r="I42" s="16" t="s">
        <v>15</v>
      </c>
      <c r="J42" s="16" t="s">
        <v>15</v>
      </c>
      <c r="K42" s="1"/>
      <c r="L42" s="1"/>
      <c r="M42" s="1"/>
      <c r="N42" s="1"/>
      <c r="O42" s="1"/>
      <c r="P42" s="1"/>
    </row>
    <row r="43" spans="1:17" ht="17.25">
      <c r="A43" s="1"/>
      <c r="B43" s="7" t="s">
        <v>19</v>
      </c>
      <c r="C43" s="7" t="s">
        <v>19</v>
      </c>
      <c r="D43" s="7" t="s">
        <v>19</v>
      </c>
      <c r="E43" s="7" t="s">
        <v>13</v>
      </c>
      <c r="F43" s="7" t="s">
        <v>13</v>
      </c>
      <c r="G43" s="7" t="s">
        <v>13</v>
      </c>
      <c r="H43" s="16" t="s">
        <v>23</v>
      </c>
      <c r="I43" s="16" t="s">
        <v>23</v>
      </c>
      <c r="J43" s="16" t="s">
        <v>23</v>
      </c>
      <c r="K43" s="1"/>
      <c r="L43" s="1"/>
      <c r="M43" s="1"/>
      <c r="N43" s="1"/>
      <c r="O43" s="1"/>
      <c r="P43" s="1"/>
    </row>
    <row r="44" spans="1:17" ht="15">
      <c r="A44" s="1"/>
      <c r="B44" s="10" t="s">
        <v>3</v>
      </c>
      <c r="C44" s="10" t="s">
        <v>4</v>
      </c>
      <c r="D44" s="10" t="s">
        <v>5</v>
      </c>
      <c r="E44" s="10" t="s">
        <v>3</v>
      </c>
      <c r="F44" s="10" t="s">
        <v>4</v>
      </c>
      <c r="G44" s="10" t="s">
        <v>5</v>
      </c>
      <c r="H44" s="17" t="s">
        <v>3</v>
      </c>
      <c r="I44" s="17" t="s">
        <v>4</v>
      </c>
      <c r="J44" s="17" t="s">
        <v>5</v>
      </c>
      <c r="K44" s="1"/>
      <c r="L44" s="1"/>
      <c r="M44" s="1"/>
      <c r="N44" s="1"/>
      <c r="O44" s="1"/>
      <c r="P44" s="1"/>
    </row>
    <row r="45" spans="1:17" ht="14.25">
      <c r="A45" s="1"/>
      <c r="B45" s="12">
        <v>10.851800000000001</v>
      </c>
      <c r="C45" s="12">
        <v>11.104200000000001</v>
      </c>
      <c r="D45" s="12">
        <v>10.6751</v>
      </c>
      <c r="E45" s="12">
        <v>-11.86825</v>
      </c>
      <c r="F45" s="12">
        <v>-12.11443</v>
      </c>
      <c r="G45" s="12">
        <v>-8.5758299999999998</v>
      </c>
      <c r="H45" s="12">
        <f>(E45*$H$39)/($K$39*$L$39)</f>
        <v>-8469.3720271683997</v>
      </c>
      <c r="I45" s="12">
        <f>(F45*$I$39)/($K$39*$M$39)</f>
        <v>-8437.9551747853457</v>
      </c>
      <c r="J45" s="12">
        <f>(G45*$J$39)/($K$39*$N$39)</f>
        <v>-7279.2423561954038</v>
      </c>
      <c r="K45" s="1"/>
      <c r="L45" s="1"/>
      <c r="M45" s="1"/>
      <c r="N45" s="1"/>
      <c r="O45" s="1"/>
      <c r="P45" s="1"/>
    </row>
    <row r="46" spans="1:17" ht="14.25">
      <c r="A46" s="1"/>
      <c r="B46" s="19">
        <v>10.7256</v>
      </c>
      <c r="C46" s="19">
        <v>10.8771</v>
      </c>
      <c r="D46" s="19">
        <v>10.7256</v>
      </c>
      <c r="E46" s="19">
        <v>-11.92005</v>
      </c>
      <c r="F46" s="19">
        <v>-11.89973</v>
      </c>
      <c r="G46" s="19">
        <v>-8.4237400000000004</v>
      </c>
      <c r="H46" s="19">
        <f t="shared" ref="H46:H109" si="9">(E46*$H$39)/($K$39*$L$39)</f>
        <v>-8506.3373313208485</v>
      </c>
      <c r="I46" s="19">
        <f t="shared" ref="I46:I109" si="10">(F46*$I$39)/($K$39*$M$39)</f>
        <v>-8288.4121111805016</v>
      </c>
      <c r="J46" s="19">
        <f t="shared" ref="J46:J109" si="11">(G46*$J$39)/($K$39*$N$39)</f>
        <v>-7150.1469835080079</v>
      </c>
      <c r="K46" s="1"/>
      <c r="L46" s="1"/>
      <c r="M46" s="1"/>
      <c r="N46" s="1"/>
      <c r="O46" s="1"/>
      <c r="P46" s="1"/>
    </row>
    <row r="47" spans="1:17" ht="14.25">
      <c r="A47" s="1"/>
      <c r="B47" s="19">
        <v>10.9528</v>
      </c>
      <c r="C47" s="19">
        <v>11.028499999999999</v>
      </c>
      <c r="D47" s="19">
        <v>11.028499999999999</v>
      </c>
      <c r="E47" s="19">
        <v>-11.651249999999999</v>
      </c>
      <c r="F47" s="19">
        <v>-11.98143</v>
      </c>
      <c r="G47" s="19">
        <v>-8.4374599999999997</v>
      </c>
      <c r="H47" s="19">
        <f t="shared" si="9"/>
        <v>-8314.5173746378623</v>
      </c>
      <c r="I47" s="19">
        <f t="shared" si="10"/>
        <v>-8345.317878746946</v>
      </c>
      <c r="J47" s="19">
        <f t="shared" si="11"/>
        <v>-7161.7926440594638</v>
      </c>
      <c r="K47" s="1"/>
      <c r="L47" s="1"/>
      <c r="M47" s="1"/>
      <c r="N47" s="1"/>
      <c r="O47" s="1"/>
      <c r="P47" s="1"/>
    </row>
    <row r="48" spans="1:17" ht="14.25">
      <c r="A48" s="1"/>
      <c r="B48" s="19">
        <v>11.4575</v>
      </c>
      <c r="C48" s="19">
        <v>11.407</v>
      </c>
      <c r="D48" s="19">
        <v>11.558400000000001</v>
      </c>
      <c r="E48" s="19">
        <v>-11.796150000000001</v>
      </c>
      <c r="F48" s="19">
        <v>-12.012729999999999</v>
      </c>
      <c r="G48" s="19">
        <v>-8.7803000000000004</v>
      </c>
      <c r="H48" s="19">
        <f t="shared" si="9"/>
        <v>-8417.9203200372849</v>
      </c>
      <c r="I48" s="19">
        <f t="shared" si="10"/>
        <v>-8367.1189867619978</v>
      </c>
      <c r="J48" s="19">
        <f t="shared" si="11"/>
        <v>-7452.7983483933931</v>
      </c>
      <c r="K48" s="1"/>
      <c r="L48" s="1"/>
      <c r="M48" s="1"/>
      <c r="N48" s="1"/>
      <c r="O48" s="1"/>
      <c r="P48" s="1"/>
    </row>
    <row r="49" spans="1:16" ht="14.25">
      <c r="A49" s="1"/>
      <c r="B49" s="19">
        <v>12.0627</v>
      </c>
      <c r="C49" s="19">
        <v>11.9114</v>
      </c>
      <c r="D49" s="19">
        <v>12.214</v>
      </c>
      <c r="E49" s="19">
        <v>-11.81085</v>
      </c>
      <c r="F49" s="19">
        <v>-11.98203</v>
      </c>
      <c r="G49" s="19">
        <v>-8.9638899999999992</v>
      </c>
      <c r="H49" s="19">
        <f t="shared" si="9"/>
        <v>-8428.4104739183858</v>
      </c>
      <c r="I49" s="19">
        <f t="shared" si="10"/>
        <v>-8345.7357913606538</v>
      </c>
      <c r="J49" s="19">
        <f t="shared" si="11"/>
        <v>-7608.6312070407666</v>
      </c>
      <c r="K49" s="1"/>
      <c r="L49" s="1"/>
      <c r="M49" s="1"/>
      <c r="N49" s="1"/>
      <c r="O49" s="1"/>
      <c r="P49" s="1"/>
    </row>
    <row r="50" spans="1:16" ht="14.25">
      <c r="A50" s="1"/>
      <c r="B50" s="19">
        <v>12.7935</v>
      </c>
      <c r="C50" s="19">
        <v>12.566800000000001</v>
      </c>
      <c r="D50" s="19">
        <v>12.944599999999999</v>
      </c>
      <c r="E50" s="19">
        <v>-11.83935</v>
      </c>
      <c r="F50" s="19">
        <v>-11.873329999999999</v>
      </c>
      <c r="G50" s="19">
        <v>-8.6304099999999995</v>
      </c>
      <c r="H50" s="19">
        <f t="shared" si="9"/>
        <v>-8448.7485273613365</v>
      </c>
      <c r="I50" s="19">
        <f t="shared" si="10"/>
        <v>-8270.0239561773906</v>
      </c>
      <c r="J50" s="19">
        <f t="shared" si="11"/>
        <v>-7325.5703556778035</v>
      </c>
      <c r="K50" s="1"/>
      <c r="L50" s="1"/>
      <c r="M50" s="1"/>
      <c r="N50" s="1"/>
      <c r="O50" s="1"/>
      <c r="P50" s="1"/>
    </row>
    <row r="51" spans="1:16" ht="14.25">
      <c r="A51" s="1"/>
      <c r="B51" s="19">
        <v>13.5488</v>
      </c>
      <c r="C51" s="19">
        <v>13.2971</v>
      </c>
      <c r="D51" s="19">
        <v>13.6998</v>
      </c>
      <c r="E51" s="19">
        <v>-11.773149999999999</v>
      </c>
      <c r="F51" s="19">
        <v>-12.185129999999999</v>
      </c>
      <c r="G51" s="19">
        <v>-8.5229599999999994</v>
      </c>
      <c r="H51" s="19">
        <f t="shared" si="9"/>
        <v>-8401.5071541008674</v>
      </c>
      <c r="I51" s="19">
        <f t="shared" si="10"/>
        <v>-8487.1992111004929</v>
      </c>
      <c r="J51" s="19">
        <f t="shared" si="11"/>
        <v>-7234.3658202365459</v>
      </c>
      <c r="K51" s="1"/>
      <c r="L51" s="1"/>
      <c r="M51" s="1"/>
      <c r="N51" s="1"/>
      <c r="O51" s="1"/>
      <c r="P51" s="1"/>
    </row>
    <row r="52" spans="1:16" ht="14.25">
      <c r="A52" s="1"/>
      <c r="B52" s="19">
        <v>14.379</v>
      </c>
      <c r="C52" s="19">
        <v>14.052099999999999</v>
      </c>
      <c r="D52" s="19">
        <v>14.5047</v>
      </c>
      <c r="E52" s="19">
        <v>-11.90465</v>
      </c>
      <c r="F52" s="19">
        <v>-12.096629999999999</v>
      </c>
      <c r="G52" s="19">
        <v>-8.7138500000000008</v>
      </c>
      <c r="H52" s="19">
        <f t="shared" si="9"/>
        <v>-8495.3476463025545</v>
      </c>
      <c r="I52" s="19">
        <f t="shared" si="10"/>
        <v>-8425.5571005787024</v>
      </c>
      <c r="J52" s="19">
        <f t="shared" si="11"/>
        <v>-7396.3949851540119</v>
      </c>
      <c r="K52" s="1"/>
      <c r="L52" s="1"/>
      <c r="M52" s="1"/>
      <c r="N52" s="1"/>
      <c r="O52" s="1"/>
      <c r="P52" s="1"/>
    </row>
    <row r="53" spans="1:16" ht="14.25">
      <c r="A53" s="1"/>
      <c r="B53" s="19">
        <v>15.233499999999999</v>
      </c>
      <c r="C53" s="19">
        <v>14.8566</v>
      </c>
      <c r="D53" s="19">
        <v>15.3591</v>
      </c>
      <c r="E53" s="19">
        <v>-11.78185</v>
      </c>
      <c r="F53" s="19">
        <v>-12.07713</v>
      </c>
      <c r="G53" s="19">
        <v>-8.7938500000000008</v>
      </c>
      <c r="H53" s="19">
        <f t="shared" si="9"/>
        <v>-8407.7156125202964</v>
      </c>
      <c r="I53" s="19">
        <f t="shared" si="10"/>
        <v>-8411.974940633223</v>
      </c>
      <c r="J53" s="19">
        <f t="shared" si="11"/>
        <v>-7464.2997114015743</v>
      </c>
      <c r="K53" s="1"/>
      <c r="L53" s="1"/>
      <c r="M53" s="1"/>
      <c r="N53" s="1"/>
      <c r="O53" s="1"/>
      <c r="P53" s="1"/>
    </row>
    <row r="54" spans="1:16" ht="14.25">
      <c r="A54" s="1"/>
      <c r="B54" s="19">
        <v>16.112300000000001</v>
      </c>
      <c r="C54" s="19">
        <v>15.685600000000001</v>
      </c>
      <c r="D54" s="19">
        <v>16.212700000000002</v>
      </c>
      <c r="E54" s="19">
        <v>-11.928050000000001</v>
      </c>
      <c r="F54" s="19">
        <v>-11.994630000000001</v>
      </c>
      <c r="G54" s="19">
        <v>-8.7802000000000007</v>
      </c>
      <c r="H54" s="19">
        <f t="shared" si="9"/>
        <v>-8512.0462586030826</v>
      </c>
      <c r="I54" s="19">
        <f t="shared" si="10"/>
        <v>-8354.5119562485033</v>
      </c>
      <c r="J54" s="19">
        <f t="shared" si="11"/>
        <v>-7452.7134674855843</v>
      </c>
      <c r="K54" s="1"/>
      <c r="L54" s="1"/>
      <c r="M54" s="1"/>
      <c r="N54" s="1"/>
      <c r="O54" s="1"/>
      <c r="P54" s="1"/>
    </row>
    <row r="55" spans="1:16" ht="14.25">
      <c r="A55" s="1"/>
      <c r="B55" s="19">
        <v>16.990300000000001</v>
      </c>
      <c r="C55" s="19">
        <v>16.564</v>
      </c>
      <c r="D55" s="19">
        <v>17.1157</v>
      </c>
      <c r="E55" s="19">
        <v>-11.76975</v>
      </c>
      <c r="F55" s="19">
        <v>-12.204829999999999</v>
      </c>
      <c r="G55" s="19">
        <v>-8.6465700000000005</v>
      </c>
      <c r="H55" s="19">
        <f t="shared" si="9"/>
        <v>-8399.080860005919</v>
      </c>
      <c r="I55" s="19">
        <f t="shared" si="10"/>
        <v>-8500.9206752505415</v>
      </c>
      <c r="J55" s="19">
        <f t="shared" si="11"/>
        <v>-7339.2871103798125</v>
      </c>
      <c r="K55" s="1"/>
      <c r="L55" s="1"/>
      <c r="M55" s="1"/>
      <c r="N55" s="1"/>
      <c r="O55" s="1"/>
      <c r="P55" s="1"/>
    </row>
    <row r="56" spans="1:16" ht="14.25">
      <c r="A56" s="1"/>
      <c r="B56" s="19">
        <v>17.8675</v>
      </c>
      <c r="C56" s="19">
        <v>17.416499999999999</v>
      </c>
      <c r="D56" s="19">
        <v>17.967700000000001</v>
      </c>
      <c r="E56" s="19">
        <v>-11.813549999999999</v>
      </c>
      <c r="F56" s="19">
        <v>-11.869429999999999</v>
      </c>
      <c r="G56" s="19">
        <v>-8.9337300000000006</v>
      </c>
      <c r="H56" s="19">
        <f t="shared" si="9"/>
        <v>-8430.3372368761393</v>
      </c>
      <c r="I56" s="19">
        <f t="shared" si="10"/>
        <v>-8267.3075241882962</v>
      </c>
      <c r="J56" s="19">
        <f t="shared" si="11"/>
        <v>-7583.0311252454376</v>
      </c>
      <c r="K56" s="1"/>
      <c r="L56" s="1"/>
      <c r="M56" s="1"/>
      <c r="N56" s="1"/>
      <c r="O56" s="1"/>
      <c r="P56" s="1"/>
    </row>
    <row r="57" spans="1:16" ht="14.25">
      <c r="A57" s="1"/>
      <c r="B57" s="19">
        <v>18.7439</v>
      </c>
      <c r="C57" s="19">
        <v>18.2682</v>
      </c>
      <c r="D57" s="19">
        <v>18.893999999999998</v>
      </c>
      <c r="E57" s="19">
        <v>-11.79875</v>
      </c>
      <c r="F57" s="19">
        <v>-11.92493</v>
      </c>
      <c r="G57" s="19">
        <v>-8.6816700000000004</v>
      </c>
      <c r="H57" s="19">
        <f t="shared" si="9"/>
        <v>-8419.7757214040103</v>
      </c>
      <c r="I57" s="19">
        <f t="shared" si="10"/>
        <v>-8305.9644409561988</v>
      </c>
      <c r="J57" s="19">
        <f t="shared" si="11"/>
        <v>-7369.0803090209292</v>
      </c>
      <c r="K57" s="1"/>
      <c r="L57" s="1"/>
      <c r="M57" s="1"/>
      <c r="N57" s="1"/>
      <c r="O57" s="1"/>
      <c r="P57" s="1"/>
    </row>
    <row r="58" spans="1:16" ht="14.25">
      <c r="A58" s="1"/>
      <c r="B58" s="19">
        <v>19.669499999999999</v>
      </c>
      <c r="C58" s="19">
        <v>19.1692</v>
      </c>
      <c r="D58" s="19">
        <v>19.794499999999999</v>
      </c>
      <c r="E58" s="19">
        <v>-11.716749999999999</v>
      </c>
      <c r="F58" s="19">
        <v>-11.89193</v>
      </c>
      <c r="G58" s="19">
        <v>-8.8248899999999999</v>
      </c>
      <c r="H58" s="19">
        <f t="shared" si="9"/>
        <v>-8361.2592167611347</v>
      </c>
      <c r="I58" s="19">
        <f t="shared" si="10"/>
        <v>-8282.9792472023109</v>
      </c>
      <c r="J58" s="19">
        <f t="shared" si="11"/>
        <v>-7490.646745185627</v>
      </c>
      <c r="K58" s="1"/>
      <c r="L58" s="1"/>
      <c r="M58" s="1"/>
      <c r="N58" s="1"/>
      <c r="O58" s="1"/>
      <c r="P58" s="1"/>
    </row>
    <row r="59" spans="1:16" ht="14.25">
      <c r="A59" s="1"/>
      <c r="B59" s="19">
        <v>20.6191</v>
      </c>
      <c r="C59" s="19">
        <v>20.069400000000002</v>
      </c>
      <c r="D59" s="19">
        <v>20.694099999999999</v>
      </c>
      <c r="E59" s="19">
        <v>-11.750450000000001</v>
      </c>
      <c r="F59" s="19">
        <v>-11.94023</v>
      </c>
      <c r="G59" s="19">
        <v>-8.8524999999999991</v>
      </c>
      <c r="H59" s="19">
        <f t="shared" si="9"/>
        <v>-8385.3080729375361</v>
      </c>
      <c r="I59" s="19">
        <f t="shared" si="10"/>
        <v>-8316.6212126057289</v>
      </c>
      <c r="J59" s="19">
        <f t="shared" si="11"/>
        <v>-7514.082363831817</v>
      </c>
      <c r="K59" s="1"/>
      <c r="L59" s="1"/>
      <c r="M59" s="1"/>
      <c r="N59" s="1"/>
      <c r="O59" s="1"/>
      <c r="P59" s="1"/>
    </row>
    <row r="60" spans="1:16" ht="14.25">
      <c r="A60" s="1"/>
      <c r="B60" s="19">
        <v>21.518000000000001</v>
      </c>
      <c r="C60" s="19">
        <v>20.9438</v>
      </c>
      <c r="D60" s="19">
        <v>21.617799999999999</v>
      </c>
      <c r="E60" s="19">
        <v>-12.059749999999999</v>
      </c>
      <c r="F60" s="19">
        <v>-12.12143</v>
      </c>
      <c r="G60" s="19">
        <v>-9.1842900000000007</v>
      </c>
      <c r="H60" s="19">
        <f t="shared" si="9"/>
        <v>-8606.0294739868223</v>
      </c>
      <c r="I60" s="19">
        <f t="shared" si="10"/>
        <v>-8442.8308219452611</v>
      </c>
      <c r="J60" s="19">
        <f t="shared" si="11"/>
        <v>-7795.7087278528015</v>
      </c>
      <c r="K60" s="1"/>
      <c r="L60" s="1"/>
      <c r="M60" s="1"/>
      <c r="N60" s="1"/>
      <c r="O60" s="1"/>
      <c r="P60" s="1"/>
    </row>
    <row r="61" spans="1:16" ht="14.25">
      <c r="A61" s="1"/>
      <c r="B61" s="19">
        <v>22.440999999999999</v>
      </c>
      <c r="C61" s="19">
        <v>21.8674</v>
      </c>
      <c r="D61" s="19">
        <v>22.540700000000001</v>
      </c>
      <c r="E61" s="19">
        <v>-12.062049999999999</v>
      </c>
      <c r="F61" s="19">
        <v>-11.90493</v>
      </c>
      <c r="G61" s="19">
        <v>-9.2310400000000001</v>
      </c>
      <c r="H61" s="19">
        <f t="shared" si="9"/>
        <v>-8607.6707905804633</v>
      </c>
      <c r="I61" s="19">
        <f t="shared" si="10"/>
        <v>-8292.0340204992972</v>
      </c>
      <c r="J61" s="19">
        <f t="shared" si="11"/>
        <v>-7835.3905522537207</v>
      </c>
      <c r="K61" s="1"/>
      <c r="L61" s="1"/>
      <c r="M61" s="1"/>
      <c r="N61" s="1"/>
      <c r="O61" s="1"/>
      <c r="P61" s="1"/>
    </row>
    <row r="62" spans="1:16" ht="14.25">
      <c r="A62" s="1"/>
      <c r="B62" s="19">
        <v>23.363199999999999</v>
      </c>
      <c r="C62" s="19">
        <v>22.7651</v>
      </c>
      <c r="D62" s="19">
        <v>23.462800000000001</v>
      </c>
      <c r="E62" s="19">
        <v>-12.052949999999999</v>
      </c>
      <c r="F62" s="19">
        <v>-11.96453</v>
      </c>
      <c r="G62" s="19">
        <v>-8.9089700000000001</v>
      </c>
      <c r="H62" s="19">
        <f t="shared" si="9"/>
        <v>-8601.1768857969237</v>
      </c>
      <c r="I62" s="19">
        <f t="shared" si="10"/>
        <v>-8333.5466734608653</v>
      </c>
      <c r="J62" s="19">
        <f t="shared" si="11"/>
        <v>-7562.0146124718158</v>
      </c>
      <c r="K62" s="1"/>
      <c r="L62" s="1"/>
      <c r="M62" s="1"/>
      <c r="N62" s="1"/>
      <c r="O62" s="1"/>
      <c r="P62" s="1"/>
    </row>
    <row r="63" spans="1:16" ht="14.25">
      <c r="A63" s="1"/>
      <c r="B63" s="19">
        <v>24.284500000000001</v>
      </c>
      <c r="C63" s="19">
        <v>23.662099999999999</v>
      </c>
      <c r="D63" s="19">
        <v>24.3841</v>
      </c>
      <c r="E63" s="19">
        <v>-11.875349999999999</v>
      </c>
      <c r="F63" s="19">
        <v>-12.03383</v>
      </c>
      <c r="G63" s="19">
        <v>-9.0266300000000008</v>
      </c>
      <c r="H63" s="19">
        <f t="shared" si="9"/>
        <v>-8474.4387001313789</v>
      </c>
      <c r="I63" s="19">
        <f t="shared" si="10"/>
        <v>-8381.8155803440313</v>
      </c>
      <c r="J63" s="19">
        <f t="shared" si="11"/>
        <v>-7661.8854886004192</v>
      </c>
      <c r="K63" s="1"/>
      <c r="L63" s="1"/>
      <c r="M63" s="1"/>
      <c r="N63" s="1"/>
      <c r="O63" s="1"/>
      <c r="P63" s="1"/>
    </row>
    <row r="64" spans="1:16" ht="14.25">
      <c r="A64" s="1"/>
      <c r="B64" s="19">
        <v>25.254799999999999</v>
      </c>
      <c r="C64" s="19">
        <v>24.583200000000001</v>
      </c>
      <c r="D64" s="19">
        <v>25.354299999999999</v>
      </c>
      <c r="E64" s="19">
        <v>-11.747249999999999</v>
      </c>
      <c r="F64" s="19">
        <v>-12.05663</v>
      </c>
      <c r="G64" s="19">
        <v>-8.8422499999999999</v>
      </c>
      <c r="H64" s="19">
        <f t="shared" si="9"/>
        <v>-8383.0245020246439</v>
      </c>
      <c r="I64" s="19">
        <f t="shared" si="10"/>
        <v>-8397.6962596648991</v>
      </c>
      <c r="J64" s="19">
        <f t="shared" si="11"/>
        <v>-7505.3820707813484</v>
      </c>
      <c r="K64" s="1"/>
      <c r="L64" s="1"/>
      <c r="M64" s="1"/>
      <c r="N64" s="1"/>
      <c r="O64" s="1"/>
      <c r="P64" s="1"/>
    </row>
    <row r="65" spans="1:16" ht="14.25">
      <c r="A65" s="1"/>
      <c r="B65" s="19">
        <v>26.199400000000001</v>
      </c>
      <c r="C65" s="19">
        <v>25.528300000000002</v>
      </c>
      <c r="D65" s="19">
        <v>26.249099999999999</v>
      </c>
      <c r="E65" s="19">
        <v>-11.951449999999999</v>
      </c>
      <c r="F65" s="19">
        <v>-11.99483</v>
      </c>
      <c r="G65" s="19">
        <v>-8.7225199999999994</v>
      </c>
      <c r="H65" s="19">
        <f t="shared" si="9"/>
        <v>-8528.7448709036089</v>
      </c>
      <c r="I65" s="19">
        <f t="shared" si="10"/>
        <v>-8354.6512604530726</v>
      </c>
      <c r="J65" s="19">
        <f t="shared" si="11"/>
        <v>-7403.7541598610906</v>
      </c>
      <c r="K65" s="1"/>
      <c r="L65" s="1"/>
      <c r="M65" s="1"/>
      <c r="N65" s="1"/>
      <c r="O65" s="1"/>
      <c r="P65" s="1"/>
    </row>
    <row r="66" spans="1:16" ht="14.25">
      <c r="A66" s="1"/>
      <c r="B66" s="19">
        <v>27.118300000000001</v>
      </c>
      <c r="C66" s="19">
        <v>26.447800000000001</v>
      </c>
      <c r="D66" s="19">
        <v>27.217600000000001</v>
      </c>
      <c r="E66" s="19">
        <v>-12.04125</v>
      </c>
      <c r="F66" s="19">
        <v>-12.150130000000001</v>
      </c>
      <c r="G66" s="19">
        <v>-8.6884599999999992</v>
      </c>
      <c r="H66" s="19">
        <f t="shared" si="9"/>
        <v>-8592.8275796466605</v>
      </c>
      <c r="I66" s="19">
        <f t="shared" si="10"/>
        <v>-8462.820975300916</v>
      </c>
      <c r="J66" s="19">
        <f t="shared" si="11"/>
        <v>-7374.8437226611904</v>
      </c>
      <c r="K66" s="1"/>
      <c r="L66" s="1"/>
      <c r="M66" s="1"/>
      <c r="N66" s="1"/>
      <c r="O66" s="1"/>
      <c r="P66" s="1"/>
    </row>
    <row r="67" spans="1:16" ht="14.25">
      <c r="A67" s="1"/>
      <c r="B67" s="19">
        <v>28.061199999999999</v>
      </c>
      <c r="C67" s="19">
        <v>27.366499999999998</v>
      </c>
      <c r="D67" s="19">
        <v>28.1356</v>
      </c>
      <c r="E67" s="19">
        <v>-11.822150000000001</v>
      </c>
      <c r="F67" s="19">
        <v>-11.97983</v>
      </c>
      <c r="G67" s="19">
        <v>-8.8897099999999991</v>
      </c>
      <c r="H67" s="19">
        <f t="shared" si="9"/>
        <v>-8436.4743337045384</v>
      </c>
      <c r="I67" s="19">
        <f t="shared" si="10"/>
        <v>-8344.2034451103955</v>
      </c>
      <c r="J67" s="19">
        <f t="shared" si="11"/>
        <v>-7545.6665496277146</v>
      </c>
      <c r="K67" s="1"/>
      <c r="L67" s="1"/>
      <c r="M67" s="1"/>
      <c r="N67" s="1"/>
      <c r="O67" s="1"/>
      <c r="P67" s="1"/>
    </row>
    <row r="68" spans="1:16" ht="14.25">
      <c r="A68" s="1"/>
      <c r="B68" s="19">
        <v>28.9786</v>
      </c>
      <c r="C68" s="19">
        <v>28.284400000000002</v>
      </c>
      <c r="D68" s="19">
        <v>29.102499999999999</v>
      </c>
      <c r="E68" s="19">
        <v>-11.91015</v>
      </c>
      <c r="F68" s="19">
        <v>-11.977729999999999</v>
      </c>
      <c r="G68" s="19">
        <v>-8.6934799999999992</v>
      </c>
      <c r="H68" s="19">
        <f t="shared" si="9"/>
        <v>-8499.2725338090877</v>
      </c>
      <c r="I68" s="19">
        <f t="shared" si="10"/>
        <v>-8342.740750962419</v>
      </c>
      <c r="J68" s="19">
        <f t="shared" si="11"/>
        <v>-7379.1047442332247</v>
      </c>
      <c r="K68" s="1"/>
      <c r="L68" s="1"/>
      <c r="M68" s="1"/>
      <c r="N68" s="1"/>
      <c r="O68" s="1"/>
      <c r="P68" s="1"/>
    </row>
    <row r="69" spans="1:16" ht="14.25">
      <c r="A69" s="1"/>
      <c r="B69" s="19">
        <v>29.92</v>
      </c>
      <c r="C69" s="19">
        <v>29.201599999999999</v>
      </c>
      <c r="D69" s="19">
        <v>30.018999999999998</v>
      </c>
      <c r="E69" s="19">
        <v>-11.92435</v>
      </c>
      <c r="F69" s="19">
        <v>-11.99363</v>
      </c>
      <c r="G69" s="19">
        <v>-8.9618900000000004</v>
      </c>
      <c r="H69" s="19">
        <f t="shared" si="9"/>
        <v>-8509.4058797350481</v>
      </c>
      <c r="I69" s="19">
        <f t="shared" si="10"/>
        <v>-8353.815435225657</v>
      </c>
      <c r="J69" s="19">
        <f t="shared" si="11"/>
        <v>-7606.933588884579</v>
      </c>
      <c r="K69" s="1"/>
      <c r="L69" s="1"/>
      <c r="M69" s="1"/>
      <c r="N69" s="1"/>
      <c r="O69" s="1"/>
      <c r="P69" s="1"/>
    </row>
    <row r="70" spans="1:16" ht="14.25">
      <c r="A70" s="1"/>
      <c r="B70" s="19">
        <v>30.860600000000002</v>
      </c>
      <c r="C70" s="19">
        <v>30.118099999999998</v>
      </c>
      <c r="D70" s="19">
        <v>30.959599999999998</v>
      </c>
      <c r="E70" s="19">
        <v>-11.89115</v>
      </c>
      <c r="F70" s="19">
        <v>-11.92573</v>
      </c>
      <c r="G70" s="19">
        <v>-8.8011400000000002</v>
      </c>
      <c r="H70" s="19">
        <f t="shared" si="9"/>
        <v>-8485.7138315137872</v>
      </c>
      <c r="I70" s="19">
        <f t="shared" si="10"/>
        <v>-8306.5216577744741</v>
      </c>
      <c r="J70" s="19">
        <f t="shared" si="11"/>
        <v>-7470.4875295808824</v>
      </c>
      <c r="K70" s="1"/>
      <c r="L70" s="1"/>
      <c r="M70" s="1"/>
      <c r="N70" s="1"/>
      <c r="O70" s="1"/>
      <c r="P70" s="1"/>
    </row>
    <row r="71" spans="1:16" ht="14.25">
      <c r="A71" s="1"/>
      <c r="B71" s="19">
        <v>31.8005</v>
      </c>
      <c r="C71" s="19">
        <v>31.033799999999999</v>
      </c>
      <c r="D71" s="19">
        <v>31.924099999999999</v>
      </c>
      <c r="E71" s="19">
        <v>-11.77815</v>
      </c>
      <c r="F71" s="19">
        <v>-11.891730000000001</v>
      </c>
      <c r="G71" s="19">
        <v>-8.9592600000000004</v>
      </c>
      <c r="H71" s="19">
        <f t="shared" si="9"/>
        <v>-8405.0752336522637</v>
      </c>
      <c r="I71" s="19">
        <f t="shared" si="10"/>
        <v>-8282.8399429977417</v>
      </c>
      <c r="J71" s="19">
        <f t="shared" si="11"/>
        <v>-7604.7012210091898</v>
      </c>
      <c r="K71" s="1"/>
      <c r="L71" s="1"/>
      <c r="M71" s="1"/>
      <c r="N71" s="1"/>
      <c r="O71" s="1"/>
      <c r="P71" s="1"/>
    </row>
    <row r="72" spans="1:16" ht="14.25">
      <c r="A72" s="1"/>
      <c r="B72" s="19">
        <v>32.739699999999999</v>
      </c>
      <c r="C72" s="19">
        <v>31.973600000000001</v>
      </c>
      <c r="D72" s="19">
        <v>32.863199999999999</v>
      </c>
      <c r="E72" s="19">
        <v>-11.79355</v>
      </c>
      <c r="F72" s="19">
        <v>-11.80513</v>
      </c>
      <c r="G72" s="19">
        <v>-8.9959000000000007</v>
      </c>
      <c r="H72" s="19">
        <f t="shared" si="9"/>
        <v>-8416.0649186705596</v>
      </c>
      <c r="I72" s="19">
        <f t="shared" si="10"/>
        <v>-8222.5212224193565</v>
      </c>
      <c r="J72" s="19">
        <f t="shared" si="11"/>
        <v>-7635.8015856305738</v>
      </c>
      <c r="K72" s="1"/>
      <c r="L72" s="1"/>
      <c r="M72" s="1"/>
      <c r="N72" s="1"/>
      <c r="O72" s="1"/>
      <c r="P72" s="1"/>
    </row>
    <row r="73" spans="1:16" ht="14.25">
      <c r="A73" s="1"/>
      <c r="B73" s="19">
        <v>33.702800000000003</v>
      </c>
      <c r="C73" s="19">
        <v>32.887900000000002</v>
      </c>
      <c r="D73" s="19">
        <v>33.8262</v>
      </c>
      <c r="E73" s="19">
        <v>-11.65015</v>
      </c>
      <c r="F73" s="19">
        <v>-11.796430000000001</v>
      </c>
      <c r="G73" s="19">
        <v>-8.86158</v>
      </c>
      <c r="H73" s="19">
        <f t="shared" si="9"/>
        <v>-8313.7323971365549</v>
      </c>
      <c r="I73" s="19">
        <f t="shared" si="10"/>
        <v>-8216.461489520605</v>
      </c>
      <c r="J73" s="19">
        <f t="shared" si="11"/>
        <v>-7521.7895502609163</v>
      </c>
      <c r="K73" s="1"/>
      <c r="L73" s="1"/>
      <c r="M73" s="1"/>
      <c r="N73" s="1"/>
      <c r="O73" s="1"/>
      <c r="P73" s="1"/>
    </row>
    <row r="74" spans="1:16" ht="14.25">
      <c r="A74" s="1"/>
      <c r="B74" s="19">
        <v>34.640500000000003</v>
      </c>
      <c r="C74" s="19">
        <v>33.8262</v>
      </c>
      <c r="D74" s="19">
        <v>34.763800000000003</v>
      </c>
      <c r="E74" s="19">
        <v>-11.524749999999999</v>
      </c>
      <c r="F74" s="19">
        <v>-11.70523</v>
      </c>
      <c r="G74" s="19">
        <v>-8.8743300000000005</v>
      </c>
      <c r="H74" s="19">
        <f t="shared" si="9"/>
        <v>-8224.2449619875715</v>
      </c>
      <c r="I74" s="19">
        <f t="shared" si="10"/>
        <v>-8152.9387722371321</v>
      </c>
      <c r="J74" s="19">
        <f t="shared" si="11"/>
        <v>-7532.6118660066213</v>
      </c>
      <c r="K74" s="1"/>
      <c r="L74" s="1"/>
      <c r="M74" s="1"/>
      <c r="N74" s="1"/>
      <c r="O74" s="1"/>
      <c r="P74" s="1"/>
    </row>
    <row r="75" spans="1:16" ht="14.25">
      <c r="A75" s="1"/>
      <c r="B75" s="19">
        <v>35.6021</v>
      </c>
      <c r="C75" s="19">
        <v>34.763800000000003</v>
      </c>
      <c r="D75" s="19">
        <v>35.700699999999998</v>
      </c>
      <c r="E75" s="19">
        <v>-11.48695</v>
      </c>
      <c r="F75" s="19">
        <v>-11.82193</v>
      </c>
      <c r="G75" s="19">
        <v>-8.5477600000000002</v>
      </c>
      <c r="H75" s="19">
        <f t="shared" si="9"/>
        <v>-8197.2702805790268</v>
      </c>
      <c r="I75" s="19">
        <f t="shared" si="10"/>
        <v>-8234.2227756031534</v>
      </c>
      <c r="J75" s="19">
        <f t="shared" si="11"/>
        <v>-7255.4162853732914</v>
      </c>
      <c r="K75" s="1"/>
      <c r="L75" s="1"/>
      <c r="M75" s="1"/>
      <c r="N75" s="1"/>
      <c r="O75" s="1"/>
      <c r="P75" s="1"/>
    </row>
    <row r="76" spans="1:16" ht="14.25">
      <c r="A76" s="1"/>
      <c r="B76" s="19">
        <v>36.513800000000003</v>
      </c>
      <c r="C76" s="19">
        <v>35.700699999999998</v>
      </c>
      <c r="D76" s="19">
        <v>36.563099999999999</v>
      </c>
      <c r="E76" s="19">
        <v>-11.63195</v>
      </c>
      <c r="F76" s="19">
        <v>-11.52643</v>
      </c>
      <c r="G76" s="19">
        <v>-8.6081500000000002</v>
      </c>
      <c r="H76" s="19">
        <f t="shared" si="9"/>
        <v>-8300.7445875694775</v>
      </c>
      <c r="I76" s="19">
        <f t="shared" si="10"/>
        <v>-8028.4008133524276</v>
      </c>
      <c r="J76" s="19">
        <f t="shared" si="11"/>
        <v>-7306.6758655994199</v>
      </c>
      <c r="K76" s="1"/>
      <c r="L76" s="1"/>
      <c r="M76" s="1"/>
      <c r="N76" s="1"/>
      <c r="O76" s="1"/>
      <c r="P76" s="1"/>
    </row>
    <row r="77" spans="1:16" ht="14.25">
      <c r="A77" s="1"/>
      <c r="B77" s="19">
        <v>37.4741</v>
      </c>
      <c r="C77" s="19">
        <v>36.612400000000001</v>
      </c>
      <c r="D77" s="19">
        <v>37.597200000000001</v>
      </c>
      <c r="E77" s="19">
        <v>-11.603949999999999</v>
      </c>
      <c r="F77" s="19">
        <v>-11.406129999999999</v>
      </c>
      <c r="G77" s="19">
        <v>-8.8298500000000004</v>
      </c>
      <c r="H77" s="19">
        <f t="shared" si="9"/>
        <v>-8280.7633420816674</v>
      </c>
      <c r="I77" s="19">
        <f t="shared" si="10"/>
        <v>-7944.6093343041621</v>
      </c>
      <c r="J77" s="19">
        <f t="shared" si="11"/>
        <v>-7494.856838212977</v>
      </c>
      <c r="K77" s="1"/>
      <c r="L77" s="1"/>
      <c r="M77" s="1"/>
      <c r="N77" s="1"/>
      <c r="O77" s="1"/>
      <c r="P77" s="1"/>
    </row>
    <row r="78" spans="1:16" ht="14.25">
      <c r="A78" s="1"/>
      <c r="B78" s="19">
        <v>38.433799999999998</v>
      </c>
      <c r="C78" s="19">
        <v>37.523400000000002</v>
      </c>
      <c r="D78" s="19">
        <v>38.556699999999999</v>
      </c>
      <c r="E78" s="19">
        <v>-11.514049999999999</v>
      </c>
      <c r="F78" s="19">
        <v>-11.40033</v>
      </c>
      <c r="G78" s="19">
        <v>-8.7881199999999993</v>
      </c>
      <c r="H78" s="19">
        <f t="shared" si="9"/>
        <v>-8216.6092717475858</v>
      </c>
      <c r="I78" s="19">
        <f t="shared" si="10"/>
        <v>-7940.5695123716614</v>
      </c>
      <c r="J78" s="19">
        <f t="shared" si="11"/>
        <v>-7459.4360353840912</v>
      </c>
      <c r="K78" s="1"/>
      <c r="L78" s="1"/>
      <c r="M78" s="1"/>
      <c r="N78" s="1"/>
      <c r="O78" s="1"/>
      <c r="P78" s="1"/>
    </row>
    <row r="79" spans="1:16" ht="14.25">
      <c r="A79" s="1"/>
      <c r="B79" s="19">
        <v>39.392699999999998</v>
      </c>
      <c r="C79" s="19">
        <v>38.482999999999997</v>
      </c>
      <c r="D79" s="19">
        <v>39.515599999999999</v>
      </c>
      <c r="E79" s="19">
        <v>-11.589449999999999</v>
      </c>
      <c r="F79" s="19">
        <v>-11.30663</v>
      </c>
      <c r="G79" s="19">
        <v>-8.50366</v>
      </c>
      <c r="H79" s="19">
        <f t="shared" si="9"/>
        <v>-8270.4159113826208</v>
      </c>
      <c r="I79" s="19">
        <f t="shared" si="10"/>
        <v>-7875.3054925310753</v>
      </c>
      <c r="J79" s="19">
        <f t="shared" si="11"/>
        <v>-7217.983805029322</v>
      </c>
      <c r="K79" s="1"/>
      <c r="L79" s="1"/>
      <c r="M79" s="1"/>
      <c r="N79" s="1"/>
      <c r="O79" s="1"/>
      <c r="P79" s="1"/>
    </row>
    <row r="80" spans="1:16" ht="14.25">
      <c r="A80" s="1"/>
      <c r="B80" s="19">
        <v>40.350999999999999</v>
      </c>
      <c r="C80" s="19">
        <v>39.441899999999997</v>
      </c>
      <c r="D80" s="19">
        <v>40.473799999999997</v>
      </c>
      <c r="E80" s="19">
        <v>-11.63935</v>
      </c>
      <c r="F80" s="19">
        <v>-11.19093</v>
      </c>
      <c r="G80" s="19">
        <v>-8.8555200000000003</v>
      </c>
      <c r="H80" s="19">
        <f t="shared" si="9"/>
        <v>-8306.0253453055429</v>
      </c>
      <c r="I80" s="19">
        <f t="shared" si="10"/>
        <v>-7794.7180101878967</v>
      </c>
      <c r="J80" s="19">
        <f t="shared" si="11"/>
        <v>-7516.6457672476636</v>
      </c>
      <c r="K80" s="1"/>
      <c r="L80" s="1"/>
      <c r="M80" s="1"/>
      <c r="N80" s="1"/>
      <c r="O80" s="1"/>
      <c r="P80" s="1"/>
    </row>
    <row r="81" spans="1:16" ht="14.25">
      <c r="A81" s="1"/>
      <c r="B81" s="19">
        <v>41.284100000000002</v>
      </c>
      <c r="C81" s="19">
        <v>40.350999999999999</v>
      </c>
      <c r="D81" s="19">
        <v>41.431399999999996</v>
      </c>
      <c r="E81" s="19">
        <v>-11.76835</v>
      </c>
      <c r="F81" s="19">
        <v>-11.156929999999999</v>
      </c>
      <c r="G81" s="19">
        <v>-8.8085100000000001</v>
      </c>
      <c r="H81" s="19">
        <f t="shared" si="9"/>
        <v>-8398.0817977315292</v>
      </c>
      <c r="I81" s="19">
        <f t="shared" si="10"/>
        <v>-7771.0362954111624</v>
      </c>
      <c r="J81" s="19">
        <f t="shared" si="11"/>
        <v>-7476.7432524864389</v>
      </c>
      <c r="K81" s="1"/>
      <c r="L81" s="1"/>
      <c r="M81" s="1"/>
      <c r="N81" s="1"/>
      <c r="O81" s="1"/>
      <c r="P81" s="1"/>
    </row>
    <row r="82" spans="1:16" ht="14.25">
      <c r="A82" s="1"/>
      <c r="B82" s="19">
        <v>42.241199999999999</v>
      </c>
      <c r="C82" s="19">
        <v>41.284100000000002</v>
      </c>
      <c r="D82" s="19">
        <v>42.388399999999997</v>
      </c>
      <c r="E82" s="19">
        <v>-11.59015</v>
      </c>
      <c r="F82" s="19">
        <v>-11.010630000000001</v>
      </c>
      <c r="G82" s="19">
        <v>-8.8092199999999998</v>
      </c>
      <c r="H82" s="19">
        <f t="shared" si="9"/>
        <v>-8270.9154425198158</v>
      </c>
      <c r="I82" s="19">
        <f t="shared" si="10"/>
        <v>-7669.1352697689263</v>
      </c>
      <c r="J82" s="19">
        <f t="shared" si="11"/>
        <v>-7477.345906931886</v>
      </c>
      <c r="K82" s="1"/>
      <c r="L82" s="1"/>
      <c r="M82" s="1"/>
      <c r="N82" s="1"/>
      <c r="O82" s="1"/>
      <c r="P82" s="1"/>
    </row>
    <row r="83" spans="1:16" ht="14.25">
      <c r="A83" s="1"/>
      <c r="B83" s="19">
        <v>43.197699999999998</v>
      </c>
      <c r="C83" s="19">
        <v>42.241199999999999</v>
      </c>
      <c r="D83" s="19">
        <v>43.344799999999999</v>
      </c>
      <c r="E83" s="19">
        <v>-11.730650000000001</v>
      </c>
      <c r="F83" s="19">
        <v>-11.09403</v>
      </c>
      <c r="G83" s="19">
        <v>-8.7467299999999994</v>
      </c>
      <c r="H83" s="19">
        <f t="shared" si="9"/>
        <v>-8371.1784779140125</v>
      </c>
      <c r="I83" s="19">
        <f t="shared" si="10"/>
        <v>-7727.2251230742067</v>
      </c>
      <c r="J83" s="19">
        <f t="shared" si="11"/>
        <v>-7424.3038276417592</v>
      </c>
      <c r="K83" s="1"/>
      <c r="L83" s="1"/>
      <c r="M83" s="1"/>
      <c r="N83" s="1"/>
      <c r="O83" s="1"/>
      <c r="P83" s="1"/>
    </row>
    <row r="84" spans="1:16" ht="14.25">
      <c r="A84" s="1"/>
      <c r="B84" s="19">
        <v>44.153599999999997</v>
      </c>
      <c r="C84" s="19">
        <v>43.173200000000001</v>
      </c>
      <c r="D84" s="19">
        <v>44.300600000000003</v>
      </c>
      <c r="E84" s="19">
        <v>-12.05265</v>
      </c>
      <c r="F84" s="19">
        <v>-11.099030000000001</v>
      </c>
      <c r="G84" s="19">
        <v>-8.8334299999999999</v>
      </c>
      <c r="H84" s="19">
        <f t="shared" si="9"/>
        <v>-8600.9628010238412</v>
      </c>
      <c r="I84" s="19">
        <f t="shared" si="10"/>
        <v>-7730.7077281884331</v>
      </c>
      <c r="J84" s="19">
        <f t="shared" si="11"/>
        <v>-7497.8955747125556</v>
      </c>
      <c r="K84" s="1"/>
      <c r="L84" s="1"/>
      <c r="M84" s="1"/>
      <c r="N84" s="1"/>
      <c r="O84" s="1"/>
      <c r="P84" s="1"/>
    </row>
    <row r="85" spans="1:16" ht="14.25">
      <c r="A85" s="1"/>
      <c r="B85" s="19">
        <v>45.108899999999998</v>
      </c>
      <c r="C85" s="19">
        <v>44.129100000000001</v>
      </c>
      <c r="D85" s="19">
        <v>45.255800000000001</v>
      </c>
      <c r="E85" s="19">
        <v>-11.99775</v>
      </c>
      <c r="F85" s="19">
        <v>-11.275829999999999</v>
      </c>
      <c r="G85" s="19">
        <v>-8.5811299999999999</v>
      </c>
      <c r="H85" s="19">
        <f t="shared" si="9"/>
        <v>-8561.7852875495264</v>
      </c>
      <c r="I85" s="19">
        <f t="shared" si="10"/>
        <v>-7853.8526450274449</v>
      </c>
      <c r="J85" s="19">
        <f t="shared" si="11"/>
        <v>-7283.7410443093049</v>
      </c>
      <c r="K85" s="1"/>
      <c r="L85" s="1"/>
      <c r="M85" s="1"/>
      <c r="N85" s="1"/>
      <c r="O85" s="1"/>
      <c r="P85" s="1"/>
    </row>
    <row r="86" spans="1:16" ht="14.25">
      <c r="A86" s="1"/>
      <c r="B86" s="19">
        <v>46.063699999999997</v>
      </c>
      <c r="C86" s="19">
        <v>45.059899999999999</v>
      </c>
      <c r="D86" s="19">
        <v>46.210500000000003</v>
      </c>
      <c r="E86" s="19">
        <v>-12.149649999999999</v>
      </c>
      <c r="F86" s="19">
        <v>-11.581530000000001</v>
      </c>
      <c r="G86" s="19">
        <v>-8.5610900000000001</v>
      </c>
      <c r="H86" s="19">
        <f t="shared" si="9"/>
        <v>-8670.1835443209002</v>
      </c>
      <c r="I86" s="19">
        <f t="shared" si="10"/>
        <v>-8066.7791217111935</v>
      </c>
      <c r="J86" s="19">
        <f t="shared" si="11"/>
        <v>-7266.7309103842917</v>
      </c>
      <c r="K86" s="1"/>
      <c r="L86" s="1"/>
      <c r="M86" s="1"/>
      <c r="N86" s="1"/>
      <c r="O86" s="1"/>
      <c r="P86" s="1"/>
    </row>
    <row r="87" spans="1:16" ht="14.25">
      <c r="A87" s="1"/>
      <c r="B87" s="19">
        <v>47.017899999999997</v>
      </c>
      <c r="C87" s="19">
        <v>45.990200000000002</v>
      </c>
      <c r="D87" s="19">
        <v>47.1646</v>
      </c>
      <c r="E87" s="19">
        <v>-12.055249999999999</v>
      </c>
      <c r="F87" s="19">
        <v>-11.625830000000001</v>
      </c>
      <c r="G87" s="19">
        <v>-8.5356699999999996</v>
      </c>
      <c r="H87" s="19">
        <f t="shared" si="9"/>
        <v>-8602.8182023905647</v>
      </c>
      <c r="I87" s="19">
        <f t="shared" si="10"/>
        <v>-8097.6350030232315</v>
      </c>
      <c r="J87" s="19">
        <f t="shared" si="11"/>
        <v>-7245.1541836191273</v>
      </c>
      <c r="K87" s="1"/>
      <c r="L87" s="1"/>
      <c r="M87" s="1"/>
      <c r="N87" s="1"/>
      <c r="O87" s="1"/>
      <c r="P87" s="1"/>
    </row>
    <row r="88" spans="1:16" ht="14.25">
      <c r="A88" s="1"/>
      <c r="B88" s="19">
        <v>47.971600000000002</v>
      </c>
      <c r="C88" s="19">
        <v>46.944499999999998</v>
      </c>
      <c r="D88" s="19">
        <v>48.142699999999998</v>
      </c>
      <c r="E88" s="19">
        <v>-12.105549999999999</v>
      </c>
      <c r="F88" s="19">
        <v>-11.83043</v>
      </c>
      <c r="G88" s="19">
        <v>-8.4115500000000001</v>
      </c>
      <c r="H88" s="19">
        <f t="shared" si="9"/>
        <v>-8638.7130826775974</v>
      </c>
      <c r="I88" s="19">
        <f t="shared" si="10"/>
        <v>-8240.1432042973374</v>
      </c>
      <c r="J88" s="19">
        <f t="shared" si="11"/>
        <v>-7139.8000008460349</v>
      </c>
      <c r="K88" s="1"/>
      <c r="L88" s="1"/>
      <c r="M88" s="1"/>
      <c r="N88" s="1"/>
      <c r="O88" s="1"/>
      <c r="P88" s="1"/>
    </row>
    <row r="89" spans="1:16" ht="14.25">
      <c r="A89" s="1"/>
      <c r="B89" s="19">
        <v>48.900399999999998</v>
      </c>
      <c r="C89" s="19">
        <v>47.873800000000003</v>
      </c>
      <c r="D89" s="19">
        <v>49.071399999999997</v>
      </c>
      <c r="E89" s="19">
        <v>-11.87205</v>
      </c>
      <c r="F89" s="19">
        <v>-11.925129999999999</v>
      </c>
      <c r="G89" s="19">
        <v>-8.4127399999999994</v>
      </c>
      <c r="H89" s="19">
        <f t="shared" si="9"/>
        <v>-8472.0837676274587</v>
      </c>
      <c r="I89" s="19">
        <f t="shared" si="10"/>
        <v>-8306.1037451607681</v>
      </c>
      <c r="J89" s="19">
        <f t="shared" si="11"/>
        <v>-7140.8100836489675</v>
      </c>
      <c r="K89" s="1"/>
      <c r="L89" s="1"/>
      <c r="M89" s="1"/>
      <c r="N89" s="1"/>
      <c r="O89" s="1"/>
      <c r="P89" s="1"/>
    </row>
    <row r="90" spans="1:16" ht="14.25">
      <c r="A90" s="1"/>
      <c r="B90" s="19">
        <v>49.975200000000001</v>
      </c>
      <c r="C90" s="19">
        <v>48.802599999999998</v>
      </c>
      <c r="D90" s="19">
        <v>50.024000000000001</v>
      </c>
      <c r="E90" s="19">
        <v>-11.571149999999999</v>
      </c>
      <c r="F90" s="19">
        <v>-11.95913</v>
      </c>
      <c r="G90" s="19">
        <v>-8.1703299999999999</v>
      </c>
      <c r="H90" s="19">
        <f t="shared" si="9"/>
        <v>-8257.3567402245171</v>
      </c>
      <c r="I90" s="19">
        <f t="shared" si="10"/>
        <v>-8329.7854599375023</v>
      </c>
      <c r="J90" s="19">
        <f t="shared" si="11"/>
        <v>-6935.050275028073</v>
      </c>
      <c r="K90" s="1"/>
      <c r="L90" s="1"/>
      <c r="M90" s="1"/>
      <c r="N90" s="1"/>
      <c r="O90" s="1"/>
      <c r="P90" s="1"/>
    </row>
    <row r="91" spans="1:16" ht="14.25">
      <c r="A91" s="1"/>
      <c r="B91" s="19">
        <v>51.049399999999999</v>
      </c>
      <c r="C91" s="19">
        <v>49.853099999999998</v>
      </c>
      <c r="D91" s="19">
        <v>51.024999999999999</v>
      </c>
      <c r="E91" s="19">
        <v>-11.56925</v>
      </c>
      <c r="F91" s="19">
        <v>-11.97973</v>
      </c>
      <c r="G91" s="19">
        <v>-8.1308699999999998</v>
      </c>
      <c r="H91" s="19">
        <f t="shared" si="9"/>
        <v>-8256.0008699949867</v>
      </c>
      <c r="I91" s="19">
        <f t="shared" si="10"/>
        <v>-8344.1337930081099</v>
      </c>
      <c r="J91" s="19">
        <f t="shared" si="11"/>
        <v>-6901.5562688064629</v>
      </c>
      <c r="K91" s="1"/>
      <c r="L91" s="1"/>
      <c r="M91" s="1"/>
      <c r="N91" s="1"/>
      <c r="O91" s="1"/>
      <c r="P91" s="1"/>
    </row>
    <row r="92" spans="1:16" ht="14.25">
      <c r="A92" s="1"/>
      <c r="B92" s="19">
        <v>52.074300000000001</v>
      </c>
      <c r="C92" s="19">
        <v>50.927399999999999</v>
      </c>
      <c r="D92" s="19">
        <v>51.976700000000001</v>
      </c>
      <c r="E92" s="19">
        <v>-11.28665</v>
      </c>
      <c r="F92" s="19">
        <v>-11.902229999999999</v>
      </c>
      <c r="G92" s="19">
        <v>-7.7983200000000004</v>
      </c>
      <c r="H92" s="19">
        <f t="shared" si="9"/>
        <v>-8054.3330137501498</v>
      </c>
      <c r="I92" s="19">
        <f t="shared" si="10"/>
        <v>-8290.1534137376148</v>
      </c>
      <c r="J92" s="19">
        <f t="shared" si="11"/>
        <v>-6619.2848098861277</v>
      </c>
      <c r="K92" s="1"/>
      <c r="L92" s="1"/>
      <c r="M92" s="1"/>
      <c r="N92" s="1"/>
      <c r="O92" s="1"/>
      <c r="P92" s="1"/>
    </row>
    <row r="93" spans="1:16" ht="14.25">
      <c r="A93" s="1"/>
      <c r="B93" s="19">
        <v>53.049900000000001</v>
      </c>
      <c r="C93" s="19">
        <v>51.830300000000001</v>
      </c>
      <c r="D93" s="19">
        <v>53.049900000000001</v>
      </c>
      <c r="E93" s="19">
        <v>-11.18615</v>
      </c>
      <c r="F93" s="19">
        <v>-11.966430000000001</v>
      </c>
      <c r="G93" s="19">
        <v>-7.6890099999999997</v>
      </c>
      <c r="H93" s="19">
        <f t="shared" si="9"/>
        <v>-7982.6146147671125</v>
      </c>
      <c r="I93" s="19">
        <f t="shared" si="10"/>
        <v>-8334.8700634042707</v>
      </c>
      <c r="J93" s="19">
        <f t="shared" si="11"/>
        <v>-6526.5014895596141</v>
      </c>
      <c r="K93" s="1"/>
      <c r="L93" s="1"/>
      <c r="M93" s="1"/>
      <c r="N93" s="1"/>
      <c r="O93" s="1"/>
      <c r="P93" s="1"/>
    </row>
    <row r="94" spans="1:16" ht="14.25">
      <c r="A94" s="1"/>
      <c r="B94" s="19">
        <v>53.927500000000002</v>
      </c>
      <c r="C94" s="19">
        <v>52.708500000000001</v>
      </c>
      <c r="D94" s="19">
        <v>54.073700000000002</v>
      </c>
      <c r="E94" s="19">
        <v>-10.70795</v>
      </c>
      <c r="F94" s="19">
        <v>-12.067629999999999</v>
      </c>
      <c r="G94" s="19">
        <v>-7.6366699999999996</v>
      </c>
      <c r="H94" s="19">
        <f>(E94*$H$39)/($K$39*$L$39)</f>
        <v>-7641.3634864717087</v>
      </c>
      <c r="I94" s="19">
        <f t="shared" si="10"/>
        <v>-8405.3579909161945</v>
      </c>
      <c r="J94" s="19">
        <f t="shared" si="11"/>
        <v>-6482.0748224121462</v>
      </c>
      <c r="K94" s="1"/>
      <c r="L94" s="1"/>
      <c r="M94" s="1"/>
      <c r="N94" s="1"/>
      <c r="O94" s="1"/>
      <c r="P94" s="1"/>
    </row>
    <row r="95" spans="1:16" ht="14.25">
      <c r="A95" s="1"/>
      <c r="B95" s="19">
        <v>54.8048</v>
      </c>
      <c r="C95" s="19">
        <v>53.586199999999998</v>
      </c>
      <c r="D95" s="19">
        <v>55.097200000000001</v>
      </c>
      <c r="E95" s="19">
        <v>-10.540050000000001</v>
      </c>
      <c r="F95" s="19">
        <v>-11.884130000000001</v>
      </c>
      <c r="G95" s="19">
        <v>-7.1882200000000003</v>
      </c>
      <c r="H95" s="19">
        <f t="shared" si="9"/>
        <v>-7521.5473751358695</v>
      </c>
      <c r="I95" s="19">
        <f t="shared" si="10"/>
        <v>-8277.5463832241203</v>
      </c>
      <c r="J95" s="19">
        <f t="shared" si="11"/>
        <v>-6101.4263913406548</v>
      </c>
      <c r="K95" s="1"/>
      <c r="L95" s="1"/>
      <c r="M95" s="1"/>
      <c r="N95" s="1"/>
      <c r="O95" s="1"/>
      <c r="P95" s="1"/>
    </row>
    <row r="96" spans="1:16" ht="14.25">
      <c r="A96" s="1"/>
      <c r="B96" s="19">
        <v>55.8523</v>
      </c>
      <c r="C96" s="19">
        <v>54.6586</v>
      </c>
      <c r="D96" s="19">
        <v>56.071399999999997</v>
      </c>
      <c r="E96" s="19">
        <v>-10.37955</v>
      </c>
      <c r="F96" s="19">
        <v>-11.62693</v>
      </c>
      <c r="G96" s="19">
        <v>-7.01309</v>
      </c>
      <c r="H96" s="19">
        <f t="shared" si="9"/>
        <v>-7407.0120215360948</v>
      </c>
      <c r="I96" s="19">
        <f t="shared" si="10"/>
        <v>-8098.4011761483607</v>
      </c>
      <c r="J96" s="19">
        <f t="shared" si="11"/>
        <v>-5952.7744574939607</v>
      </c>
      <c r="K96" s="1"/>
      <c r="L96" s="1"/>
      <c r="M96" s="1"/>
      <c r="N96" s="1"/>
      <c r="O96" s="1"/>
      <c r="P96" s="1"/>
    </row>
    <row r="97" spans="1:16" ht="14.25">
      <c r="A97" s="1"/>
      <c r="B97" s="19">
        <v>56.8506</v>
      </c>
      <c r="C97" s="19">
        <v>55.681800000000003</v>
      </c>
      <c r="D97" s="19">
        <v>57.045299999999997</v>
      </c>
      <c r="E97" s="19">
        <v>-10.018649999999999</v>
      </c>
      <c r="F97" s="19">
        <v>-11.38983</v>
      </c>
      <c r="G97" s="19">
        <v>-6.8806799999999999</v>
      </c>
      <c r="H97" s="19">
        <f t="shared" si="9"/>
        <v>-7149.4680395164132</v>
      </c>
      <c r="I97" s="19">
        <f t="shared" si="10"/>
        <v>-7933.2560416317874</v>
      </c>
      <c r="J97" s="19">
        <f t="shared" si="11"/>
        <v>-5840.3836474634636</v>
      </c>
      <c r="K97" s="1"/>
      <c r="L97" s="1"/>
      <c r="M97" s="1"/>
      <c r="N97" s="1"/>
      <c r="O97" s="1"/>
      <c r="P97" s="1"/>
    </row>
    <row r="98" spans="1:16" ht="14.25">
      <c r="A98" s="1"/>
      <c r="B98" s="19">
        <v>57.872799999999998</v>
      </c>
      <c r="C98" s="19">
        <v>56.655799999999999</v>
      </c>
      <c r="D98" s="19">
        <v>58.018799999999999</v>
      </c>
      <c r="E98" s="19">
        <v>-9.2532300000000003</v>
      </c>
      <c r="F98" s="19">
        <v>-11.48673</v>
      </c>
      <c r="G98" s="19">
        <v>-6.1736199999999997</v>
      </c>
      <c r="H98" s="19">
        <f t="shared" si="9"/>
        <v>-6603.2521494706843</v>
      </c>
      <c r="I98" s="19">
        <f t="shared" si="10"/>
        <v>-8000.7489287454773</v>
      </c>
      <c r="J98" s="19">
        <f t="shared" si="11"/>
        <v>-5240.2247007059459</v>
      </c>
      <c r="K98" s="1"/>
      <c r="L98" s="1"/>
      <c r="M98" s="1"/>
      <c r="N98" s="1"/>
      <c r="O98" s="1"/>
      <c r="P98" s="1"/>
    </row>
    <row r="99" spans="1:16" ht="14.25">
      <c r="A99" s="1"/>
      <c r="B99" s="19">
        <v>58.845999999999997</v>
      </c>
      <c r="C99" s="19">
        <v>57.678100000000001</v>
      </c>
      <c r="D99" s="19">
        <v>58.991999999999997</v>
      </c>
      <c r="E99" s="19">
        <v>-9.0126799999999996</v>
      </c>
      <c r="F99" s="19">
        <v>-11.23183</v>
      </c>
      <c r="G99" s="19">
        <v>-6.52461</v>
      </c>
      <c r="H99" s="19">
        <f t="shared" si="9"/>
        <v>-6431.5918422530767</v>
      </c>
      <c r="I99" s="19">
        <f t="shared" si="10"/>
        <v>-7823.2057200222616</v>
      </c>
      <c r="J99" s="19">
        <f t="shared" si="11"/>
        <v>-5538.1481990263446</v>
      </c>
      <c r="K99" s="1"/>
      <c r="L99" s="1"/>
      <c r="M99" s="1"/>
      <c r="N99" s="1"/>
      <c r="O99" s="1"/>
      <c r="P99" s="1"/>
    </row>
    <row r="100" spans="1:16" ht="14.25">
      <c r="A100" s="1"/>
      <c r="B100" s="19">
        <v>59.818899999999999</v>
      </c>
      <c r="C100" s="19">
        <v>58.651400000000002</v>
      </c>
      <c r="D100" s="19">
        <v>59.964799999999997</v>
      </c>
      <c r="E100" s="19">
        <v>-8.0277399999999997</v>
      </c>
      <c r="F100" s="19">
        <v>-10.916130000000001</v>
      </c>
      <c r="G100" s="19">
        <v>-6.1697800000000003</v>
      </c>
      <c r="H100" s="19">
        <f t="shared" si="9"/>
        <v>-5728.7229875829071</v>
      </c>
      <c r="I100" s="19">
        <f t="shared" si="10"/>
        <v>-7603.3140331100649</v>
      </c>
      <c r="J100" s="19">
        <f t="shared" si="11"/>
        <v>-5236.9652738460636</v>
      </c>
      <c r="K100" s="1"/>
      <c r="L100" s="1"/>
      <c r="M100" s="1"/>
      <c r="N100" s="1"/>
      <c r="O100" s="1"/>
      <c r="P100" s="1"/>
    </row>
    <row r="101" spans="1:16" ht="14.25">
      <c r="A101" s="1"/>
      <c r="B101" s="19">
        <v>60.791400000000003</v>
      </c>
      <c r="C101" s="19">
        <v>59.624299999999998</v>
      </c>
      <c r="D101" s="19">
        <v>60.937199999999997</v>
      </c>
      <c r="E101" s="19">
        <v>-7.7587400000000004</v>
      </c>
      <c r="F101" s="19">
        <v>-10.732530000000001</v>
      </c>
      <c r="G101" s="19">
        <v>-5.7737999999999996</v>
      </c>
      <c r="H101" s="19">
        <f t="shared" si="9"/>
        <v>-5536.7603077178646</v>
      </c>
      <c r="I101" s="19">
        <f t="shared" si="10"/>
        <v>-7475.4327733157043</v>
      </c>
      <c r="J101" s="19">
        <f t="shared" si="11"/>
        <v>-4900.8538551021911</v>
      </c>
      <c r="K101" s="1"/>
      <c r="L101" s="1"/>
      <c r="M101" s="1"/>
      <c r="N101" s="1"/>
      <c r="O101" s="1"/>
      <c r="P101" s="1"/>
    </row>
    <row r="102" spans="1:16" ht="14.25">
      <c r="A102" s="1"/>
      <c r="B102" s="19">
        <v>61.7393</v>
      </c>
      <c r="C102" s="19">
        <v>60.548299999999998</v>
      </c>
      <c r="D102" s="19">
        <v>61.885100000000001</v>
      </c>
      <c r="E102" s="19">
        <v>-7.1523099999999999</v>
      </c>
      <c r="F102" s="19">
        <v>-10.584530000000001</v>
      </c>
      <c r="G102" s="19">
        <v>-5.6783599999999996</v>
      </c>
      <c r="H102" s="19">
        <f t="shared" si="9"/>
        <v>-5104.002211247388</v>
      </c>
      <c r="I102" s="19">
        <f t="shared" si="10"/>
        <v>-7372.3476619346302</v>
      </c>
      <c r="J102" s="19">
        <f t="shared" si="11"/>
        <v>-4819.8435166888494</v>
      </c>
      <c r="K102" s="1"/>
      <c r="L102" s="1"/>
      <c r="M102" s="1"/>
      <c r="N102" s="1"/>
      <c r="O102" s="1"/>
      <c r="P102" s="1"/>
    </row>
    <row r="103" spans="1:16" ht="14.25">
      <c r="A103" s="1"/>
      <c r="B103" s="19">
        <v>62.686999999999998</v>
      </c>
      <c r="C103" s="19">
        <v>61.520600000000002</v>
      </c>
      <c r="D103" s="19">
        <v>62.856999999999999</v>
      </c>
      <c r="E103" s="19">
        <v>-6.4691599999999996</v>
      </c>
      <c r="F103" s="19">
        <v>-10.361330000000001</v>
      </c>
      <c r="G103" s="19">
        <v>-5.4205100000000002</v>
      </c>
      <c r="H103" s="19">
        <f t="shared" si="9"/>
        <v>-4616.4955021403084</v>
      </c>
      <c r="I103" s="19">
        <f t="shared" si="10"/>
        <v>-7216.884169635603</v>
      </c>
      <c r="J103" s="19">
        <f t="shared" si="11"/>
        <v>-4600.9780959021755</v>
      </c>
      <c r="K103" s="1"/>
      <c r="L103" s="1"/>
      <c r="M103" s="1"/>
      <c r="N103" s="1"/>
      <c r="O103" s="1"/>
      <c r="P103" s="1"/>
    </row>
    <row r="104" spans="1:16" ht="14.25">
      <c r="A104" s="1"/>
      <c r="B104" s="19">
        <v>63.6586</v>
      </c>
      <c r="C104" s="19">
        <v>62.492600000000003</v>
      </c>
      <c r="D104" s="19">
        <v>63.852899999999998</v>
      </c>
      <c r="E104" s="19">
        <v>-6.2215299999999996</v>
      </c>
      <c r="F104" s="19">
        <v>-10.16343</v>
      </c>
      <c r="G104" s="19">
        <v>-5.5065499999999998</v>
      </c>
      <c r="H104" s="19">
        <f t="shared" si="9"/>
        <v>-4439.7827942779268</v>
      </c>
      <c r="I104" s="19">
        <f t="shared" si="10"/>
        <v>-7079.0426592145586</v>
      </c>
      <c r="J104" s="19">
        <f t="shared" si="11"/>
        <v>-4674.0096289814282</v>
      </c>
      <c r="K104" s="1"/>
      <c r="L104" s="1"/>
      <c r="M104" s="1"/>
      <c r="N104" s="1"/>
      <c r="O104" s="1"/>
      <c r="P104" s="1"/>
    </row>
    <row r="105" spans="1:16" ht="14.25">
      <c r="A105" s="1"/>
      <c r="B105" s="19">
        <v>64.605800000000002</v>
      </c>
      <c r="C105" s="19">
        <v>63.464300000000001</v>
      </c>
      <c r="D105" s="19">
        <v>64.775700000000001</v>
      </c>
      <c r="E105" s="19">
        <v>-5.4525199999999998</v>
      </c>
      <c r="F105" s="19">
        <v>-9.6513299999999997</v>
      </c>
      <c r="G105" s="19">
        <v>-4.96774</v>
      </c>
      <c r="H105" s="19">
        <f t="shared" si="9"/>
        <v>-3891.0050231142955</v>
      </c>
      <c r="I105" s="19">
        <f t="shared" si="10"/>
        <v>-6722.3542434155825</v>
      </c>
      <c r="J105" s="19">
        <f t="shared" si="11"/>
        <v>-4216.6628096133154</v>
      </c>
      <c r="K105" s="1"/>
      <c r="L105" s="1"/>
      <c r="M105" s="1"/>
      <c r="N105" s="1"/>
      <c r="O105" s="1"/>
      <c r="P105" s="1"/>
    </row>
    <row r="106" spans="1:16" ht="14.25">
      <c r="A106" s="1"/>
      <c r="B106" s="19">
        <v>65.576999999999998</v>
      </c>
      <c r="C106" s="19">
        <v>64.387200000000007</v>
      </c>
      <c r="D106" s="19">
        <v>65.746899999999997</v>
      </c>
      <c r="E106" s="19">
        <v>-4.6332599999999999</v>
      </c>
      <c r="F106" s="19">
        <v>-9.2757299999999994</v>
      </c>
      <c r="G106" s="19">
        <v>-4.80206</v>
      </c>
      <c r="H106" s="19">
        <f t="shared" si="9"/>
        <v>-3306.3680524591459</v>
      </c>
      <c r="I106" s="19">
        <f t="shared" si="10"/>
        <v>-6460.7409472349646</v>
      </c>
      <c r="J106" s="19">
        <f t="shared" si="11"/>
        <v>-4076.0321215546137</v>
      </c>
      <c r="K106" s="1"/>
      <c r="L106" s="1"/>
      <c r="M106" s="1"/>
      <c r="N106" s="1"/>
      <c r="O106" s="1"/>
      <c r="P106" s="1"/>
    </row>
    <row r="107" spans="1:16" ht="14.25">
      <c r="A107" s="1"/>
      <c r="B107" s="19">
        <v>66.523600000000002</v>
      </c>
      <c r="C107" s="19">
        <v>65.334199999999996</v>
      </c>
      <c r="D107" s="19">
        <v>66.717799999999997</v>
      </c>
      <c r="E107" s="19">
        <v>-4.3893599999999999</v>
      </c>
      <c r="F107" s="19">
        <v>-9.23733</v>
      </c>
      <c r="G107" s="19">
        <v>-4.6730400000000003</v>
      </c>
      <c r="H107" s="19">
        <f t="shared" si="9"/>
        <v>-3132.3171319421049</v>
      </c>
      <c r="I107" s="19">
        <f t="shared" si="10"/>
        <v>-6433.9945399577127</v>
      </c>
      <c r="J107" s="19">
        <f t="shared" si="11"/>
        <v>-3966.5187742988583</v>
      </c>
      <c r="K107" s="1"/>
      <c r="L107" s="1"/>
      <c r="M107" s="1"/>
      <c r="N107" s="1"/>
      <c r="O107" s="1"/>
      <c r="P107" s="1"/>
    </row>
    <row r="108" spans="1:16" ht="14.25">
      <c r="A108" s="1"/>
      <c r="B108" s="19">
        <v>67.494399999999999</v>
      </c>
      <c r="C108" s="19">
        <v>66.280900000000003</v>
      </c>
      <c r="D108" s="19">
        <v>67.664299999999997</v>
      </c>
      <c r="E108" s="19">
        <v>-4.1884199999999998</v>
      </c>
      <c r="F108" s="19">
        <v>-8.3621099999999995</v>
      </c>
      <c r="G108" s="19">
        <v>-4.9325900000000003</v>
      </c>
      <c r="H108" s="19">
        <f t="shared" si="9"/>
        <v>-2988.9231509306478</v>
      </c>
      <c r="I108" s="19">
        <f t="shared" si="10"/>
        <v>-5824.3854103432259</v>
      </c>
      <c r="J108" s="19">
        <f t="shared" si="11"/>
        <v>-4186.8271705182924</v>
      </c>
      <c r="K108" s="1"/>
      <c r="L108" s="1"/>
      <c r="M108" s="1"/>
      <c r="N108" s="1"/>
      <c r="O108" s="1"/>
      <c r="P108" s="1"/>
    </row>
    <row r="109" spans="1:16" ht="14.25">
      <c r="A109" s="1"/>
      <c r="B109" s="19">
        <v>68.465000000000003</v>
      </c>
      <c r="C109" s="19">
        <v>67.203199999999995</v>
      </c>
      <c r="D109" s="19">
        <v>68.610500000000002</v>
      </c>
      <c r="E109" s="19">
        <v>-3.8655300000000001</v>
      </c>
      <c r="F109" s="19">
        <v>-7.9598300000000002</v>
      </c>
      <c r="G109" s="19">
        <v>-4.2686200000000003</v>
      </c>
      <c r="H109" s="19">
        <f t="shared" si="9"/>
        <v>-2758.5037096606716</v>
      </c>
      <c r="I109" s="19">
        <f t="shared" si="10"/>
        <v>-5544.1889332730998</v>
      </c>
      <c r="J109" s="19">
        <f t="shared" si="11"/>
        <v>-3623.2434069358683</v>
      </c>
      <c r="K109" s="1"/>
      <c r="L109" s="1"/>
      <c r="M109" s="1"/>
      <c r="N109" s="1"/>
      <c r="O109" s="1"/>
      <c r="P109" s="1"/>
    </row>
    <row r="110" spans="1:16" ht="14.25">
      <c r="A110" s="1"/>
      <c r="B110" s="19">
        <v>69.411100000000005</v>
      </c>
      <c r="C110" s="19">
        <v>68.1738</v>
      </c>
      <c r="D110" s="19">
        <v>69.556600000000003</v>
      </c>
      <c r="E110" s="19">
        <v>-3.4482300000000001</v>
      </c>
      <c r="F110" s="19">
        <v>-7.5885400000000001</v>
      </c>
      <c r="G110" s="19">
        <v>-4.1549399999999999</v>
      </c>
      <c r="H110" s="19">
        <f t="shared" ref="H110:H130" si="12">(E110*$H$39)/($K$39*$L$39)</f>
        <v>-2460.7117903012563</v>
      </c>
      <c r="I110" s="19">
        <f t="shared" ref="I110:I130" si="13">(F110*$I$39)/($K$39*$M$39)</f>
        <v>-5285.5776427009432</v>
      </c>
      <c r="J110" s="19">
        <f t="shared" ref="J110:J130" si="14">(G110*$J$39)/($K$39*$N$39)</f>
        <v>-3526.750790938082</v>
      </c>
      <c r="K110" s="1"/>
      <c r="L110" s="1"/>
      <c r="M110" s="1"/>
      <c r="N110" s="1"/>
      <c r="O110" s="1"/>
      <c r="P110" s="1"/>
    </row>
    <row r="111" spans="1:16" ht="14.25">
      <c r="A111" s="1"/>
      <c r="B111" s="19">
        <v>70.381299999999996</v>
      </c>
      <c r="C111" s="19">
        <v>69.12</v>
      </c>
      <c r="D111" s="19">
        <v>70.526899999999998</v>
      </c>
      <c r="E111" s="19">
        <v>-3.17584</v>
      </c>
      <c r="F111" s="19">
        <v>-6.0140599999999997</v>
      </c>
      <c r="G111" s="19">
        <v>-3.8997899999999999</v>
      </c>
      <c r="H111" s="19">
        <f t="shared" si="12"/>
        <v>-2266.3299525003677</v>
      </c>
      <c r="I111" s="19">
        <f t="shared" si="13"/>
        <v>-4188.9192226517926</v>
      </c>
      <c r="J111" s="19">
        <f t="shared" si="14"/>
        <v>-3310.1771546622631</v>
      </c>
      <c r="K111" s="1"/>
      <c r="L111" s="1"/>
      <c r="M111" s="1"/>
      <c r="N111" s="1"/>
      <c r="O111" s="1"/>
      <c r="P111" s="1"/>
    </row>
    <row r="112" spans="1:16" ht="14.25">
      <c r="A112" s="1"/>
      <c r="B112" s="19">
        <v>71.2059</v>
      </c>
      <c r="C112" s="19">
        <v>69.968999999999994</v>
      </c>
      <c r="D112" s="19">
        <v>71.375699999999995</v>
      </c>
      <c r="E112" s="19">
        <v>-3.26695</v>
      </c>
      <c r="F112" s="19">
        <v>-6.5596800000000002</v>
      </c>
      <c r="G112" s="19">
        <v>-3.7967</v>
      </c>
      <c r="H112" s="19">
        <f t="shared" si="12"/>
        <v>-2331.3474980858846</v>
      </c>
      <c r="I112" s="19">
        <f t="shared" si="13"/>
        <v>-4568.9550231365347</v>
      </c>
      <c r="J112" s="19">
        <f t="shared" si="14"/>
        <v>-3222.673426801498</v>
      </c>
      <c r="K112" s="1"/>
      <c r="L112" s="1"/>
      <c r="M112" s="1"/>
      <c r="N112" s="1"/>
      <c r="O112" s="1"/>
      <c r="P112" s="1"/>
    </row>
    <row r="113" spans="1:16" ht="14.25">
      <c r="A113" s="1"/>
      <c r="B113" s="19">
        <v>72.103200000000001</v>
      </c>
      <c r="C113" s="19">
        <v>70.842200000000005</v>
      </c>
      <c r="D113" s="19">
        <v>72.248699999999999</v>
      </c>
      <c r="E113" s="19">
        <v>-2.9843899999999999</v>
      </c>
      <c r="F113" s="19">
        <v>-5.2168700000000001</v>
      </c>
      <c r="G113" s="19">
        <v>-3.6733199999999999</v>
      </c>
      <c r="H113" s="19">
        <f t="shared" si="12"/>
        <v>-2129.7081864774586</v>
      </c>
      <c r="I113" s="19">
        <f t="shared" si="13"/>
        <v>-3633.6596284499083</v>
      </c>
      <c r="J113" s="19">
        <f t="shared" si="14"/>
        <v>-3117.9473627461948</v>
      </c>
      <c r="K113" s="1"/>
      <c r="L113" s="1"/>
      <c r="M113" s="1"/>
      <c r="N113" s="1"/>
      <c r="O113" s="1"/>
      <c r="P113" s="1"/>
    </row>
    <row r="114" spans="1:16" ht="14.25">
      <c r="A114" s="1"/>
      <c r="B114" s="19">
        <v>73.024600000000007</v>
      </c>
      <c r="C114" s="19">
        <v>71.715199999999996</v>
      </c>
      <c r="D114" s="19">
        <v>73.145799999999994</v>
      </c>
      <c r="E114" s="19">
        <v>-3.0787800000000001</v>
      </c>
      <c r="F114" s="19">
        <v>-4.9227999999999996</v>
      </c>
      <c r="G114" s="19">
        <v>-3.7297400000000001</v>
      </c>
      <c r="H114" s="19">
        <f t="shared" si="12"/>
        <v>-2197.0663922486906</v>
      </c>
      <c r="I114" s="19">
        <f t="shared" si="13"/>
        <v>-3428.8336912618506</v>
      </c>
      <c r="J114" s="19">
        <f t="shared" si="14"/>
        <v>-3165.8371709322887</v>
      </c>
      <c r="K114" s="1"/>
      <c r="L114" s="1"/>
      <c r="M114" s="1"/>
      <c r="N114" s="1"/>
      <c r="O114" s="1"/>
      <c r="P114" s="1"/>
    </row>
    <row r="115" spans="1:16" ht="14.25">
      <c r="A115" s="1"/>
      <c r="B115" s="19">
        <v>73.921700000000001</v>
      </c>
      <c r="C115" s="19">
        <v>72.660899999999998</v>
      </c>
      <c r="D115" s="19">
        <v>74.042900000000003</v>
      </c>
      <c r="E115" s="19">
        <v>-3.1566700000000001</v>
      </c>
      <c r="F115" s="19">
        <v>-4.82219</v>
      </c>
      <c r="G115" s="19">
        <v>-3.7094200000000002</v>
      </c>
      <c r="H115" s="19">
        <f t="shared" si="12"/>
        <v>-2252.6499355003198</v>
      </c>
      <c r="I115" s="19">
        <f t="shared" si="13"/>
        <v>-3358.7567111534054</v>
      </c>
      <c r="J115" s="19">
        <f t="shared" si="14"/>
        <v>-3148.5893704654077</v>
      </c>
      <c r="K115" s="1"/>
      <c r="L115" s="1"/>
      <c r="M115" s="1"/>
      <c r="N115" s="1"/>
      <c r="O115" s="1"/>
      <c r="P115" s="1"/>
    </row>
    <row r="116" spans="1:16" ht="14.25">
      <c r="A116" s="1"/>
      <c r="B116" s="19">
        <v>74.867199999999997</v>
      </c>
      <c r="C116" s="19">
        <v>73.5822</v>
      </c>
      <c r="D116" s="19">
        <v>74.964100000000002</v>
      </c>
      <c r="E116" s="19">
        <v>-2.9464100000000002</v>
      </c>
      <c r="F116" s="19">
        <v>-4.2485299999999997</v>
      </c>
      <c r="G116" s="19">
        <v>-3.7711999999999999</v>
      </c>
      <c r="H116" s="19">
        <f t="shared" si="12"/>
        <v>-2102.6050542050634</v>
      </c>
      <c r="I116" s="19">
        <f t="shared" si="13"/>
        <v>-2959.1904611880859</v>
      </c>
      <c r="J116" s="19">
        <f t="shared" si="14"/>
        <v>-3201.0287953100874</v>
      </c>
      <c r="K116" s="1"/>
      <c r="L116" s="1"/>
      <c r="M116" s="1"/>
      <c r="N116" s="1"/>
      <c r="O116" s="1"/>
      <c r="P116" s="1"/>
    </row>
    <row r="117" spans="1:16" ht="14.25">
      <c r="A117" s="1"/>
      <c r="B117" s="19">
        <v>76.273200000000003</v>
      </c>
      <c r="C117" s="19">
        <v>75.158100000000005</v>
      </c>
      <c r="D117" s="19">
        <v>76.394400000000005</v>
      </c>
      <c r="E117" s="19">
        <v>-2.7272599999999998</v>
      </c>
      <c r="F117" s="19">
        <v>-3.4015</v>
      </c>
      <c r="G117" s="19">
        <v>-3.5293399999999999</v>
      </c>
      <c r="H117" s="19">
        <f t="shared" si="12"/>
        <v>-1946.2161274674268</v>
      </c>
      <c r="I117" s="19">
        <f t="shared" si="13"/>
        <v>-2369.216259207602</v>
      </c>
      <c r="J117" s="19">
        <f t="shared" si="14"/>
        <v>-2995.7358316821451</v>
      </c>
      <c r="K117" s="1"/>
      <c r="L117" s="1"/>
      <c r="M117" s="1"/>
      <c r="N117" s="1"/>
      <c r="O117" s="1"/>
      <c r="P117" s="1"/>
    </row>
    <row r="118" spans="1:16" ht="14.25">
      <c r="A118" s="1"/>
      <c r="B118" s="19">
        <v>77.460999999999999</v>
      </c>
      <c r="C118" s="19">
        <v>76.418700000000001</v>
      </c>
      <c r="D118" s="19">
        <v>77.509500000000003</v>
      </c>
      <c r="E118" s="19">
        <v>-2.7758699999999998</v>
      </c>
      <c r="F118" s="19">
        <v>-3.69882</v>
      </c>
      <c r="G118" s="19">
        <v>-3.3586800000000001</v>
      </c>
      <c r="H118" s="19">
        <f t="shared" si="12"/>
        <v>-1980.9049968660875</v>
      </c>
      <c r="I118" s="19">
        <f t="shared" si="13"/>
        <v>-2576.3058897199071</v>
      </c>
      <c r="J118" s="19">
        <f t="shared" si="14"/>
        <v>-2850.8780744145329</v>
      </c>
      <c r="K118" s="1"/>
      <c r="L118" s="1"/>
      <c r="M118" s="1"/>
      <c r="N118" s="1"/>
      <c r="O118" s="1"/>
      <c r="P118" s="1"/>
    </row>
    <row r="119" spans="1:16" ht="14.25">
      <c r="A119" s="1"/>
      <c r="B119" s="19">
        <v>78.527600000000007</v>
      </c>
      <c r="C119" s="19">
        <v>77.533699999999996</v>
      </c>
      <c r="D119" s="19">
        <v>78.575999999999993</v>
      </c>
      <c r="E119" s="19">
        <v>-2.4979</v>
      </c>
      <c r="F119" s="19">
        <v>-3.2638699999999998</v>
      </c>
      <c r="G119" s="19">
        <v>-3.2022699999999999</v>
      </c>
      <c r="H119" s="19">
        <f t="shared" si="12"/>
        <v>-1782.5411822858421</v>
      </c>
      <c r="I119" s="19">
        <f t="shared" si="13"/>
        <v>-2273.3540708334313</v>
      </c>
      <c r="J119" s="19">
        <f t="shared" si="14"/>
        <v>-2718.1158465097674</v>
      </c>
      <c r="K119" s="1"/>
      <c r="L119" s="1"/>
      <c r="M119" s="1"/>
      <c r="N119" s="1"/>
      <c r="O119" s="1"/>
      <c r="P119" s="1"/>
    </row>
    <row r="120" spans="1:16" ht="14.25">
      <c r="A120" s="1"/>
      <c r="B120" s="19">
        <v>79.569900000000004</v>
      </c>
      <c r="C120" s="19">
        <v>78.600300000000004</v>
      </c>
      <c r="D120" s="19">
        <v>79.642600000000002</v>
      </c>
      <c r="E120" s="19">
        <v>-2.4245800000000002</v>
      </c>
      <c r="F120" s="19">
        <v>-3.25563</v>
      </c>
      <c r="G120" s="19">
        <v>-3.1781899999999998</v>
      </c>
      <c r="H120" s="19">
        <f t="shared" si="12"/>
        <v>-1730.218863744188</v>
      </c>
      <c r="I120" s="19">
        <f t="shared" si="13"/>
        <v>-2267.6147376051877</v>
      </c>
      <c r="J120" s="19">
        <f t="shared" si="14"/>
        <v>-2697.676523909251</v>
      </c>
      <c r="K120" s="1"/>
      <c r="L120" s="1"/>
      <c r="M120" s="1"/>
      <c r="N120" s="1"/>
      <c r="O120" s="1"/>
      <c r="P120" s="1"/>
    </row>
    <row r="121" spans="1:16" ht="14.25">
      <c r="A121" s="1"/>
      <c r="B121" s="19">
        <v>80.587999999999994</v>
      </c>
      <c r="C121" s="19">
        <v>79.642600000000002</v>
      </c>
      <c r="D121" s="19">
        <v>80.612300000000005</v>
      </c>
      <c r="E121" s="19">
        <v>-2.4834900000000002</v>
      </c>
      <c r="F121" s="19">
        <v>-3.1841499999999998</v>
      </c>
      <c r="G121" s="19">
        <v>-2.96753</v>
      </c>
      <c r="H121" s="19">
        <f t="shared" si="12"/>
        <v>-1772.2579770187222</v>
      </c>
      <c r="I121" s="19">
        <f t="shared" si="13"/>
        <v>-2217.8274148922201</v>
      </c>
      <c r="J121" s="19">
        <f t="shared" si="14"/>
        <v>-2518.8664035178576</v>
      </c>
      <c r="K121" s="1"/>
      <c r="L121" s="1"/>
      <c r="M121" s="1"/>
      <c r="N121" s="1"/>
      <c r="O121" s="1"/>
      <c r="P121" s="1"/>
    </row>
    <row r="122" spans="1:16" ht="14.25">
      <c r="A122" s="1"/>
      <c r="B122" s="19">
        <v>81.5334</v>
      </c>
      <c r="C122" s="19">
        <v>80.636499999999998</v>
      </c>
      <c r="D122" s="19">
        <v>81.606200000000001</v>
      </c>
      <c r="E122" s="19">
        <v>-2.24031</v>
      </c>
      <c r="F122" s="19">
        <v>-3.13001</v>
      </c>
      <c r="G122" s="19">
        <v>-2.9817100000000001</v>
      </c>
      <c r="H122" s="19">
        <f t="shared" si="12"/>
        <v>-1598.7208599570818</v>
      </c>
      <c r="I122" s="19">
        <f t="shared" si="13"/>
        <v>-2180.1177667153861</v>
      </c>
      <c r="J122" s="19">
        <f t="shared" si="14"/>
        <v>-2530.9025162452381</v>
      </c>
      <c r="K122" s="1"/>
      <c r="L122" s="1"/>
      <c r="M122" s="1"/>
      <c r="N122" s="1"/>
      <c r="O122" s="1"/>
      <c r="P122" s="1"/>
    </row>
    <row r="123" spans="1:16" ht="14.25">
      <c r="A123" s="1"/>
      <c r="B123" s="19">
        <v>82.503200000000007</v>
      </c>
      <c r="C123" s="19">
        <v>81.630399999999995</v>
      </c>
      <c r="D123" s="19">
        <v>82.575900000000004</v>
      </c>
      <c r="E123" s="19">
        <v>-1.81307</v>
      </c>
      <c r="F123" s="19">
        <v>-2.85805</v>
      </c>
      <c r="G123" s="19">
        <v>-3.2556099999999999</v>
      </c>
      <c r="H123" s="19">
        <f t="shared" si="12"/>
        <v>-1293.835598449494</v>
      </c>
      <c r="I123" s="19">
        <f t="shared" si="13"/>
        <v>-1990.6919093424335</v>
      </c>
      <c r="J123" s="19">
        <f t="shared" si="14"/>
        <v>-2763.3913227353296</v>
      </c>
      <c r="K123" s="1"/>
      <c r="L123" s="1"/>
      <c r="M123" s="1"/>
      <c r="N123" s="1"/>
      <c r="O123" s="1"/>
      <c r="P123" s="1"/>
    </row>
    <row r="124" spans="1:16" ht="14.25">
      <c r="A124" s="1"/>
      <c r="B124" s="19">
        <v>83.472999999999999</v>
      </c>
      <c r="C124" s="19">
        <v>82.575900000000004</v>
      </c>
      <c r="D124" s="19">
        <v>83.521500000000003</v>
      </c>
      <c r="E124" s="19">
        <v>-2.05017</v>
      </c>
      <c r="F124" s="19">
        <v>-2.8476300000000001</v>
      </c>
      <c r="G124" s="19">
        <v>-2.9490799999999999</v>
      </c>
      <c r="H124" s="19">
        <f t="shared" si="12"/>
        <v>-1463.0339307766383</v>
      </c>
      <c r="I124" s="19">
        <f t="shared" si="13"/>
        <v>-1983.4341602843876</v>
      </c>
      <c r="J124" s="19">
        <f t="shared" si="14"/>
        <v>-2503.2058760270133</v>
      </c>
      <c r="K124" s="1"/>
      <c r="L124" s="1"/>
      <c r="M124" s="1"/>
      <c r="N124" s="1"/>
      <c r="O124" s="1"/>
      <c r="P124" s="1"/>
    </row>
    <row r="125" spans="1:16" ht="14.25">
      <c r="A125" s="1"/>
      <c r="B125" s="19">
        <v>84.394400000000005</v>
      </c>
      <c r="C125" s="19">
        <v>83.545699999999997</v>
      </c>
      <c r="D125" s="19">
        <v>84.491399999999999</v>
      </c>
      <c r="E125" s="19">
        <v>-1.9692099999999999</v>
      </c>
      <c r="F125" s="19">
        <v>-2.8755000000000002</v>
      </c>
      <c r="G125" s="19">
        <v>-2.9437500000000001</v>
      </c>
      <c r="H125" s="19">
        <f t="shared" si="12"/>
        <v>-1405.2595866804527</v>
      </c>
      <c r="I125" s="19">
        <f t="shared" si="13"/>
        <v>-2002.8462011910806</v>
      </c>
      <c r="J125" s="19">
        <f t="shared" si="14"/>
        <v>-2498.6817236407696</v>
      </c>
      <c r="K125" s="1"/>
      <c r="L125" s="1"/>
      <c r="M125" s="1"/>
      <c r="N125" s="1"/>
      <c r="O125" s="1"/>
      <c r="P125" s="1"/>
    </row>
    <row r="126" spans="1:16" ht="14.25">
      <c r="A126" s="1"/>
      <c r="B126" s="19">
        <v>85.412899999999993</v>
      </c>
      <c r="C126" s="19">
        <v>84.491399999999999</v>
      </c>
      <c r="D126" s="19">
        <v>85.461399999999998</v>
      </c>
      <c r="E126" s="19">
        <v>-2.1160899999999998</v>
      </c>
      <c r="F126" s="19">
        <v>-2.5275400000000001</v>
      </c>
      <c r="G126" s="19">
        <v>-2.8821099999999999</v>
      </c>
      <c r="H126" s="19">
        <f t="shared" si="12"/>
        <v>-1510.0754915822279</v>
      </c>
      <c r="I126" s="19">
        <f t="shared" si="13"/>
        <v>-1760.4847460818999</v>
      </c>
      <c r="J126" s="19">
        <f t="shared" si="14"/>
        <v>-2446.3611320670229</v>
      </c>
      <c r="K126" s="1"/>
      <c r="L126" s="1"/>
      <c r="M126" s="1"/>
      <c r="N126" s="1"/>
      <c r="O126" s="1"/>
      <c r="P126" s="1"/>
    </row>
    <row r="127" spans="1:16" ht="14.25">
      <c r="A127" s="1"/>
      <c r="B127" s="19">
        <v>86.407300000000006</v>
      </c>
      <c r="C127" s="19">
        <v>85.461399999999998</v>
      </c>
      <c r="D127" s="19">
        <v>86.358800000000002</v>
      </c>
      <c r="E127" s="19">
        <v>-1.90998</v>
      </c>
      <c r="F127" s="19">
        <v>-2.5202399999999998</v>
      </c>
      <c r="G127" s="19">
        <v>-2.56237</v>
      </c>
      <c r="H127" s="19">
        <f t="shared" si="12"/>
        <v>-1362.9921163146294</v>
      </c>
      <c r="I127" s="19">
        <f t="shared" si="13"/>
        <v>-1755.4001426151308</v>
      </c>
      <c r="J127" s="19">
        <f t="shared" si="14"/>
        <v>-2174.962917437078</v>
      </c>
      <c r="K127" s="1"/>
      <c r="L127" s="1"/>
      <c r="M127" s="1"/>
      <c r="N127" s="1"/>
      <c r="O127" s="1"/>
      <c r="P127" s="1"/>
    </row>
    <row r="128" spans="1:16" ht="14.25">
      <c r="A128" s="1"/>
      <c r="B128" s="19">
        <v>87.353300000000004</v>
      </c>
      <c r="C128" s="19">
        <v>86.431600000000003</v>
      </c>
      <c r="D128" s="19">
        <v>87.3048</v>
      </c>
      <c r="E128" s="19">
        <v>-1.7588900000000001</v>
      </c>
      <c r="F128" s="19">
        <v>-2.3315600000000001</v>
      </c>
      <c r="G128" s="19">
        <v>-2.4444599999999999</v>
      </c>
      <c r="H128" s="19">
        <f t="shared" si="12"/>
        <v>-1255.1718884305794</v>
      </c>
      <c r="I128" s="19">
        <f t="shared" si="13"/>
        <v>-1623.9805560247178</v>
      </c>
      <c r="J128" s="19">
        <f t="shared" si="14"/>
        <v>-2074.879839038952</v>
      </c>
      <c r="K128" s="1"/>
      <c r="L128" s="1"/>
      <c r="M128" s="1"/>
      <c r="N128" s="1"/>
      <c r="O128" s="1"/>
      <c r="P128" s="1"/>
    </row>
    <row r="129" spans="1:16" ht="14.25">
      <c r="A129" s="1"/>
      <c r="B129" s="19">
        <v>88.372299999999996</v>
      </c>
      <c r="C129" s="19">
        <v>87.401799999999994</v>
      </c>
      <c r="D129" s="19">
        <v>88.299499999999995</v>
      </c>
      <c r="E129" s="19">
        <v>-1.71828</v>
      </c>
      <c r="F129" s="19">
        <v>-2.4933800000000002</v>
      </c>
      <c r="G129" s="19">
        <v>-2.4767299999999999</v>
      </c>
      <c r="H129" s="19">
        <f t="shared" si="12"/>
        <v>-1226.1919463141505</v>
      </c>
      <c r="I129" s="19">
        <f t="shared" si="13"/>
        <v>-1736.6915879415117</v>
      </c>
      <c r="J129" s="19">
        <f t="shared" si="14"/>
        <v>-2102.2709079890624</v>
      </c>
      <c r="K129" s="1"/>
      <c r="L129" s="1"/>
      <c r="M129" s="1"/>
      <c r="N129" s="1"/>
      <c r="O129" s="1"/>
      <c r="P129" s="1"/>
    </row>
    <row r="130" spans="1:16" ht="14.25">
      <c r="A130" s="1"/>
      <c r="B130" s="20">
        <v>89.3429</v>
      </c>
      <c r="C130" s="20">
        <v>88.347999999999999</v>
      </c>
      <c r="D130" s="20">
        <v>89.245800000000003</v>
      </c>
      <c r="E130" s="20">
        <v>-1.7770999999999999</v>
      </c>
      <c r="F130" s="20">
        <v>-2.4432499999999999</v>
      </c>
      <c r="G130" s="20">
        <v>-2.5567700000000002</v>
      </c>
      <c r="H130" s="20">
        <f t="shared" si="12"/>
        <v>-1268.1668341567595</v>
      </c>
      <c r="I130" s="20">
        <f t="shared" si="13"/>
        <v>-1701.7749890662867</v>
      </c>
      <c r="J130" s="20">
        <f t="shared" si="14"/>
        <v>-2170.2095865997489</v>
      </c>
      <c r="K130" s="1"/>
      <c r="L130" s="1"/>
      <c r="M130" s="1"/>
      <c r="N130" s="1"/>
      <c r="O130" s="1"/>
      <c r="P130" s="1"/>
    </row>
  </sheetData>
  <mergeCells count="2">
    <mergeCell ref="B34:C34"/>
    <mergeCell ref="B5:D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Mean Residue Ellipticities</vt:lpstr>
    </vt:vector>
  </TitlesOfParts>
  <Company>ZMNH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Bucher</dc:creator>
  <cp:lastModifiedBy>Michi</cp:lastModifiedBy>
  <dcterms:created xsi:type="dcterms:W3CDTF">2019-07-01T16:52:17Z</dcterms:created>
  <dcterms:modified xsi:type="dcterms:W3CDTF">2021-04-20T16:27:07Z</dcterms:modified>
</cp:coreProperties>
</file>