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arastokes/Dropbox/K13 Mutations:Fitness ms/eLife Resubmission/Revised figures &amp; tables/Source data/"/>
    </mc:Choice>
  </mc:AlternateContent>
  <xr:revisionPtr revIDLastSave="0" documentId="13_ncr:1_{3FCF5759-FB03-AA40-990F-912DE3C261F0}" xr6:coauthVersionLast="47" xr6:coauthVersionMax="47" xr10:uidLastSave="{00000000-0000-0000-0000-000000000000}"/>
  <bookViews>
    <workbookView xWindow="180" yWindow="460" windowWidth="27640" windowHeight="16260" xr2:uid="{2E7F4CCA-937F-8C47-B2E8-CF8433919B90}"/>
  </bookViews>
  <sheets>
    <sheet name="Figure 1–source data 1" sheetId="1" r:id="rId1"/>
  </sheets>
  <definedNames>
    <definedName name="_xlnm.Print_Area" localSheetId="0">'Figure 1–source data 1'!$A$1:$M$52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B40" i="1"/>
  <c r="B41" i="1"/>
</calcChain>
</file>

<file path=xl/sharedStrings.xml><?xml version="1.0" encoding="utf-8"?>
<sst xmlns="http://schemas.openxmlformats.org/spreadsheetml/2006/main" count="72" uniqueCount="71">
  <si>
    <r>
      <t xml:space="preserve">Figure 1–source data 1. Distribution of </t>
    </r>
    <r>
      <rPr>
        <b/>
        <i/>
        <sz val="11"/>
        <color theme="1"/>
        <rFont val="Arial"/>
        <family val="2"/>
      </rPr>
      <t>K13</t>
    </r>
    <r>
      <rPr>
        <b/>
        <sz val="11"/>
        <color theme="1"/>
        <rFont val="Arial"/>
        <family val="2"/>
      </rPr>
      <t xml:space="preserve"> alleles over time in African countries (2011-2019).</t>
    </r>
  </si>
  <si>
    <t>Year(s) of sample collection</t>
  </si>
  <si>
    <t>2014-2016</t>
  </si>
  <si>
    <t>2017-2018</t>
  </si>
  <si>
    <t>2017-2019</t>
  </si>
  <si>
    <t>2014-2015, 2017-2019</t>
  </si>
  <si>
    <t xml:space="preserve">2015-2016, 2019 </t>
  </si>
  <si>
    <t>2011-2012, 2015</t>
  </si>
  <si>
    <t>2012-2015</t>
  </si>
  <si>
    <t>2016-2017</t>
  </si>
  <si>
    <t>K13</t>
  </si>
  <si>
    <t>The Gambia</t>
  </si>
  <si>
    <r>
      <t>Sierra Leone</t>
    </r>
    <r>
      <rPr>
        <vertAlign val="superscript"/>
        <sz val="12"/>
        <color theme="1"/>
        <rFont val="Arial"/>
        <family val="2"/>
      </rPr>
      <t>a</t>
    </r>
  </si>
  <si>
    <r>
      <t>Burkina Faso</t>
    </r>
    <r>
      <rPr>
        <vertAlign val="superscript"/>
        <sz val="12"/>
        <rFont val="Arial"/>
        <family val="2"/>
      </rPr>
      <t>b</t>
    </r>
  </si>
  <si>
    <r>
      <t>Chad</t>
    </r>
    <r>
      <rPr>
        <vertAlign val="superscript"/>
        <sz val="12"/>
        <rFont val="Arial"/>
        <family val="2"/>
      </rPr>
      <t>c</t>
    </r>
  </si>
  <si>
    <r>
      <rPr>
        <sz val="10"/>
        <color theme="1"/>
        <rFont val="Arial"/>
        <family val="2"/>
      </rPr>
      <t>CAR</t>
    </r>
    <r>
      <rPr>
        <vertAlign val="superscript"/>
        <sz val="12"/>
        <color theme="1"/>
        <rFont val="Arial"/>
        <family val="2"/>
      </rPr>
      <t>d</t>
    </r>
  </si>
  <si>
    <t>Rep. of the Congo</t>
  </si>
  <si>
    <r>
      <t>Equatorial Guinea</t>
    </r>
    <r>
      <rPr>
        <vertAlign val="superscript"/>
        <sz val="12"/>
        <color theme="1"/>
        <rFont val="Arial"/>
        <family val="2"/>
      </rPr>
      <t>e</t>
    </r>
  </si>
  <si>
    <t>Burundi</t>
  </si>
  <si>
    <r>
      <t>Tanzania</t>
    </r>
    <r>
      <rPr>
        <vertAlign val="superscript"/>
        <sz val="12"/>
        <color theme="1"/>
        <rFont val="Arial"/>
        <family val="2"/>
      </rPr>
      <t>f</t>
    </r>
  </si>
  <si>
    <r>
      <t>Rwanda</t>
    </r>
    <r>
      <rPr>
        <vertAlign val="superscript"/>
        <sz val="12"/>
        <color theme="1"/>
        <rFont val="Arial"/>
        <family val="2"/>
      </rPr>
      <t>g</t>
    </r>
  </si>
  <si>
    <r>
      <t>Somalia</t>
    </r>
    <r>
      <rPr>
        <vertAlign val="superscript"/>
        <sz val="12"/>
        <color theme="1"/>
        <rFont val="Arial"/>
        <family val="2"/>
      </rPr>
      <t>h</t>
    </r>
  </si>
  <si>
    <t>Total</t>
  </si>
  <si>
    <t>WT</t>
  </si>
  <si>
    <t>SYN</t>
  </si>
  <si>
    <t>M460I</t>
  </si>
  <si>
    <t>L463S</t>
  </si>
  <si>
    <t>C469F</t>
  </si>
  <si>
    <t>C469Y</t>
  </si>
  <si>
    <t>M476I</t>
  </si>
  <si>
    <t>V487I</t>
  </si>
  <si>
    <t>G496S</t>
  </si>
  <si>
    <t>V510M</t>
  </si>
  <si>
    <t>R513L</t>
  </si>
  <si>
    <t>V517I</t>
  </si>
  <si>
    <t>V555A</t>
  </si>
  <si>
    <t>A557S</t>
  </si>
  <si>
    <t>R561H</t>
  </si>
  <si>
    <t>M562T</t>
  </si>
  <si>
    <t>P574L</t>
  </si>
  <si>
    <t>R575I</t>
  </si>
  <si>
    <t>A578S</t>
  </si>
  <si>
    <t>A578V</t>
  </si>
  <si>
    <t>V589A</t>
  </si>
  <si>
    <t>E602D</t>
  </si>
  <si>
    <t>V603I</t>
  </si>
  <si>
    <t>E605K</t>
  </si>
  <si>
    <t>R622I</t>
  </si>
  <si>
    <t xml:space="preserve">A626E </t>
  </si>
  <si>
    <t>N629Y</t>
  </si>
  <si>
    <t>H644L</t>
  </si>
  <si>
    <t>I646T</t>
  </si>
  <si>
    <t>E651K</t>
  </si>
  <si>
    <t>Y653N</t>
  </si>
  <si>
    <t>V666I</t>
  </si>
  <si>
    <t>P667R</t>
  </si>
  <si>
    <t>V520I+V637I</t>
  </si>
  <si>
    <t>V568M+V603I</t>
  </si>
  <si>
    <t>G592E+V637I</t>
  </si>
  <si>
    <t>% WT</t>
  </si>
  <si>
    <r>
      <t xml:space="preserve">Results show number of samples sequenced harboring a given </t>
    </r>
    <r>
      <rPr>
        <i/>
        <sz val="10"/>
        <color theme="1"/>
        <rFont val="Arial"/>
        <family val="2"/>
      </rPr>
      <t>K13</t>
    </r>
    <r>
      <rPr>
        <sz val="10"/>
        <color theme="1"/>
        <rFont val="Arial"/>
        <family val="2"/>
      </rPr>
      <t xml:space="preserve"> allele in the designated country and year.</t>
    </r>
  </si>
  <si>
    <r>
      <rPr>
        <vertAlign val="superscript"/>
        <sz val="12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Smith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2018. Efficacy of artemisinin-based combination therapies and prevalence of molecular markers associated with artemisinin, piperaquine and sulfadoxine-pyrimethamine resistance in Sierra Leone.</t>
    </r>
    <r>
      <rPr>
        <i/>
        <sz val="10"/>
        <color theme="1"/>
        <rFont val="Arial"/>
        <family val="2"/>
      </rPr>
      <t xml:space="preserve"> Acta Trop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185</t>
    </r>
    <r>
      <rPr>
        <sz val="10"/>
        <color theme="1"/>
        <rFont val="Arial"/>
        <family val="2"/>
      </rPr>
      <t>:363-370. DOI: 10.1016/j.actatropica.2018.06.016. PMID: 29932931</t>
    </r>
  </si>
  <si>
    <r>
      <rPr>
        <vertAlign val="superscript"/>
        <sz val="12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Gansané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2021. Anti-malarial efficacy and resistance monitoring of artemether-lumefantrine and dihydroartemisinin-piperaquine shows inadequate efficacy in children in Burkina Faso, 2017–2018.</t>
    </r>
    <r>
      <rPr>
        <i/>
        <sz val="10"/>
        <color theme="1"/>
        <rFont val="Arial"/>
        <family val="2"/>
      </rPr>
      <t xml:space="preserve"> Malaria J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20</t>
    </r>
    <r>
      <rPr>
        <sz val="10"/>
        <color theme="1"/>
        <rFont val="Arial"/>
        <family val="2"/>
      </rPr>
      <t>:48. DOI: 10.1186/s12936-021-03585-6. PMID: 33468147</t>
    </r>
  </si>
  <si>
    <r>
      <rPr>
        <vertAlign val="superscript"/>
        <sz val="12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Vachot-Ganée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2018. A novel field-based molecular assay to detect validated artemisinin-resistant </t>
    </r>
    <r>
      <rPr>
        <i/>
        <sz val="10"/>
        <color theme="1"/>
        <rFont val="Arial"/>
        <family val="2"/>
      </rPr>
      <t>k13</t>
    </r>
    <r>
      <rPr>
        <sz val="10"/>
        <color theme="1"/>
        <rFont val="Arial"/>
        <family val="2"/>
      </rPr>
      <t xml:space="preserve"> mutants. </t>
    </r>
    <r>
      <rPr>
        <i/>
        <sz val="10"/>
        <color theme="1"/>
        <rFont val="Arial"/>
        <family val="2"/>
      </rPr>
      <t>Malar J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17</t>
    </r>
    <r>
      <rPr>
        <sz val="10"/>
        <color theme="1"/>
        <rFont val="Arial"/>
        <family val="2"/>
      </rPr>
      <t>:175. DOI: 10.1186/s12936-018-2329-y. PMID: 29690890</t>
    </r>
  </si>
  <si>
    <r>
      <rPr>
        <vertAlign val="superscript"/>
        <sz val="12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Nzoumbou‑Boko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2020. Molecular assessment of </t>
    </r>
    <r>
      <rPr>
        <i/>
        <sz val="10"/>
        <color theme="1"/>
        <rFont val="Arial"/>
        <family val="2"/>
      </rPr>
      <t>kelch13</t>
    </r>
    <r>
      <rPr>
        <sz val="10"/>
        <color theme="1"/>
        <rFont val="Arial"/>
        <family val="2"/>
      </rPr>
      <t xml:space="preserve"> non‑synonymous mutations in</t>
    </r>
    <r>
      <rPr>
        <i/>
        <sz val="10"/>
        <color theme="1"/>
        <rFont val="Arial"/>
        <family val="2"/>
      </rPr>
      <t xml:space="preserve"> Plasmodium falciparum</t>
    </r>
    <r>
      <rPr>
        <sz val="10"/>
        <color theme="1"/>
        <rFont val="Arial"/>
        <family val="2"/>
      </rPr>
      <t xml:space="preserve"> isolates from Central African Republic (2017–2019). </t>
    </r>
    <r>
      <rPr>
        <i/>
        <sz val="10"/>
        <color theme="1"/>
        <rFont val="Arial"/>
        <family val="2"/>
      </rPr>
      <t>Malar J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19</t>
    </r>
    <r>
      <rPr>
        <sz val="10"/>
        <color theme="1"/>
        <rFont val="Arial"/>
        <family val="2"/>
      </rPr>
      <t>:191. DOI: 10.1186/s12936-020-03264-y. PMID: 32448203</t>
    </r>
  </si>
  <si>
    <r>
      <rPr>
        <vertAlign val="superscript"/>
        <sz val="12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Li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2016. Limited artemisinin resistance-associated polymorphisms in </t>
    </r>
    <r>
      <rPr>
        <i/>
        <sz val="10"/>
        <color theme="1"/>
        <rFont val="Arial"/>
        <family val="2"/>
      </rPr>
      <t>Plasmodium falciparum K13-propeller</t>
    </r>
    <r>
      <rPr>
        <sz val="10"/>
        <color theme="1"/>
        <rFont val="Arial"/>
        <family val="2"/>
      </rPr>
      <t xml:space="preserve"> and </t>
    </r>
    <r>
      <rPr>
        <i/>
        <sz val="10"/>
        <color theme="1"/>
        <rFont val="Arial"/>
        <family val="2"/>
      </rPr>
      <t>PfATPase6</t>
    </r>
    <r>
      <rPr>
        <sz val="10"/>
        <color theme="1"/>
        <rFont val="Arial"/>
        <family val="2"/>
      </rPr>
      <t xml:space="preserve"> gene isolated from Bioko Island, Equatorial Guinea. </t>
    </r>
    <r>
      <rPr>
        <i/>
        <sz val="10"/>
        <color theme="1"/>
        <rFont val="Arial"/>
        <family val="2"/>
      </rPr>
      <t>Int J Parasitol Drugs Drug Resist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:54-59. doi: 10.1016/j.ijpddr.2015.11.002. PMID: 27054064</t>
    </r>
  </si>
  <si>
    <r>
      <rPr>
        <vertAlign val="superscript"/>
        <sz val="12"/>
        <color theme="1"/>
        <rFont val="Arial"/>
        <family val="2"/>
      </rPr>
      <t>f</t>
    </r>
    <r>
      <rPr>
        <sz val="10"/>
        <color theme="1"/>
        <rFont val="Arial"/>
        <family val="2"/>
      </rPr>
      <t xml:space="preserve">Kakolwa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2018. Efficacy and safety of artemisinin-based combination therapy, and molecular markers for artemisinin and piperaquine resistance in Mainland Tanzania. </t>
    </r>
    <r>
      <rPr>
        <i/>
        <sz val="10"/>
        <color theme="1"/>
        <rFont val="Arial"/>
        <family val="2"/>
      </rPr>
      <t>Malar J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17</t>
    </r>
    <r>
      <rPr>
        <sz val="10"/>
        <color theme="1"/>
        <rFont val="Arial"/>
        <family val="2"/>
      </rPr>
      <t>:369. DOI: 10.1186/s12936-018-2524-x. PMID: 30333022</t>
    </r>
  </si>
  <si>
    <r>
      <rPr>
        <vertAlign val="superscript"/>
        <sz val="12"/>
        <color theme="1"/>
        <rFont val="Arial"/>
        <family val="2"/>
      </rPr>
      <t>g</t>
    </r>
    <r>
      <rPr>
        <sz val="10"/>
        <color theme="1"/>
        <rFont val="Arial"/>
        <family val="2"/>
      </rPr>
      <t xml:space="preserve">Uwimana A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2020. Emergence and clonal expansion of </t>
    </r>
    <r>
      <rPr>
        <i/>
        <sz val="10"/>
        <color theme="1"/>
        <rFont val="Arial"/>
        <family val="2"/>
      </rPr>
      <t>in vitro</t>
    </r>
    <r>
      <rPr>
        <sz val="10"/>
        <color theme="1"/>
        <rFont val="Arial"/>
        <family val="2"/>
      </rPr>
      <t xml:space="preserve"> artemisinin-resistant </t>
    </r>
    <r>
      <rPr>
        <i/>
        <sz val="10"/>
        <color theme="1"/>
        <rFont val="Arial"/>
        <family val="2"/>
      </rPr>
      <t>Plasmodium falciparum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kelch13</t>
    </r>
    <r>
      <rPr>
        <sz val="10"/>
        <color theme="1"/>
        <rFont val="Arial"/>
        <family val="2"/>
      </rPr>
      <t xml:space="preserve"> R561H mutant parasites in Rwanda. </t>
    </r>
    <r>
      <rPr>
        <i/>
        <sz val="10"/>
        <color theme="1"/>
        <rFont val="Arial"/>
        <family val="2"/>
      </rPr>
      <t>Nat Med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26</t>
    </r>
    <r>
      <rPr>
        <sz val="10"/>
        <color theme="1"/>
        <rFont val="Arial"/>
        <family val="2"/>
      </rPr>
      <t>:1602-1608. DOI: 10.1038/s41591-020-1005-2. PMID: 32747827</t>
    </r>
  </si>
  <si>
    <r>
      <rPr>
        <vertAlign val="superscript"/>
        <sz val="12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Warsame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2019. High therapeutic efficacy of artemether–lumefantrine and dihydroartemisinin–piperaquine for the treatment of uncomplicated </t>
    </r>
    <r>
      <rPr>
        <i/>
        <sz val="10"/>
        <color theme="1"/>
        <rFont val="Arial"/>
        <family val="2"/>
      </rPr>
      <t>falciparum</t>
    </r>
    <r>
      <rPr>
        <sz val="10"/>
        <color theme="1"/>
        <rFont val="Arial"/>
        <family val="2"/>
      </rPr>
      <t xml:space="preserve"> malaria in Somalia. </t>
    </r>
    <r>
      <rPr>
        <i/>
        <sz val="10"/>
        <color theme="1"/>
        <rFont val="Arial"/>
        <family val="2"/>
      </rPr>
      <t>Malar J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:231. DOI: 10.1186/s12936-019-2864-1. PMID: 31296223</t>
    </r>
  </si>
  <si>
    <r>
      <t xml:space="preserve">Percentage WT refers to the percentage of samples that were wild-type for </t>
    </r>
    <r>
      <rPr>
        <i/>
        <sz val="10"/>
        <color theme="1"/>
        <rFont val="Arial"/>
        <family val="2"/>
      </rPr>
      <t>K13</t>
    </r>
    <r>
      <rPr>
        <sz val="10"/>
        <color theme="1"/>
        <rFont val="Arial"/>
        <family val="2"/>
      </rPr>
      <t xml:space="preserve"> or that harbored a synonynous mutation in </t>
    </r>
    <r>
      <rPr>
        <i/>
        <sz val="10"/>
        <color theme="1"/>
        <rFont val="Arial"/>
        <family val="2"/>
      </rPr>
      <t>K13</t>
    </r>
    <r>
      <rPr>
        <sz val="10"/>
        <color theme="1"/>
        <rFont val="Arial"/>
        <family val="2"/>
      </rPr>
      <t>.</t>
    </r>
  </si>
  <si>
    <r>
      <t xml:space="preserve">CAR, Central African Republic; SYN, </t>
    </r>
    <r>
      <rPr>
        <i/>
        <sz val="10"/>
        <color theme="1"/>
        <rFont val="Arial"/>
        <family val="2"/>
      </rPr>
      <t xml:space="preserve">K13 </t>
    </r>
    <r>
      <rPr>
        <sz val="10"/>
        <color theme="1"/>
        <rFont val="Arial"/>
        <family val="2"/>
      </rPr>
      <t>synonymous mutation; WT, wild type.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</si>
</sst>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3" borderId="2" xfId="0" applyFont="1" applyFill="1" applyBorder="1"/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quotePrefix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4" fillId="2" borderId="11" xfId="0" applyFont="1" applyFill="1" applyBorder="1"/>
    <xf numFmtId="0" fontId="10" fillId="3" borderId="0" xfId="0" quotePrefix="1" applyFont="1" applyFill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4" fillId="2" borderId="15" xfId="0" quotePrefix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4" fillId="2" borderId="7" xfId="0" applyFont="1" applyFill="1" applyBorder="1"/>
    <xf numFmtId="1" fontId="4" fillId="2" borderId="8" xfId="1" applyNumberFormat="1" applyFont="1" applyFill="1" applyBorder="1" applyAlignment="1">
      <alignment horizontal="center"/>
    </xf>
    <xf numFmtId="1" fontId="4" fillId="3" borderId="9" xfId="1" applyNumberFormat="1" applyFont="1" applyFill="1" applyBorder="1" applyAlignment="1">
      <alignment horizontal="center"/>
    </xf>
    <xf numFmtId="1" fontId="4" fillId="2" borderId="9" xfId="1" applyNumberFormat="1" applyFont="1" applyFill="1" applyBorder="1" applyAlignment="1">
      <alignment horizontal="center"/>
    </xf>
    <xf numFmtId="9" fontId="4" fillId="2" borderId="14" xfId="1" applyFont="1" applyFill="1" applyBorder="1" applyAlignment="1">
      <alignment horizontal="center"/>
    </xf>
    <xf numFmtId="9" fontId="4" fillId="3" borderId="1" xfId="1" applyFont="1" applyFill="1" applyBorder="1" applyAlignment="1">
      <alignment horizontal="center"/>
    </xf>
    <xf numFmtId="9" fontId="4" fillId="2" borderId="1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4" fillId="2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" fillId="2" borderId="0" xfId="0" applyFont="1" applyFill="1" applyAlignment="1">
      <alignment horizontal="justify" wrapText="1"/>
    </xf>
    <xf numFmtId="0" fontId="0" fillId="0" borderId="0" xfId="0" applyAlignment="1">
      <alignment horizontal="justify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BB6C-71CF-1446-8016-8C6DE860994B}">
  <sheetPr>
    <pageSetUpPr fitToPage="1"/>
  </sheetPr>
  <dimension ref="A1:M54"/>
  <sheetViews>
    <sheetView tabSelected="1" topLeftCell="A31" zoomScale="130" zoomScaleNormal="130" workbookViewId="0">
      <selection activeCell="A53" sqref="A53"/>
    </sheetView>
  </sheetViews>
  <sheetFormatPr baseColWidth="10" defaultRowHeight="16" x14ac:dyDescent="0.2"/>
  <cols>
    <col min="1" max="1" width="14.33203125" customWidth="1"/>
    <col min="2" max="2" width="10.33203125" customWidth="1"/>
    <col min="3" max="9" width="10.33203125" style="55" customWidth="1"/>
    <col min="10" max="13" width="10.33203125" customWidth="1"/>
  </cols>
  <sheetData>
    <row r="1" spans="1:13" s="1" customFormat="1" ht="20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34" customHeight="1" x14ac:dyDescent="0.2">
      <c r="A2" s="2" t="s">
        <v>1</v>
      </c>
      <c r="B2" s="3" t="s">
        <v>2</v>
      </c>
      <c r="C2" s="4">
        <v>2016</v>
      </c>
      <c r="D2" s="4" t="s">
        <v>3</v>
      </c>
      <c r="E2" s="4">
        <v>2015</v>
      </c>
      <c r="F2" s="4" t="s">
        <v>4</v>
      </c>
      <c r="G2" s="4" t="s">
        <v>5</v>
      </c>
      <c r="H2" s="4">
        <v>2014</v>
      </c>
      <c r="I2" s="4" t="s">
        <v>6</v>
      </c>
      <c r="J2" s="4" t="s">
        <v>7</v>
      </c>
      <c r="K2" s="4" t="s">
        <v>8</v>
      </c>
      <c r="L2" s="5" t="s">
        <v>9</v>
      </c>
      <c r="M2" s="6"/>
    </row>
    <row r="3" spans="1:13" ht="34" customHeight="1" x14ac:dyDescent="0.2">
      <c r="A3" s="7" t="s">
        <v>10</v>
      </c>
      <c r="B3" s="8" t="s">
        <v>11</v>
      </c>
      <c r="C3" s="9" t="s">
        <v>12</v>
      </c>
      <c r="D3" s="10" t="s">
        <v>13</v>
      </c>
      <c r="E3" s="10" t="s">
        <v>14</v>
      </c>
      <c r="F3" s="11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12" t="s">
        <v>21</v>
      </c>
      <c r="M3" s="13" t="s">
        <v>22</v>
      </c>
    </row>
    <row r="4" spans="1:13" ht="18" customHeight="1" x14ac:dyDescent="0.2">
      <c r="A4" s="14" t="s">
        <v>23</v>
      </c>
      <c r="B4" s="15">
        <v>308</v>
      </c>
      <c r="C4" s="16">
        <v>270</v>
      </c>
      <c r="D4" s="17">
        <v>352</v>
      </c>
      <c r="E4" s="18">
        <v>30</v>
      </c>
      <c r="F4" s="17">
        <v>183</v>
      </c>
      <c r="G4" s="16">
        <v>316</v>
      </c>
      <c r="H4" s="17">
        <v>96</v>
      </c>
      <c r="I4" s="16">
        <v>382</v>
      </c>
      <c r="J4" s="17">
        <v>183</v>
      </c>
      <c r="K4" s="16">
        <v>871</v>
      </c>
      <c r="L4" s="19">
        <v>137</v>
      </c>
      <c r="M4" s="20">
        <f>SUM(B4:L4)</f>
        <v>3128</v>
      </c>
    </row>
    <row r="5" spans="1:13" ht="18" customHeight="1" x14ac:dyDescent="0.2">
      <c r="A5" s="21" t="s">
        <v>24</v>
      </c>
      <c r="B5" s="22">
        <v>3</v>
      </c>
      <c r="C5" s="23">
        <v>2</v>
      </c>
      <c r="D5" s="24">
        <v>8</v>
      </c>
      <c r="E5" s="25">
        <v>1</v>
      </c>
      <c r="F5" s="26">
        <v>3</v>
      </c>
      <c r="G5" s="23">
        <v>12</v>
      </c>
      <c r="H5" s="27">
        <v>0</v>
      </c>
      <c r="I5" s="23">
        <v>7</v>
      </c>
      <c r="J5" s="24">
        <v>4</v>
      </c>
      <c r="K5" s="23">
        <v>11</v>
      </c>
      <c r="L5" s="28">
        <v>0</v>
      </c>
      <c r="M5" s="29">
        <f t="shared" ref="M5:M39" si="0">SUM(B5:L5)</f>
        <v>51</v>
      </c>
    </row>
    <row r="6" spans="1:13" ht="18" customHeight="1" x14ac:dyDescent="0.2">
      <c r="A6" s="21" t="s">
        <v>25</v>
      </c>
      <c r="B6" s="30">
        <v>0</v>
      </c>
      <c r="C6" s="31">
        <v>0</v>
      </c>
      <c r="D6" s="32">
        <v>0</v>
      </c>
      <c r="E6" s="33">
        <v>0</v>
      </c>
      <c r="F6" s="32">
        <v>0</v>
      </c>
      <c r="G6" s="31">
        <v>0</v>
      </c>
      <c r="H6" s="27">
        <v>0</v>
      </c>
      <c r="I6" s="31">
        <v>0</v>
      </c>
      <c r="J6" s="32">
        <v>0</v>
      </c>
      <c r="K6" s="23">
        <v>1</v>
      </c>
      <c r="L6" s="28">
        <v>0</v>
      </c>
      <c r="M6" s="29">
        <f t="shared" si="0"/>
        <v>1</v>
      </c>
    </row>
    <row r="7" spans="1:13" ht="18" customHeight="1" x14ac:dyDescent="0.2">
      <c r="A7" s="21" t="s">
        <v>26</v>
      </c>
      <c r="B7" s="30">
        <v>0</v>
      </c>
      <c r="C7" s="31">
        <v>0</v>
      </c>
      <c r="D7" s="32">
        <v>0</v>
      </c>
      <c r="E7" s="33">
        <v>0</v>
      </c>
      <c r="F7" s="32">
        <v>0</v>
      </c>
      <c r="G7" s="31">
        <v>0</v>
      </c>
      <c r="H7" s="27">
        <v>0</v>
      </c>
      <c r="I7" s="31">
        <v>0</v>
      </c>
      <c r="J7" s="24">
        <v>1</v>
      </c>
      <c r="K7" s="31">
        <v>0</v>
      </c>
      <c r="L7" s="28">
        <v>0</v>
      </c>
      <c r="M7" s="29">
        <f t="shared" si="0"/>
        <v>1</v>
      </c>
    </row>
    <row r="8" spans="1:13" ht="18" customHeight="1" x14ac:dyDescent="0.2">
      <c r="A8" s="21" t="s">
        <v>27</v>
      </c>
      <c r="B8" s="30">
        <v>0</v>
      </c>
      <c r="C8" s="31">
        <v>0</v>
      </c>
      <c r="D8" s="32">
        <v>0</v>
      </c>
      <c r="E8" s="33">
        <v>0</v>
      </c>
      <c r="F8" s="32">
        <v>0</v>
      </c>
      <c r="G8" s="31">
        <v>0</v>
      </c>
      <c r="H8" s="27">
        <v>0</v>
      </c>
      <c r="I8" s="31">
        <v>0</v>
      </c>
      <c r="J8" s="32">
        <v>0</v>
      </c>
      <c r="K8" s="23">
        <v>1</v>
      </c>
      <c r="L8" s="28">
        <v>0</v>
      </c>
      <c r="M8" s="29">
        <f t="shared" si="0"/>
        <v>1</v>
      </c>
    </row>
    <row r="9" spans="1:13" ht="18" customHeight="1" x14ac:dyDescent="0.2">
      <c r="A9" s="21" t="s">
        <v>28</v>
      </c>
      <c r="B9" s="30">
        <v>0</v>
      </c>
      <c r="C9" s="31">
        <v>0</v>
      </c>
      <c r="D9" s="32">
        <v>0</v>
      </c>
      <c r="E9" s="33">
        <v>0</v>
      </c>
      <c r="F9" s="32">
        <v>0</v>
      </c>
      <c r="G9" s="31">
        <v>0</v>
      </c>
      <c r="H9" s="27">
        <v>0</v>
      </c>
      <c r="I9" s="31">
        <v>0</v>
      </c>
      <c r="J9" s="32">
        <v>0</v>
      </c>
      <c r="K9" s="23">
        <v>1</v>
      </c>
      <c r="L9" s="28">
        <v>0</v>
      </c>
      <c r="M9" s="29">
        <f t="shared" si="0"/>
        <v>1</v>
      </c>
    </row>
    <row r="10" spans="1:13" ht="18" customHeight="1" x14ac:dyDescent="0.2">
      <c r="A10" s="21" t="s">
        <v>29</v>
      </c>
      <c r="B10" s="30">
        <v>0</v>
      </c>
      <c r="C10" s="31">
        <v>0</v>
      </c>
      <c r="D10" s="32">
        <v>0</v>
      </c>
      <c r="E10" s="33">
        <v>0</v>
      </c>
      <c r="F10" s="32">
        <v>0</v>
      </c>
      <c r="G10" s="31">
        <v>0</v>
      </c>
      <c r="H10" s="27">
        <v>0</v>
      </c>
      <c r="I10" s="31">
        <v>0</v>
      </c>
      <c r="J10" s="24">
        <v>1</v>
      </c>
      <c r="K10" s="31">
        <v>0</v>
      </c>
      <c r="L10" s="28">
        <v>0</v>
      </c>
      <c r="M10" s="29">
        <f t="shared" si="0"/>
        <v>1</v>
      </c>
    </row>
    <row r="11" spans="1:13" ht="18" customHeight="1" x14ac:dyDescent="0.2">
      <c r="A11" s="21" t="s">
        <v>30</v>
      </c>
      <c r="B11" s="30">
        <v>0</v>
      </c>
      <c r="C11" s="31">
        <v>0</v>
      </c>
      <c r="D11" s="32">
        <v>0</v>
      </c>
      <c r="E11" s="33">
        <v>0</v>
      </c>
      <c r="F11" s="32">
        <v>0</v>
      </c>
      <c r="G11" s="31">
        <v>0</v>
      </c>
      <c r="H11" s="27">
        <v>0</v>
      </c>
      <c r="I11" s="31">
        <v>0</v>
      </c>
      <c r="J11" s="32">
        <v>0</v>
      </c>
      <c r="K11" s="23">
        <v>1</v>
      </c>
      <c r="L11" s="28">
        <v>0</v>
      </c>
      <c r="M11" s="29">
        <f t="shared" si="0"/>
        <v>1</v>
      </c>
    </row>
    <row r="12" spans="1:13" ht="18" customHeight="1" x14ac:dyDescent="0.2">
      <c r="A12" s="21" t="s">
        <v>31</v>
      </c>
      <c r="B12" s="30">
        <v>0</v>
      </c>
      <c r="C12" s="31">
        <v>0</v>
      </c>
      <c r="D12" s="32">
        <v>0</v>
      </c>
      <c r="E12" s="33">
        <v>0</v>
      </c>
      <c r="F12" s="32">
        <v>0</v>
      </c>
      <c r="G12" s="31">
        <v>0</v>
      </c>
      <c r="H12" s="27">
        <v>0</v>
      </c>
      <c r="I12" s="31">
        <v>0</v>
      </c>
      <c r="J12" s="24">
        <v>1</v>
      </c>
      <c r="K12" s="31">
        <v>0</v>
      </c>
      <c r="L12" s="28">
        <v>0</v>
      </c>
      <c r="M12" s="29">
        <f t="shared" si="0"/>
        <v>1</v>
      </c>
    </row>
    <row r="13" spans="1:13" ht="18" customHeight="1" x14ac:dyDescent="0.2">
      <c r="A13" s="21" t="s">
        <v>32</v>
      </c>
      <c r="B13" s="30">
        <v>0</v>
      </c>
      <c r="C13" s="31">
        <v>0</v>
      </c>
      <c r="D13" s="32">
        <v>0</v>
      </c>
      <c r="E13" s="33">
        <v>0</v>
      </c>
      <c r="F13" s="32">
        <v>0</v>
      </c>
      <c r="G13" s="31">
        <v>0</v>
      </c>
      <c r="H13" s="27">
        <v>0</v>
      </c>
      <c r="I13" s="31">
        <v>0</v>
      </c>
      <c r="J13" s="24">
        <v>1</v>
      </c>
      <c r="K13" s="31">
        <v>0</v>
      </c>
      <c r="L13" s="28">
        <v>0</v>
      </c>
      <c r="M13" s="29">
        <f t="shared" si="0"/>
        <v>1</v>
      </c>
    </row>
    <row r="14" spans="1:13" ht="18" customHeight="1" x14ac:dyDescent="0.2">
      <c r="A14" s="34" t="s">
        <v>33</v>
      </c>
      <c r="B14" s="30">
        <v>0</v>
      </c>
      <c r="C14" s="31">
        <v>0</v>
      </c>
      <c r="D14" s="32">
        <v>0</v>
      </c>
      <c r="E14" s="33">
        <v>0</v>
      </c>
      <c r="F14" s="32">
        <v>0</v>
      </c>
      <c r="G14" s="31">
        <v>0</v>
      </c>
      <c r="H14" s="27">
        <v>0</v>
      </c>
      <c r="I14" s="31">
        <v>0</v>
      </c>
      <c r="J14" s="32">
        <v>0</v>
      </c>
      <c r="K14" s="23">
        <v>1</v>
      </c>
      <c r="L14" s="28">
        <v>0</v>
      </c>
      <c r="M14" s="29">
        <f t="shared" si="0"/>
        <v>1</v>
      </c>
    </row>
    <row r="15" spans="1:13" ht="18" customHeight="1" x14ac:dyDescent="0.2">
      <c r="A15" s="21" t="s">
        <v>34</v>
      </c>
      <c r="B15" s="30">
        <v>0</v>
      </c>
      <c r="C15" s="31">
        <v>0</v>
      </c>
      <c r="D15" s="24">
        <v>2</v>
      </c>
      <c r="E15" s="33">
        <v>0</v>
      </c>
      <c r="F15" s="32">
        <v>0</v>
      </c>
      <c r="G15" s="31">
        <v>0</v>
      </c>
      <c r="H15" s="27">
        <v>0</v>
      </c>
      <c r="I15" s="31">
        <v>0</v>
      </c>
      <c r="J15" s="32">
        <v>0</v>
      </c>
      <c r="K15" s="31">
        <v>0</v>
      </c>
      <c r="L15" s="28">
        <v>0</v>
      </c>
      <c r="M15" s="29">
        <f t="shared" si="0"/>
        <v>2</v>
      </c>
    </row>
    <row r="16" spans="1:13" ht="18" customHeight="1" x14ac:dyDescent="0.2">
      <c r="A16" s="21" t="s">
        <v>35</v>
      </c>
      <c r="B16" s="30">
        <v>0</v>
      </c>
      <c r="C16" s="31">
        <v>0</v>
      </c>
      <c r="D16" s="32">
        <v>0</v>
      </c>
      <c r="E16" s="33">
        <v>0</v>
      </c>
      <c r="F16" s="32">
        <v>0</v>
      </c>
      <c r="G16" s="31">
        <v>0</v>
      </c>
      <c r="H16" s="27">
        <v>0</v>
      </c>
      <c r="I16" s="31">
        <v>0</v>
      </c>
      <c r="J16" s="32">
        <v>0</v>
      </c>
      <c r="K16" s="23">
        <v>6</v>
      </c>
      <c r="L16" s="28">
        <v>0</v>
      </c>
      <c r="M16" s="29">
        <f t="shared" si="0"/>
        <v>6</v>
      </c>
    </row>
    <row r="17" spans="1:13" ht="18" customHeight="1" x14ac:dyDescent="0.2">
      <c r="A17" s="21" t="s">
        <v>36</v>
      </c>
      <c r="B17" s="30">
        <v>0</v>
      </c>
      <c r="C17" s="31">
        <v>0</v>
      </c>
      <c r="D17" s="32">
        <v>0</v>
      </c>
      <c r="E17" s="33">
        <v>0</v>
      </c>
      <c r="F17" s="32">
        <v>0</v>
      </c>
      <c r="G17" s="23">
        <v>5</v>
      </c>
      <c r="H17" s="27">
        <v>0</v>
      </c>
      <c r="I17" s="31">
        <v>0</v>
      </c>
      <c r="J17" s="32">
        <v>0</v>
      </c>
      <c r="K17" s="31">
        <v>0</v>
      </c>
      <c r="L17" s="28">
        <v>0</v>
      </c>
      <c r="M17" s="29">
        <f t="shared" si="0"/>
        <v>5</v>
      </c>
    </row>
    <row r="18" spans="1:13" ht="18" customHeight="1" x14ac:dyDescent="0.2">
      <c r="A18" s="34" t="s">
        <v>37</v>
      </c>
      <c r="B18" s="30">
        <v>0</v>
      </c>
      <c r="C18" s="31">
        <v>0</v>
      </c>
      <c r="D18" s="32">
        <v>0</v>
      </c>
      <c r="E18" s="33">
        <v>0</v>
      </c>
      <c r="F18" s="32">
        <v>0</v>
      </c>
      <c r="G18" s="31">
        <v>0</v>
      </c>
      <c r="H18" s="27">
        <v>0</v>
      </c>
      <c r="I18" s="31">
        <v>0</v>
      </c>
      <c r="J18" s="32">
        <v>0</v>
      </c>
      <c r="K18" s="23">
        <v>20</v>
      </c>
      <c r="L18" s="28">
        <v>0</v>
      </c>
      <c r="M18" s="29">
        <f t="shared" si="0"/>
        <v>20</v>
      </c>
    </row>
    <row r="19" spans="1:13" ht="18" customHeight="1" x14ac:dyDescent="0.2">
      <c r="A19" s="21" t="s">
        <v>38</v>
      </c>
      <c r="B19" s="30">
        <v>0</v>
      </c>
      <c r="C19" s="31">
        <v>0</v>
      </c>
      <c r="D19" s="32">
        <v>0</v>
      </c>
      <c r="E19" s="33">
        <v>0</v>
      </c>
      <c r="F19" s="32">
        <v>0</v>
      </c>
      <c r="G19" s="31">
        <v>0</v>
      </c>
      <c r="H19" s="27">
        <v>0</v>
      </c>
      <c r="I19" s="31">
        <v>0</v>
      </c>
      <c r="J19" s="24">
        <v>1</v>
      </c>
      <c r="K19" s="31">
        <v>0</v>
      </c>
      <c r="L19" s="28">
        <v>0</v>
      </c>
      <c r="M19" s="29">
        <f t="shared" si="0"/>
        <v>1</v>
      </c>
    </row>
    <row r="20" spans="1:13" ht="18" customHeight="1" x14ac:dyDescent="0.2">
      <c r="A20" s="21" t="s">
        <v>39</v>
      </c>
      <c r="B20" s="30">
        <v>0</v>
      </c>
      <c r="C20" s="31">
        <v>0</v>
      </c>
      <c r="D20" s="32">
        <v>0</v>
      </c>
      <c r="E20" s="33">
        <v>0</v>
      </c>
      <c r="F20" s="32">
        <v>0</v>
      </c>
      <c r="G20" s="31">
        <v>0</v>
      </c>
      <c r="H20" s="27">
        <v>0</v>
      </c>
      <c r="I20" s="31">
        <v>0</v>
      </c>
      <c r="J20" s="32">
        <v>0</v>
      </c>
      <c r="K20" s="23">
        <v>1</v>
      </c>
      <c r="L20" s="28">
        <v>0</v>
      </c>
      <c r="M20" s="29">
        <f t="shared" si="0"/>
        <v>1</v>
      </c>
    </row>
    <row r="21" spans="1:13" ht="18" customHeight="1" x14ac:dyDescent="0.2">
      <c r="A21" s="21" t="s">
        <v>40</v>
      </c>
      <c r="B21" s="30">
        <v>0</v>
      </c>
      <c r="C21" s="31">
        <v>0</v>
      </c>
      <c r="D21" s="32">
        <v>0</v>
      </c>
      <c r="E21" s="33">
        <v>0</v>
      </c>
      <c r="F21" s="32">
        <v>0</v>
      </c>
      <c r="G21" s="31">
        <v>0</v>
      </c>
      <c r="H21" s="27">
        <v>0</v>
      </c>
      <c r="I21" s="31">
        <v>0</v>
      </c>
      <c r="J21" s="32">
        <v>0</v>
      </c>
      <c r="K21" s="23">
        <v>2</v>
      </c>
      <c r="L21" s="28">
        <v>0</v>
      </c>
      <c r="M21" s="29">
        <f t="shared" si="0"/>
        <v>2</v>
      </c>
    </row>
    <row r="22" spans="1:13" ht="18" customHeight="1" x14ac:dyDescent="0.2">
      <c r="A22" s="21" t="s">
        <v>41</v>
      </c>
      <c r="B22" s="30">
        <v>0</v>
      </c>
      <c r="C22" s="23">
        <v>3</v>
      </c>
      <c r="D22" s="24">
        <v>3</v>
      </c>
      <c r="E22" s="33">
        <v>0</v>
      </c>
      <c r="F22" s="32">
        <v>0</v>
      </c>
      <c r="G22" s="31">
        <v>0</v>
      </c>
      <c r="H22" s="24">
        <v>2</v>
      </c>
      <c r="I22" s="31">
        <v>0</v>
      </c>
      <c r="J22" s="32">
        <v>0</v>
      </c>
      <c r="K22" s="23">
        <v>2</v>
      </c>
      <c r="L22" s="28">
        <v>0</v>
      </c>
      <c r="M22" s="29">
        <f t="shared" si="0"/>
        <v>10</v>
      </c>
    </row>
    <row r="23" spans="1:13" ht="18" customHeight="1" x14ac:dyDescent="0.2">
      <c r="A23" s="21" t="s">
        <v>42</v>
      </c>
      <c r="B23" s="30">
        <v>0</v>
      </c>
      <c r="C23" s="31">
        <v>0</v>
      </c>
      <c r="D23" s="32">
        <v>0</v>
      </c>
      <c r="E23" s="33">
        <v>0</v>
      </c>
      <c r="F23" s="32">
        <v>0</v>
      </c>
      <c r="G23" s="31">
        <v>0</v>
      </c>
      <c r="H23" s="27">
        <v>0</v>
      </c>
      <c r="I23" s="31">
        <v>0</v>
      </c>
      <c r="J23" s="32">
        <v>0</v>
      </c>
      <c r="K23" s="23">
        <v>1</v>
      </c>
      <c r="L23" s="28">
        <v>0</v>
      </c>
      <c r="M23" s="29">
        <f t="shared" si="0"/>
        <v>1</v>
      </c>
    </row>
    <row r="24" spans="1:13" ht="18" customHeight="1" x14ac:dyDescent="0.2">
      <c r="A24" s="21" t="s">
        <v>43</v>
      </c>
      <c r="B24" s="30">
        <v>0</v>
      </c>
      <c r="C24" s="31">
        <v>0</v>
      </c>
      <c r="D24" s="24">
        <v>1</v>
      </c>
      <c r="E24" s="33">
        <v>0</v>
      </c>
      <c r="F24" s="32">
        <v>0</v>
      </c>
      <c r="G24" s="31">
        <v>0</v>
      </c>
      <c r="H24" s="27">
        <v>0</v>
      </c>
      <c r="I24" s="31">
        <v>0</v>
      </c>
      <c r="J24" s="32">
        <v>0</v>
      </c>
      <c r="K24" s="31">
        <v>0</v>
      </c>
      <c r="L24" s="28">
        <v>0</v>
      </c>
      <c r="M24" s="29">
        <f t="shared" si="0"/>
        <v>1</v>
      </c>
    </row>
    <row r="25" spans="1:13" ht="18" customHeight="1" x14ac:dyDescent="0.2">
      <c r="A25" s="21" t="s">
        <v>44</v>
      </c>
      <c r="B25" s="30">
        <v>0</v>
      </c>
      <c r="C25" s="31">
        <v>0</v>
      </c>
      <c r="D25" s="32">
        <v>0</v>
      </c>
      <c r="E25" s="33">
        <v>0</v>
      </c>
      <c r="F25" s="32">
        <v>0</v>
      </c>
      <c r="G25" s="31">
        <v>0</v>
      </c>
      <c r="H25" s="27">
        <v>0</v>
      </c>
      <c r="I25" s="31">
        <v>0</v>
      </c>
      <c r="J25" s="24">
        <v>1</v>
      </c>
      <c r="K25" s="31">
        <v>0</v>
      </c>
      <c r="L25" s="28">
        <v>0</v>
      </c>
      <c r="M25" s="29">
        <f t="shared" si="0"/>
        <v>1</v>
      </c>
    </row>
    <row r="26" spans="1:13" ht="18" customHeight="1" x14ac:dyDescent="0.2">
      <c r="A26" s="21" t="s">
        <v>45</v>
      </c>
      <c r="B26" s="30">
        <v>0</v>
      </c>
      <c r="C26" s="31">
        <v>0</v>
      </c>
      <c r="D26" s="32">
        <v>0</v>
      </c>
      <c r="E26" s="33">
        <v>0</v>
      </c>
      <c r="F26" s="32">
        <v>0</v>
      </c>
      <c r="G26" s="35">
        <v>1</v>
      </c>
      <c r="H26" s="27">
        <v>0</v>
      </c>
      <c r="I26" s="31">
        <v>0</v>
      </c>
      <c r="J26" s="32">
        <v>0</v>
      </c>
      <c r="K26" s="31">
        <v>0</v>
      </c>
      <c r="L26" s="28">
        <v>0</v>
      </c>
      <c r="M26" s="29">
        <f t="shared" si="0"/>
        <v>1</v>
      </c>
    </row>
    <row r="27" spans="1:13" ht="18" customHeight="1" x14ac:dyDescent="0.2">
      <c r="A27" s="21" t="s">
        <v>46</v>
      </c>
      <c r="B27" s="30">
        <v>0</v>
      </c>
      <c r="C27" s="31">
        <v>0</v>
      </c>
      <c r="D27" s="32">
        <v>0</v>
      </c>
      <c r="E27" s="33">
        <v>0</v>
      </c>
      <c r="F27" s="32">
        <v>0</v>
      </c>
      <c r="G27" s="31">
        <v>0</v>
      </c>
      <c r="H27" s="27">
        <v>0</v>
      </c>
      <c r="I27" s="31">
        <v>0</v>
      </c>
      <c r="J27" s="32">
        <v>0</v>
      </c>
      <c r="K27" s="23">
        <v>1</v>
      </c>
      <c r="L27" s="28">
        <v>0</v>
      </c>
      <c r="M27" s="29">
        <f t="shared" si="0"/>
        <v>1</v>
      </c>
    </row>
    <row r="28" spans="1:13" ht="18" customHeight="1" x14ac:dyDescent="0.2">
      <c r="A28" s="21" t="s">
        <v>47</v>
      </c>
      <c r="B28" s="30">
        <v>0</v>
      </c>
      <c r="C28" s="31">
        <v>0</v>
      </c>
      <c r="D28" s="32">
        <v>0</v>
      </c>
      <c r="E28" s="33">
        <v>0</v>
      </c>
      <c r="F28" s="32">
        <v>0</v>
      </c>
      <c r="G28" s="31">
        <v>0</v>
      </c>
      <c r="H28" s="27">
        <v>0</v>
      </c>
      <c r="I28" s="31">
        <v>0</v>
      </c>
      <c r="J28" s="32">
        <v>0</v>
      </c>
      <c r="K28" s="31">
        <v>0</v>
      </c>
      <c r="L28" s="36">
        <v>1</v>
      </c>
      <c r="M28" s="29">
        <f t="shared" si="0"/>
        <v>1</v>
      </c>
    </row>
    <row r="29" spans="1:13" ht="18" customHeight="1" x14ac:dyDescent="0.2">
      <c r="A29" s="34" t="s">
        <v>48</v>
      </c>
      <c r="B29" s="30">
        <v>0</v>
      </c>
      <c r="C29" s="31">
        <v>0</v>
      </c>
      <c r="D29" s="32">
        <v>0</v>
      </c>
      <c r="E29" s="33">
        <v>0</v>
      </c>
      <c r="F29" s="32">
        <v>0</v>
      </c>
      <c r="G29" s="31">
        <v>0</v>
      </c>
      <c r="H29" s="27">
        <v>0</v>
      </c>
      <c r="I29" s="31">
        <v>0</v>
      </c>
      <c r="J29" s="32">
        <v>0</v>
      </c>
      <c r="K29" s="23">
        <v>1</v>
      </c>
      <c r="L29" s="28">
        <v>0</v>
      </c>
      <c r="M29" s="29">
        <f t="shared" si="0"/>
        <v>1</v>
      </c>
    </row>
    <row r="30" spans="1:13" ht="18" customHeight="1" x14ac:dyDescent="0.2">
      <c r="A30" s="34" t="s">
        <v>49</v>
      </c>
      <c r="B30" s="30">
        <v>0</v>
      </c>
      <c r="C30" s="31">
        <v>0</v>
      </c>
      <c r="D30" s="24">
        <v>1</v>
      </c>
      <c r="E30" s="33">
        <v>0</v>
      </c>
      <c r="F30" s="32">
        <v>0</v>
      </c>
      <c r="G30" s="31">
        <v>0</v>
      </c>
      <c r="H30" s="27">
        <v>0</v>
      </c>
      <c r="I30" s="31">
        <v>0</v>
      </c>
      <c r="J30" s="32">
        <v>0</v>
      </c>
      <c r="K30" s="31">
        <v>0</v>
      </c>
      <c r="L30" s="28">
        <v>0</v>
      </c>
      <c r="M30" s="29">
        <f t="shared" si="0"/>
        <v>1</v>
      </c>
    </row>
    <row r="31" spans="1:13" ht="18" customHeight="1" x14ac:dyDescent="0.2">
      <c r="A31" s="21" t="s">
        <v>50</v>
      </c>
      <c r="B31" s="22">
        <v>1</v>
      </c>
      <c r="C31" s="31">
        <v>0</v>
      </c>
      <c r="D31" s="32">
        <v>0</v>
      </c>
      <c r="E31" s="33">
        <v>0</v>
      </c>
      <c r="F31" s="32">
        <v>0</v>
      </c>
      <c r="G31" s="31">
        <v>0</v>
      </c>
      <c r="H31" s="27">
        <v>0</v>
      </c>
      <c r="I31" s="31">
        <v>0</v>
      </c>
      <c r="J31" s="32">
        <v>0</v>
      </c>
      <c r="K31" s="31">
        <v>0</v>
      </c>
      <c r="L31" s="28">
        <v>0</v>
      </c>
      <c r="M31" s="29">
        <f t="shared" si="0"/>
        <v>1</v>
      </c>
    </row>
    <row r="32" spans="1:13" ht="18" customHeight="1" x14ac:dyDescent="0.2">
      <c r="A32" s="21" t="s">
        <v>51</v>
      </c>
      <c r="B32" s="30">
        <v>0</v>
      </c>
      <c r="C32" s="23">
        <v>3</v>
      </c>
      <c r="D32" s="32">
        <v>0</v>
      </c>
      <c r="E32" s="33">
        <v>0</v>
      </c>
      <c r="F32" s="32">
        <v>0</v>
      </c>
      <c r="G32" s="31">
        <v>0</v>
      </c>
      <c r="H32" s="27">
        <v>0</v>
      </c>
      <c r="I32" s="31">
        <v>0</v>
      </c>
      <c r="J32" s="32">
        <v>0</v>
      </c>
      <c r="K32" s="31">
        <v>0</v>
      </c>
      <c r="L32" s="28">
        <v>0</v>
      </c>
      <c r="M32" s="29">
        <f t="shared" si="0"/>
        <v>3</v>
      </c>
    </row>
    <row r="33" spans="1:13" ht="18" customHeight="1" x14ac:dyDescent="0.2">
      <c r="A33" s="21" t="s">
        <v>52</v>
      </c>
      <c r="B33" s="30">
        <v>0</v>
      </c>
      <c r="C33" s="31">
        <v>0</v>
      </c>
      <c r="D33" s="32">
        <v>0</v>
      </c>
      <c r="E33" s="33">
        <v>0</v>
      </c>
      <c r="F33" s="32">
        <v>0</v>
      </c>
      <c r="G33" s="31">
        <v>0</v>
      </c>
      <c r="H33" s="27">
        <v>0</v>
      </c>
      <c r="I33" s="31">
        <v>0</v>
      </c>
      <c r="J33" s="32">
        <v>0</v>
      </c>
      <c r="K33" s="23">
        <v>1</v>
      </c>
      <c r="L33" s="28">
        <v>0</v>
      </c>
      <c r="M33" s="29">
        <f t="shared" si="0"/>
        <v>1</v>
      </c>
    </row>
    <row r="34" spans="1:13" ht="18" customHeight="1" x14ac:dyDescent="0.2">
      <c r="A34" s="34" t="s">
        <v>53</v>
      </c>
      <c r="B34" s="30">
        <v>0</v>
      </c>
      <c r="C34" s="31">
        <v>0</v>
      </c>
      <c r="D34" s="32">
        <v>0</v>
      </c>
      <c r="E34" s="33">
        <v>0</v>
      </c>
      <c r="F34" s="26">
        <v>1</v>
      </c>
      <c r="G34" s="31">
        <v>0</v>
      </c>
      <c r="H34" s="27">
        <v>0</v>
      </c>
      <c r="I34" s="31">
        <v>0</v>
      </c>
      <c r="J34" s="32">
        <v>0</v>
      </c>
      <c r="K34" s="31">
        <v>0</v>
      </c>
      <c r="L34" s="28">
        <v>0</v>
      </c>
      <c r="M34" s="29">
        <f t="shared" si="0"/>
        <v>1</v>
      </c>
    </row>
    <row r="35" spans="1:13" ht="18" customHeight="1" x14ac:dyDescent="0.2">
      <c r="A35" s="21" t="s">
        <v>54</v>
      </c>
      <c r="B35" s="22">
        <v>1</v>
      </c>
      <c r="C35" s="31">
        <v>0</v>
      </c>
      <c r="D35" s="32">
        <v>0</v>
      </c>
      <c r="E35" s="33">
        <v>0</v>
      </c>
      <c r="F35" s="32">
        <v>0</v>
      </c>
      <c r="G35" s="31">
        <v>0</v>
      </c>
      <c r="H35" s="27">
        <v>0</v>
      </c>
      <c r="I35" s="31">
        <v>0</v>
      </c>
      <c r="J35" s="32">
        <v>0</v>
      </c>
      <c r="K35" s="31">
        <v>0</v>
      </c>
      <c r="L35" s="28">
        <v>0</v>
      </c>
      <c r="M35" s="29">
        <f t="shared" si="0"/>
        <v>1</v>
      </c>
    </row>
    <row r="36" spans="1:13" ht="18" customHeight="1" x14ac:dyDescent="0.2">
      <c r="A36" s="21" t="s">
        <v>55</v>
      </c>
      <c r="B36" s="30">
        <v>0</v>
      </c>
      <c r="C36" s="31">
        <v>0</v>
      </c>
      <c r="D36" s="32">
        <v>0</v>
      </c>
      <c r="E36" s="33">
        <v>0</v>
      </c>
      <c r="F36" s="32">
        <v>0</v>
      </c>
      <c r="G36" s="31">
        <v>0</v>
      </c>
      <c r="H36" s="27">
        <v>0</v>
      </c>
      <c r="I36" s="31">
        <v>0</v>
      </c>
      <c r="J36" s="32">
        <v>0</v>
      </c>
      <c r="K36" s="23">
        <v>4</v>
      </c>
      <c r="L36" s="28">
        <v>0</v>
      </c>
      <c r="M36" s="29">
        <f t="shared" si="0"/>
        <v>4</v>
      </c>
    </row>
    <row r="37" spans="1:13" ht="18" customHeight="1" x14ac:dyDescent="0.2">
      <c r="A37" s="21" t="s">
        <v>56</v>
      </c>
      <c r="B37" s="30">
        <v>0</v>
      </c>
      <c r="C37" s="31">
        <v>0</v>
      </c>
      <c r="D37" s="32">
        <v>0</v>
      </c>
      <c r="E37" s="33">
        <v>0</v>
      </c>
      <c r="F37" s="32">
        <v>0</v>
      </c>
      <c r="G37" s="35">
        <v>1</v>
      </c>
      <c r="H37" s="27">
        <v>0</v>
      </c>
      <c r="I37" s="31">
        <v>0</v>
      </c>
      <c r="J37" s="32">
        <v>0</v>
      </c>
      <c r="K37" s="31">
        <v>0</v>
      </c>
      <c r="L37" s="28">
        <v>0</v>
      </c>
      <c r="M37" s="29">
        <f t="shared" si="0"/>
        <v>1</v>
      </c>
    </row>
    <row r="38" spans="1:13" ht="18" customHeight="1" x14ac:dyDescent="0.2">
      <c r="A38" s="21" t="s">
        <v>57</v>
      </c>
      <c r="B38" s="30">
        <v>0</v>
      </c>
      <c r="C38" s="31">
        <v>0</v>
      </c>
      <c r="D38" s="32">
        <v>0</v>
      </c>
      <c r="E38" s="33">
        <v>0</v>
      </c>
      <c r="F38" s="32">
        <v>0</v>
      </c>
      <c r="G38" s="23">
        <v>1</v>
      </c>
      <c r="H38" s="27">
        <v>0</v>
      </c>
      <c r="I38" s="31">
        <v>0</v>
      </c>
      <c r="J38" s="32">
        <v>0</v>
      </c>
      <c r="K38" s="31">
        <v>0</v>
      </c>
      <c r="L38" s="28">
        <v>0</v>
      </c>
      <c r="M38" s="29">
        <f t="shared" si="0"/>
        <v>1</v>
      </c>
    </row>
    <row r="39" spans="1:13" ht="18" customHeight="1" x14ac:dyDescent="0.2">
      <c r="A39" s="37" t="s">
        <v>58</v>
      </c>
      <c r="B39" s="38">
        <v>0</v>
      </c>
      <c r="C39" s="39">
        <v>0</v>
      </c>
      <c r="D39" s="40">
        <v>0</v>
      </c>
      <c r="E39" s="41">
        <v>0</v>
      </c>
      <c r="F39" s="40">
        <v>0</v>
      </c>
      <c r="G39" s="39">
        <v>0</v>
      </c>
      <c r="H39" s="42">
        <v>0</v>
      </c>
      <c r="I39" s="39">
        <v>0</v>
      </c>
      <c r="J39" s="40">
        <v>0</v>
      </c>
      <c r="K39" s="43">
        <v>1</v>
      </c>
      <c r="L39" s="44">
        <v>0</v>
      </c>
      <c r="M39" s="45">
        <f t="shared" si="0"/>
        <v>1</v>
      </c>
    </row>
    <row r="40" spans="1:13" ht="18" customHeight="1" x14ac:dyDescent="0.2">
      <c r="A40" s="46" t="s">
        <v>22</v>
      </c>
      <c r="B40" s="47">
        <f t="shared" ref="B40:M40" si="1">SUM(B4:B39)</f>
        <v>313</v>
      </c>
      <c r="C40" s="48">
        <f t="shared" si="1"/>
        <v>278</v>
      </c>
      <c r="D40" s="49">
        <f t="shared" si="1"/>
        <v>367</v>
      </c>
      <c r="E40" s="48">
        <f t="shared" si="1"/>
        <v>31</v>
      </c>
      <c r="F40" s="49">
        <f t="shared" si="1"/>
        <v>187</v>
      </c>
      <c r="G40" s="48">
        <f t="shared" si="1"/>
        <v>336</v>
      </c>
      <c r="H40" s="49">
        <f t="shared" si="1"/>
        <v>98</v>
      </c>
      <c r="I40" s="48">
        <f t="shared" si="1"/>
        <v>389</v>
      </c>
      <c r="J40" s="49">
        <f t="shared" si="1"/>
        <v>193</v>
      </c>
      <c r="K40" s="48">
        <f t="shared" si="1"/>
        <v>927</v>
      </c>
      <c r="L40" s="49">
        <f t="shared" si="1"/>
        <v>138</v>
      </c>
      <c r="M40" s="20">
        <f t="shared" si="1"/>
        <v>3257</v>
      </c>
    </row>
    <row r="41" spans="1:13" ht="18" customHeight="1" x14ac:dyDescent="0.2">
      <c r="A41" s="37" t="s">
        <v>59</v>
      </c>
      <c r="B41" s="50">
        <f t="shared" ref="B41:M41" si="2">(B4+B5)/B40</f>
        <v>0.99361022364217255</v>
      </c>
      <c r="C41" s="51">
        <f t="shared" si="2"/>
        <v>0.97841726618705038</v>
      </c>
      <c r="D41" s="52">
        <f t="shared" si="2"/>
        <v>0.98092643051771122</v>
      </c>
      <c r="E41" s="51">
        <f t="shared" si="2"/>
        <v>1</v>
      </c>
      <c r="F41" s="52">
        <f t="shared" si="2"/>
        <v>0.99465240641711228</v>
      </c>
      <c r="G41" s="51">
        <f t="shared" si="2"/>
        <v>0.97619047619047616</v>
      </c>
      <c r="H41" s="52">
        <f t="shared" si="2"/>
        <v>0.97959183673469385</v>
      </c>
      <c r="I41" s="51">
        <f t="shared" si="2"/>
        <v>1</v>
      </c>
      <c r="J41" s="52">
        <f t="shared" si="2"/>
        <v>0.9689119170984456</v>
      </c>
      <c r="K41" s="51">
        <f t="shared" si="2"/>
        <v>0.95145631067961167</v>
      </c>
      <c r="L41" s="52">
        <f t="shared" si="2"/>
        <v>0.99275362318840576</v>
      </c>
      <c r="M41" s="53">
        <f t="shared" si="2"/>
        <v>0.97605158120970215</v>
      </c>
    </row>
    <row r="42" spans="1:13" ht="18" customHeight="1" x14ac:dyDescent="0.2">
      <c r="A42" s="61" t="s">
        <v>60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ht="34" customHeight="1" x14ac:dyDescent="0.2">
      <c r="A43" s="56" t="s">
        <v>61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34" customHeight="1" x14ac:dyDescent="0.2">
      <c r="A44" s="63" t="s">
        <v>62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ht="34" customHeight="1" x14ac:dyDescent="0.2">
      <c r="A45" s="56" t="s">
        <v>63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ht="34" customHeight="1" x14ac:dyDescent="0.2">
      <c r="A46" s="56" t="s">
        <v>64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ht="34" customHeight="1" x14ac:dyDescent="0.2">
      <c r="A47" s="56" t="s">
        <v>65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ht="34" customHeight="1" x14ac:dyDescent="0.2">
      <c r="A48" s="56" t="s">
        <v>66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34" customHeight="1" x14ac:dyDescent="0.2">
      <c r="A49" s="56" t="s">
        <v>67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ht="34" customHeight="1" x14ac:dyDescent="0.2">
      <c r="A50" s="56" t="s">
        <v>68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 ht="18" customHeight="1" x14ac:dyDescent="0.2">
      <c r="A51" s="56" t="s">
        <v>69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3" x14ac:dyDescent="0.2">
      <c r="A52" s="56" t="s">
        <v>70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4" spans="1:13" x14ac:dyDescent="0.2">
      <c r="A54" s="54"/>
    </row>
  </sheetData>
  <mergeCells count="12">
    <mergeCell ref="A52:M52"/>
    <mergeCell ref="A1:M1"/>
    <mergeCell ref="A42:M42"/>
    <mergeCell ref="A43:M43"/>
    <mergeCell ref="A44:M44"/>
    <mergeCell ref="A45:M45"/>
    <mergeCell ref="A46:M46"/>
    <mergeCell ref="A47:M47"/>
    <mergeCell ref="A48:M48"/>
    <mergeCell ref="A49:M49"/>
    <mergeCell ref="A50:M50"/>
    <mergeCell ref="A51:M51"/>
  </mergeCells>
  <printOptions horizontalCentered="1"/>
  <pageMargins left="0.2" right="0.2" top="0.2" bottom="0.2" header="0.3" footer="0.3"/>
  <pageSetup scale="6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1–source data 1</vt:lpstr>
      <vt:lpstr>'Figure 1–source data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Barbara H.</dc:creator>
  <cp:lastModifiedBy>Stokes, Barbara H.</cp:lastModifiedBy>
  <dcterms:created xsi:type="dcterms:W3CDTF">2021-06-21T15:37:30Z</dcterms:created>
  <dcterms:modified xsi:type="dcterms:W3CDTF">2021-06-24T09:58:35Z</dcterms:modified>
</cp:coreProperties>
</file>