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barastokes/Dropbox/K13 Mutations:Fitness ms/eLife Resubmission/Revised figures &amp; tables/Source data/"/>
    </mc:Choice>
  </mc:AlternateContent>
  <xr:revisionPtr revIDLastSave="0" documentId="13_ncr:1_{FC93FA2D-8651-1C4D-A572-8B78FF5B62C3}" xr6:coauthVersionLast="47" xr6:coauthVersionMax="47" xr10:uidLastSave="{00000000-0000-0000-0000-000000000000}"/>
  <bookViews>
    <workbookView xWindow="780" yWindow="940" windowWidth="27640" windowHeight="16260" xr2:uid="{E017EB0F-15C1-0E4A-BF4F-3A6594B8A54D}"/>
  </bookViews>
  <sheets>
    <sheet name="Figure 4–source data 1" sheetId="1" r:id="rId1"/>
  </sheets>
  <definedNames>
    <definedName name="_xlnm.Print_Area" localSheetId="0">'Figure 4–source data 1'!$A$1:$AH$30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4" i="1" l="1"/>
  <c r="AA24" i="1"/>
  <c r="AB24" i="1"/>
  <c r="AC24" i="1"/>
  <c r="AH20" i="1"/>
  <c r="B24" i="1"/>
  <c r="C24" i="1"/>
  <c r="D24" i="1"/>
  <c r="F24" i="1"/>
  <c r="G24" i="1"/>
  <c r="H24" i="1"/>
  <c r="J24" i="1"/>
  <c r="K24" i="1"/>
  <c r="L24" i="1"/>
  <c r="N24" i="1"/>
  <c r="R24" i="1"/>
  <c r="S24" i="1"/>
  <c r="T24" i="1"/>
  <c r="U24" i="1"/>
  <c r="V24" i="1"/>
  <c r="W24" i="1"/>
  <c r="X24" i="1"/>
  <c r="Y24" i="1"/>
  <c r="AD24" i="1"/>
  <c r="AE24" i="1"/>
  <c r="AF24" i="1"/>
  <c r="AG24" i="1"/>
  <c r="AH24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N26" i="1"/>
  <c r="L26" i="1"/>
  <c r="K26" i="1"/>
  <c r="J26" i="1"/>
  <c r="H26" i="1"/>
  <c r="G26" i="1"/>
  <c r="F26" i="1"/>
  <c r="D26" i="1"/>
  <c r="C26" i="1"/>
  <c r="B26" i="1"/>
  <c r="AH4" i="1"/>
  <c r="AH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N25" i="1"/>
  <c r="L25" i="1"/>
  <c r="K25" i="1"/>
  <c r="J25" i="1"/>
  <c r="H25" i="1"/>
  <c r="G25" i="1"/>
  <c r="F25" i="1"/>
  <c r="D25" i="1"/>
  <c r="C25" i="1"/>
  <c r="B25" i="1"/>
  <c r="AH23" i="1"/>
  <c r="AH22" i="1"/>
  <c r="AH21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</calcChain>
</file>

<file path=xl/sharedStrings.xml><?xml version="1.0" encoding="utf-8"?>
<sst xmlns="http://schemas.openxmlformats.org/spreadsheetml/2006/main" count="209" uniqueCount="43">
  <si>
    <r>
      <t xml:space="preserve">Figure 4–source data 1. Distribution of </t>
    </r>
    <r>
      <rPr>
        <b/>
        <i/>
        <sz val="11"/>
        <color theme="1"/>
        <rFont val="Arial"/>
        <family val="2"/>
      </rPr>
      <t>K13</t>
    </r>
    <r>
      <rPr>
        <b/>
        <sz val="11"/>
        <color theme="1"/>
        <rFont val="Arial"/>
        <family val="2"/>
      </rPr>
      <t xml:space="preserve"> alleles over time in Cambodia (2001-2017). </t>
    </r>
  </si>
  <si>
    <t>Years of sample collection</t>
  </si>
  <si>
    <t>2001-02</t>
  </si>
  <si>
    <t>2004-05</t>
  </si>
  <si>
    <t>2006-07</t>
  </si>
  <si>
    <t>2008-09</t>
  </si>
  <si>
    <t>2010-11</t>
  </si>
  <si>
    <t>2012-13</t>
  </si>
  <si>
    <t>2014-15</t>
  </si>
  <si>
    <t>2016-17</t>
  </si>
  <si>
    <t>K13</t>
  </si>
  <si>
    <t>W</t>
  </si>
  <si>
    <t>N</t>
  </si>
  <si>
    <t>E</t>
  </si>
  <si>
    <t>S</t>
  </si>
  <si>
    <t>Total</t>
  </si>
  <si>
    <t>WT</t>
  </si>
  <si>
    <t>n/a</t>
  </si>
  <si>
    <t>G449A</t>
  </si>
  <si>
    <t>N458Y</t>
  </si>
  <si>
    <t>C469F</t>
  </si>
  <si>
    <t>T474I</t>
  </si>
  <si>
    <t>A481V</t>
  </si>
  <si>
    <t>N489D</t>
  </si>
  <si>
    <t>Y493H</t>
  </si>
  <si>
    <t>I543T</t>
  </si>
  <si>
    <t>G533S</t>
  </si>
  <si>
    <t>N537D</t>
  </si>
  <si>
    <t>R539T</t>
  </si>
  <si>
    <t>P553L</t>
  </si>
  <si>
    <t>R561H</t>
  </si>
  <si>
    <t>V568G</t>
  </si>
  <si>
    <t>P574L</t>
  </si>
  <si>
    <t>C580Y</t>
  </si>
  <si>
    <t>D584V</t>
  </si>
  <si>
    <t>K610R</t>
  </si>
  <si>
    <t>A626E</t>
  </si>
  <si>
    <t>% WT</t>
  </si>
  <si>
    <t>% C580Y</t>
  </si>
  <si>
    <r>
      <t xml:space="preserve">Results show number of samples sequenced harboring a given </t>
    </r>
    <r>
      <rPr>
        <i/>
        <sz val="10"/>
        <color theme="1"/>
        <rFont val="Arial"/>
        <family val="2"/>
      </rPr>
      <t>K13</t>
    </r>
    <r>
      <rPr>
        <sz val="10"/>
        <color theme="1"/>
        <rFont val="Arial"/>
        <family val="2"/>
      </rPr>
      <t xml:space="preserve"> allele in each of four regions of Cambodia during a given span of time. W, Western; N, Northern; E, Eastern; S, Southern. </t>
    </r>
  </si>
  <si>
    <t>n/a, not available; WT, wild type.</t>
  </si>
  <si>
    <r>
      <t xml:space="preserve">2001-2012 data were previously published in Ariey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2014. A molecular marker of artemisinin-resistant </t>
    </r>
    <r>
      <rPr>
        <i/>
        <sz val="10"/>
        <color theme="1"/>
        <rFont val="Arial"/>
        <family val="2"/>
      </rPr>
      <t>Plasmodium falciparum</t>
    </r>
    <r>
      <rPr>
        <sz val="10"/>
        <color theme="1"/>
        <rFont val="Arial"/>
        <family val="2"/>
      </rPr>
      <t xml:space="preserve"> malaria. </t>
    </r>
    <r>
      <rPr>
        <i/>
        <sz val="10"/>
        <color theme="1"/>
        <rFont val="Arial"/>
        <family val="2"/>
      </rPr>
      <t>Nature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505</t>
    </r>
    <r>
      <rPr>
        <sz val="10"/>
        <color theme="1"/>
        <rFont val="Arial"/>
        <family val="2"/>
      </rPr>
      <t>:50-5. DOI: 10.1038/nature12876. PMID: 24352242</t>
    </r>
  </si>
  <si>
    <r>
      <t xml:space="preserve">2013-2014 data were previously published in Ménard </t>
    </r>
    <r>
      <rPr>
        <i/>
        <sz val="10"/>
        <color theme="1"/>
        <rFont val="Arial"/>
        <family val="2"/>
      </rPr>
      <t>et al.</t>
    </r>
    <r>
      <rPr>
        <sz val="10"/>
        <color theme="1"/>
        <rFont val="Arial"/>
        <family val="2"/>
      </rPr>
      <t xml:space="preserve"> 2016. A worldwide map of </t>
    </r>
    <r>
      <rPr>
        <i/>
        <sz val="10"/>
        <color theme="1"/>
        <rFont val="Arial"/>
        <family val="2"/>
      </rPr>
      <t>Plasmodium falciparum</t>
    </r>
    <r>
      <rPr>
        <sz val="10"/>
        <color theme="1"/>
        <rFont val="Arial"/>
        <family val="2"/>
      </rPr>
      <t xml:space="preserve"> K13-propeller polymorphisms. </t>
    </r>
    <r>
      <rPr>
        <i/>
        <sz val="10"/>
        <color theme="1"/>
        <rFont val="Arial"/>
        <family val="2"/>
      </rPr>
      <t>N Engl J Med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374</t>
    </r>
    <r>
      <rPr>
        <sz val="10"/>
        <color theme="1"/>
        <rFont val="Arial"/>
        <family val="2"/>
      </rPr>
      <t>:2453-64. DOI: 10.1056/NEJMoa1513137. PMID: 27332904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</si>
</sst>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6" fillId="2" borderId="6" xfId="0" applyFont="1" applyFill="1" applyBorder="1"/>
    <xf numFmtId="0" fontId="7" fillId="3" borderId="10" xfId="0" quotePrefix="1" applyFont="1" applyFill="1" applyBorder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quotePrefix="1" applyFont="1" applyFill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6" fillId="2" borderId="12" xfId="0" applyFont="1" applyFill="1" applyBorder="1"/>
    <xf numFmtId="0" fontId="6" fillId="3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4" fontId="6" fillId="2" borderId="5" xfId="0" applyNumberFormat="1" applyFont="1" applyFill="1" applyBorder="1"/>
    <xf numFmtId="0" fontId="6" fillId="3" borderId="7" xfId="0" applyFont="1" applyFill="1" applyBorder="1" applyAlignment="1">
      <alignment horizontal="center"/>
    </xf>
    <xf numFmtId="4" fontId="6" fillId="2" borderId="6" xfId="0" applyNumberFormat="1" applyFont="1" applyFill="1" applyBorder="1"/>
    <xf numFmtId="9" fontId="6" fillId="3" borderId="10" xfId="1" applyFont="1" applyFill="1" applyBorder="1" applyAlignment="1">
      <alignment horizontal="center"/>
    </xf>
    <xf numFmtId="9" fontId="6" fillId="2" borderId="0" xfId="1" applyFont="1" applyFill="1" applyBorder="1" applyAlignment="1">
      <alignment horizontal="center"/>
    </xf>
    <xf numFmtId="9" fontId="6" fillId="3" borderId="0" xfId="1" applyFont="1" applyFill="1" applyBorder="1" applyAlignment="1">
      <alignment horizontal="center"/>
    </xf>
    <xf numFmtId="9" fontId="6" fillId="2" borderId="11" xfId="1" applyFont="1" applyFill="1" applyBorder="1" applyAlignment="1">
      <alignment horizontal="center"/>
    </xf>
    <xf numFmtId="9" fontId="7" fillId="2" borderId="6" xfId="0" applyNumberFormat="1" applyFont="1" applyFill="1" applyBorder="1" applyAlignment="1">
      <alignment horizontal="center"/>
    </xf>
    <xf numFmtId="4" fontId="6" fillId="2" borderId="12" xfId="0" applyNumberFormat="1" applyFont="1" applyFill="1" applyBorder="1"/>
    <xf numFmtId="9" fontId="6" fillId="3" borderId="13" xfId="1" applyFont="1" applyFill="1" applyBorder="1" applyAlignment="1">
      <alignment horizontal="center"/>
    </xf>
    <xf numFmtId="9" fontId="6" fillId="2" borderId="14" xfId="1" applyFont="1" applyFill="1" applyBorder="1" applyAlignment="1">
      <alignment horizontal="center"/>
    </xf>
    <xf numFmtId="9" fontId="6" fillId="3" borderId="14" xfId="1" applyFont="1" applyFill="1" applyBorder="1" applyAlignment="1">
      <alignment horizontal="center"/>
    </xf>
    <xf numFmtId="9" fontId="6" fillId="2" borderId="15" xfId="1" applyFont="1" applyFill="1" applyBorder="1" applyAlignment="1">
      <alignment horizontal="center"/>
    </xf>
    <xf numFmtId="9" fontId="7" fillId="2" borderId="12" xfId="1" applyFont="1" applyFill="1" applyBorder="1" applyAlignment="1">
      <alignment horizontal="center"/>
    </xf>
    <xf numFmtId="9" fontId="6" fillId="0" borderId="0" xfId="0" applyNumberFormat="1" applyFont="1"/>
    <xf numFmtId="0" fontId="6" fillId="0" borderId="0" xfId="0" applyFont="1" applyAlignment="1">
      <alignment horizontal="center"/>
    </xf>
    <xf numFmtId="4" fontId="6" fillId="2" borderId="8" xfId="0" applyNumberFormat="1" applyFont="1" applyFill="1" applyBorder="1" applyAlignment="1">
      <alignment horizontal="justify" wrapText="1"/>
    </xf>
    <xf numFmtId="0" fontId="0" fillId="0" borderId="8" xfId="0" applyBorder="1" applyAlignment="1">
      <alignment horizontal="justify" wrapText="1"/>
    </xf>
    <xf numFmtId="4" fontId="6" fillId="2" borderId="0" xfId="0" applyNumberFormat="1" applyFont="1" applyFill="1" applyAlignment="1">
      <alignment horizontal="justify" wrapText="1"/>
    </xf>
    <xf numFmtId="0" fontId="0" fillId="0" borderId="0" xfId="0" applyAlignment="1">
      <alignment horizontal="justify" wrapText="1"/>
    </xf>
    <xf numFmtId="0" fontId="6" fillId="2" borderId="0" xfId="0" applyFont="1" applyFill="1" applyAlignment="1">
      <alignment horizontal="justify" wrapText="1"/>
    </xf>
    <xf numFmtId="0" fontId="0" fillId="2" borderId="0" xfId="0" applyFill="1" applyAlignment="1">
      <alignment horizontal="justify" wrapText="1"/>
    </xf>
    <xf numFmtId="0" fontId="2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429F-64CF-C047-94D4-A52230813824}">
  <sheetPr>
    <pageSetUpPr fitToPage="1"/>
  </sheetPr>
  <dimension ref="A1:AI30"/>
  <sheetViews>
    <sheetView tabSelected="1" zoomScale="130" zoomScaleNormal="130" zoomScalePageLayoutView="130" workbookViewId="0">
      <selection sqref="A1:AG1"/>
    </sheetView>
  </sheetViews>
  <sheetFormatPr baseColWidth="10" defaultRowHeight="16" customHeight="1" x14ac:dyDescent="0.15"/>
  <cols>
    <col min="1" max="1" width="14.83203125" style="5" customWidth="1"/>
    <col min="2" max="34" width="6.83203125" style="55" customWidth="1"/>
    <col min="35" max="16384" width="10.83203125" style="5"/>
  </cols>
  <sheetData>
    <row r="1" spans="1:34" s="2" customFormat="1" ht="20" customHeight="1" x14ac:dyDescent="0.2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1"/>
    </row>
    <row r="2" spans="1:34" ht="34" customHeight="1" x14ac:dyDescent="0.15">
      <c r="A2" s="3" t="s">
        <v>1</v>
      </c>
      <c r="B2" s="64" t="s">
        <v>2</v>
      </c>
      <c r="C2" s="65"/>
      <c r="D2" s="65"/>
      <c r="E2" s="66"/>
      <c r="F2" s="64" t="s">
        <v>3</v>
      </c>
      <c r="G2" s="65"/>
      <c r="H2" s="65"/>
      <c r="I2" s="66"/>
      <c r="J2" s="64" t="s">
        <v>4</v>
      </c>
      <c r="K2" s="65"/>
      <c r="L2" s="65"/>
      <c r="M2" s="66"/>
      <c r="N2" s="64" t="s">
        <v>5</v>
      </c>
      <c r="O2" s="65"/>
      <c r="P2" s="65"/>
      <c r="Q2" s="66"/>
      <c r="R2" s="64" t="s">
        <v>6</v>
      </c>
      <c r="S2" s="65"/>
      <c r="T2" s="65"/>
      <c r="U2" s="66"/>
      <c r="V2" s="64" t="s">
        <v>7</v>
      </c>
      <c r="W2" s="65"/>
      <c r="X2" s="65"/>
      <c r="Y2" s="66"/>
      <c r="Z2" s="64" t="s">
        <v>8</v>
      </c>
      <c r="AA2" s="65"/>
      <c r="AB2" s="65"/>
      <c r="AC2" s="66"/>
      <c r="AD2" s="64" t="s">
        <v>9</v>
      </c>
      <c r="AE2" s="65"/>
      <c r="AF2" s="65"/>
      <c r="AG2" s="65"/>
      <c r="AH2" s="4"/>
    </row>
    <row r="3" spans="1:34" ht="18" customHeight="1" x14ac:dyDescent="0.15">
      <c r="A3" s="6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8" t="s">
        <v>11</v>
      </c>
      <c r="G3" s="9" t="s">
        <v>12</v>
      </c>
      <c r="H3" s="9" t="s">
        <v>13</v>
      </c>
      <c r="I3" s="10" t="s">
        <v>14</v>
      </c>
      <c r="J3" s="8" t="s">
        <v>11</v>
      </c>
      <c r="K3" s="9" t="s">
        <v>12</v>
      </c>
      <c r="L3" s="9" t="s">
        <v>13</v>
      </c>
      <c r="M3" s="10" t="s">
        <v>14</v>
      </c>
      <c r="N3" s="8" t="s">
        <v>11</v>
      </c>
      <c r="O3" s="9" t="s">
        <v>12</v>
      </c>
      <c r="P3" s="9" t="s">
        <v>13</v>
      </c>
      <c r="Q3" s="10" t="s">
        <v>14</v>
      </c>
      <c r="R3" s="8" t="s">
        <v>11</v>
      </c>
      <c r="S3" s="9" t="s">
        <v>12</v>
      </c>
      <c r="T3" s="9" t="s">
        <v>13</v>
      </c>
      <c r="U3" s="10" t="s">
        <v>14</v>
      </c>
      <c r="V3" s="8" t="s">
        <v>11</v>
      </c>
      <c r="W3" s="9" t="s">
        <v>12</v>
      </c>
      <c r="X3" s="9" t="s">
        <v>13</v>
      </c>
      <c r="Y3" s="10" t="s">
        <v>14</v>
      </c>
      <c r="Z3" s="8" t="s">
        <v>11</v>
      </c>
      <c r="AA3" s="9" t="s">
        <v>12</v>
      </c>
      <c r="AB3" s="9" t="s">
        <v>13</v>
      </c>
      <c r="AC3" s="10" t="s">
        <v>14</v>
      </c>
      <c r="AD3" s="8" t="s">
        <v>11</v>
      </c>
      <c r="AE3" s="9" t="s">
        <v>12</v>
      </c>
      <c r="AF3" s="9" t="s">
        <v>13</v>
      </c>
      <c r="AG3" s="10" t="s">
        <v>14</v>
      </c>
      <c r="AH3" s="11" t="s">
        <v>15</v>
      </c>
    </row>
    <row r="4" spans="1:34" ht="18" customHeight="1" x14ac:dyDescent="0.15">
      <c r="A4" s="12" t="s">
        <v>16</v>
      </c>
      <c r="B4" s="13">
        <v>58</v>
      </c>
      <c r="C4" s="14">
        <v>25</v>
      </c>
      <c r="D4" s="15">
        <v>66</v>
      </c>
      <c r="E4" s="16" t="s">
        <v>17</v>
      </c>
      <c r="F4" s="13">
        <v>30</v>
      </c>
      <c r="G4" s="14">
        <v>27</v>
      </c>
      <c r="H4" s="15">
        <v>30</v>
      </c>
      <c r="I4" s="16" t="s">
        <v>17</v>
      </c>
      <c r="J4" s="17">
        <v>9</v>
      </c>
      <c r="K4" s="18">
        <v>48</v>
      </c>
      <c r="L4" s="17">
        <v>22</v>
      </c>
      <c r="M4" s="7" t="s">
        <v>17</v>
      </c>
      <c r="N4" s="13">
        <v>19</v>
      </c>
      <c r="O4" s="19" t="s">
        <v>17</v>
      </c>
      <c r="P4" s="20" t="s">
        <v>17</v>
      </c>
      <c r="Q4" s="16" t="s">
        <v>17</v>
      </c>
      <c r="R4" s="17">
        <v>46</v>
      </c>
      <c r="S4" s="18">
        <v>110</v>
      </c>
      <c r="T4" s="17">
        <v>104</v>
      </c>
      <c r="U4" s="18">
        <v>4</v>
      </c>
      <c r="V4" s="13">
        <v>12</v>
      </c>
      <c r="W4" s="14">
        <v>59</v>
      </c>
      <c r="X4" s="15">
        <v>225</v>
      </c>
      <c r="Y4" s="21">
        <v>13</v>
      </c>
      <c r="Z4" s="13">
        <v>18</v>
      </c>
      <c r="AA4" s="14">
        <v>31</v>
      </c>
      <c r="AB4" s="15">
        <v>74</v>
      </c>
      <c r="AC4" s="21">
        <v>2</v>
      </c>
      <c r="AD4" s="13">
        <v>0</v>
      </c>
      <c r="AE4" s="14">
        <v>68</v>
      </c>
      <c r="AF4" s="15">
        <v>93</v>
      </c>
      <c r="AG4" s="21">
        <v>1</v>
      </c>
      <c r="AH4" s="22">
        <f>SUM(B4:AG4)</f>
        <v>1194</v>
      </c>
    </row>
    <row r="5" spans="1:34" ht="18" customHeight="1" x14ac:dyDescent="0.15">
      <c r="A5" s="12" t="s">
        <v>18</v>
      </c>
      <c r="B5" s="23">
        <v>0</v>
      </c>
      <c r="C5" s="7">
        <v>0</v>
      </c>
      <c r="D5" s="24">
        <v>0</v>
      </c>
      <c r="E5" s="25" t="s">
        <v>17</v>
      </c>
      <c r="F5" s="23">
        <v>0</v>
      </c>
      <c r="G5" s="7">
        <v>0</v>
      </c>
      <c r="H5" s="24">
        <v>0</v>
      </c>
      <c r="I5" s="25" t="s">
        <v>17</v>
      </c>
      <c r="J5" s="24">
        <v>0</v>
      </c>
      <c r="K5" s="7">
        <v>0</v>
      </c>
      <c r="L5" s="24">
        <v>0</v>
      </c>
      <c r="M5" s="7" t="s">
        <v>17</v>
      </c>
      <c r="N5" s="26">
        <v>2</v>
      </c>
      <c r="O5" s="7" t="s">
        <v>17</v>
      </c>
      <c r="P5" s="24" t="s">
        <v>17</v>
      </c>
      <c r="Q5" s="25" t="s">
        <v>17</v>
      </c>
      <c r="R5" s="24">
        <v>0</v>
      </c>
      <c r="S5" s="7">
        <v>0</v>
      </c>
      <c r="T5" s="24">
        <v>0</v>
      </c>
      <c r="U5" s="7">
        <v>0</v>
      </c>
      <c r="V5" s="23">
        <v>0</v>
      </c>
      <c r="W5" s="7">
        <v>0</v>
      </c>
      <c r="X5" s="24">
        <v>0</v>
      </c>
      <c r="Y5" s="25">
        <v>0</v>
      </c>
      <c r="Z5" s="23">
        <v>0</v>
      </c>
      <c r="AA5" s="7">
        <v>0</v>
      </c>
      <c r="AB5" s="24">
        <v>0</v>
      </c>
      <c r="AC5" s="25">
        <v>0</v>
      </c>
      <c r="AD5" s="23">
        <v>0</v>
      </c>
      <c r="AE5" s="7">
        <v>0</v>
      </c>
      <c r="AF5" s="24">
        <v>0</v>
      </c>
      <c r="AG5" s="25">
        <v>0</v>
      </c>
      <c r="AH5" s="27">
        <f t="shared" ref="AH5:AH24" si="0">SUM(B5:AG5)</f>
        <v>2</v>
      </c>
    </row>
    <row r="6" spans="1:34" ht="18" customHeight="1" x14ac:dyDescent="0.15">
      <c r="A6" s="12" t="s">
        <v>19</v>
      </c>
      <c r="B6" s="23">
        <v>0</v>
      </c>
      <c r="C6" s="7">
        <v>0</v>
      </c>
      <c r="D6" s="24">
        <v>0</v>
      </c>
      <c r="E6" s="25" t="s">
        <v>17</v>
      </c>
      <c r="F6" s="23">
        <v>0</v>
      </c>
      <c r="G6" s="7">
        <v>0</v>
      </c>
      <c r="H6" s="24">
        <v>0</v>
      </c>
      <c r="I6" s="25" t="s">
        <v>17</v>
      </c>
      <c r="J6" s="24">
        <v>0</v>
      </c>
      <c r="K6" s="7">
        <v>0</v>
      </c>
      <c r="L6" s="24">
        <v>0</v>
      </c>
      <c r="M6" s="7" t="s">
        <v>17</v>
      </c>
      <c r="N6" s="23">
        <v>0</v>
      </c>
      <c r="O6" s="7" t="s">
        <v>17</v>
      </c>
      <c r="P6" s="24" t="s">
        <v>17</v>
      </c>
      <c r="Q6" s="25" t="s">
        <v>17</v>
      </c>
      <c r="R6" s="17">
        <v>2</v>
      </c>
      <c r="S6" s="7">
        <v>0</v>
      </c>
      <c r="T6" s="24">
        <v>0</v>
      </c>
      <c r="U6" s="18">
        <v>1</v>
      </c>
      <c r="V6" s="23">
        <v>0</v>
      </c>
      <c r="W6" s="7">
        <v>0</v>
      </c>
      <c r="X6" s="24">
        <v>0</v>
      </c>
      <c r="Y6" s="25">
        <v>0</v>
      </c>
      <c r="Z6" s="23">
        <v>0</v>
      </c>
      <c r="AA6" s="7">
        <v>0</v>
      </c>
      <c r="AB6" s="24">
        <v>0</v>
      </c>
      <c r="AC6" s="25">
        <v>0</v>
      </c>
      <c r="AD6" s="23">
        <v>0</v>
      </c>
      <c r="AE6" s="7">
        <v>0</v>
      </c>
      <c r="AF6" s="24">
        <v>0</v>
      </c>
      <c r="AG6" s="25">
        <v>0</v>
      </c>
      <c r="AH6" s="27">
        <f t="shared" si="0"/>
        <v>3</v>
      </c>
    </row>
    <row r="7" spans="1:34" ht="18" customHeight="1" x14ac:dyDescent="0.15">
      <c r="A7" s="28" t="s">
        <v>20</v>
      </c>
      <c r="B7" s="23">
        <v>0</v>
      </c>
      <c r="C7" s="7">
        <v>0</v>
      </c>
      <c r="D7" s="24">
        <v>0</v>
      </c>
      <c r="E7" s="25" t="s">
        <v>17</v>
      </c>
      <c r="F7" s="23">
        <v>0</v>
      </c>
      <c r="G7" s="7">
        <v>0</v>
      </c>
      <c r="H7" s="24">
        <v>0</v>
      </c>
      <c r="I7" s="25" t="s">
        <v>17</v>
      </c>
      <c r="J7" s="24">
        <v>0</v>
      </c>
      <c r="K7" s="7">
        <v>0</v>
      </c>
      <c r="L7" s="24">
        <v>0</v>
      </c>
      <c r="M7" s="7" t="s">
        <v>17</v>
      </c>
      <c r="N7" s="23">
        <v>0</v>
      </c>
      <c r="O7" s="7" t="s">
        <v>17</v>
      </c>
      <c r="P7" s="24" t="s">
        <v>17</v>
      </c>
      <c r="Q7" s="25" t="s">
        <v>17</v>
      </c>
      <c r="R7" s="24">
        <v>0</v>
      </c>
      <c r="S7" s="7">
        <v>0</v>
      </c>
      <c r="T7" s="24">
        <v>0</v>
      </c>
      <c r="U7" s="7">
        <v>0</v>
      </c>
      <c r="V7" s="23">
        <v>0</v>
      </c>
      <c r="W7" s="7">
        <v>0</v>
      </c>
      <c r="X7" s="24">
        <v>0</v>
      </c>
      <c r="Y7" s="25">
        <v>0</v>
      </c>
      <c r="Z7" s="23">
        <v>0</v>
      </c>
      <c r="AA7" s="7">
        <v>0</v>
      </c>
      <c r="AB7" s="17">
        <v>1</v>
      </c>
      <c r="AC7" s="25">
        <v>0</v>
      </c>
      <c r="AD7" s="23">
        <v>0</v>
      </c>
      <c r="AE7" s="7">
        <v>0</v>
      </c>
      <c r="AF7" s="24">
        <v>0</v>
      </c>
      <c r="AG7" s="25">
        <v>0</v>
      </c>
      <c r="AH7" s="27">
        <f t="shared" si="0"/>
        <v>1</v>
      </c>
    </row>
    <row r="8" spans="1:34" ht="18" customHeight="1" x14ac:dyDescent="0.15">
      <c r="A8" s="28" t="s">
        <v>21</v>
      </c>
      <c r="B8" s="23">
        <v>0</v>
      </c>
      <c r="C8" s="7">
        <v>0</v>
      </c>
      <c r="D8" s="17">
        <v>1</v>
      </c>
      <c r="E8" s="25" t="s">
        <v>17</v>
      </c>
      <c r="F8" s="23">
        <v>0</v>
      </c>
      <c r="G8" s="7">
        <v>0</v>
      </c>
      <c r="H8" s="24">
        <v>0</v>
      </c>
      <c r="I8" s="25" t="s">
        <v>17</v>
      </c>
      <c r="J8" s="24">
        <v>0</v>
      </c>
      <c r="K8" s="18">
        <v>1</v>
      </c>
      <c r="L8" s="24">
        <v>0</v>
      </c>
      <c r="M8" s="7" t="s">
        <v>17</v>
      </c>
      <c r="N8" s="23">
        <v>0</v>
      </c>
      <c r="O8" s="7" t="s">
        <v>17</v>
      </c>
      <c r="P8" s="24" t="s">
        <v>17</v>
      </c>
      <c r="Q8" s="25" t="s">
        <v>17</v>
      </c>
      <c r="R8" s="24">
        <v>0</v>
      </c>
      <c r="S8" s="7">
        <v>0</v>
      </c>
      <c r="T8" s="24">
        <v>0</v>
      </c>
      <c r="U8" s="7">
        <v>0</v>
      </c>
      <c r="V8" s="23">
        <v>0</v>
      </c>
      <c r="W8" s="7">
        <v>0</v>
      </c>
      <c r="X8" s="24">
        <v>0</v>
      </c>
      <c r="Y8" s="25">
        <v>0</v>
      </c>
      <c r="Z8" s="23">
        <v>0</v>
      </c>
      <c r="AA8" s="7">
        <v>0</v>
      </c>
      <c r="AB8" s="24">
        <v>0</v>
      </c>
      <c r="AC8" s="25">
        <v>0</v>
      </c>
      <c r="AD8" s="23">
        <v>0</v>
      </c>
      <c r="AE8" s="7">
        <v>0</v>
      </c>
      <c r="AF8" s="24">
        <v>0</v>
      </c>
      <c r="AG8" s="25">
        <v>0</v>
      </c>
      <c r="AH8" s="27">
        <f t="shared" si="0"/>
        <v>2</v>
      </c>
    </row>
    <row r="9" spans="1:34" ht="18" customHeight="1" x14ac:dyDescent="0.15">
      <c r="A9" s="12" t="s">
        <v>22</v>
      </c>
      <c r="B9" s="23">
        <v>0</v>
      </c>
      <c r="C9" s="7">
        <v>0</v>
      </c>
      <c r="D9" s="24">
        <v>0</v>
      </c>
      <c r="E9" s="25" t="s">
        <v>17</v>
      </c>
      <c r="F9" s="29">
        <v>1</v>
      </c>
      <c r="G9" s="7">
        <v>0</v>
      </c>
      <c r="H9" s="24">
        <v>0</v>
      </c>
      <c r="I9" s="25" t="s">
        <v>17</v>
      </c>
      <c r="J9" s="30">
        <v>1</v>
      </c>
      <c r="K9" s="7">
        <v>0</v>
      </c>
      <c r="L9" s="24">
        <v>0</v>
      </c>
      <c r="M9" s="7" t="s">
        <v>17</v>
      </c>
      <c r="N9" s="29">
        <v>2</v>
      </c>
      <c r="O9" s="7" t="s">
        <v>17</v>
      </c>
      <c r="P9" s="24" t="s">
        <v>17</v>
      </c>
      <c r="Q9" s="25" t="s">
        <v>17</v>
      </c>
      <c r="R9" s="31">
        <v>0</v>
      </c>
      <c r="S9" s="7">
        <v>0</v>
      </c>
      <c r="T9" s="24">
        <v>0</v>
      </c>
      <c r="U9" s="7">
        <v>0</v>
      </c>
      <c r="V9" s="23">
        <v>0</v>
      </c>
      <c r="W9" s="7">
        <v>0</v>
      </c>
      <c r="X9" s="24">
        <v>0</v>
      </c>
      <c r="Y9" s="25">
        <v>0</v>
      </c>
      <c r="Z9" s="23">
        <v>0</v>
      </c>
      <c r="AA9" s="7">
        <v>0</v>
      </c>
      <c r="AB9" s="24">
        <v>0</v>
      </c>
      <c r="AC9" s="25">
        <v>0</v>
      </c>
      <c r="AD9" s="23">
        <v>0</v>
      </c>
      <c r="AE9" s="7">
        <v>0</v>
      </c>
      <c r="AF9" s="24">
        <v>0</v>
      </c>
      <c r="AG9" s="25">
        <v>0</v>
      </c>
      <c r="AH9" s="27">
        <f t="shared" si="0"/>
        <v>4</v>
      </c>
    </row>
    <row r="10" spans="1:34" ht="18" customHeight="1" x14ac:dyDescent="0.15">
      <c r="A10" s="28" t="s">
        <v>23</v>
      </c>
      <c r="B10" s="23">
        <v>0</v>
      </c>
      <c r="C10" s="7">
        <v>0</v>
      </c>
      <c r="D10" s="24">
        <v>0</v>
      </c>
      <c r="E10" s="25" t="s">
        <v>17</v>
      </c>
      <c r="F10" s="23">
        <v>0</v>
      </c>
      <c r="G10" s="7">
        <v>0</v>
      </c>
      <c r="H10" s="24">
        <v>0</v>
      </c>
      <c r="I10" s="25" t="s">
        <v>17</v>
      </c>
      <c r="J10" s="24">
        <v>0</v>
      </c>
      <c r="K10" s="7">
        <v>0</v>
      </c>
      <c r="L10" s="24">
        <v>0</v>
      </c>
      <c r="M10" s="7" t="s">
        <v>17</v>
      </c>
      <c r="N10" s="23">
        <v>0</v>
      </c>
      <c r="O10" s="7" t="s">
        <v>17</v>
      </c>
      <c r="P10" s="24" t="s">
        <v>17</v>
      </c>
      <c r="Q10" s="25" t="s">
        <v>17</v>
      </c>
      <c r="R10" s="24">
        <v>0</v>
      </c>
      <c r="S10" s="7">
        <v>0</v>
      </c>
      <c r="T10" s="24">
        <v>0</v>
      </c>
      <c r="U10" s="7">
        <v>0</v>
      </c>
      <c r="V10" s="23">
        <v>0</v>
      </c>
      <c r="W10" s="7">
        <v>0</v>
      </c>
      <c r="X10" s="24">
        <v>0</v>
      </c>
      <c r="Y10" s="25">
        <v>0</v>
      </c>
      <c r="Z10" s="23">
        <v>0</v>
      </c>
      <c r="AA10" s="18">
        <v>2</v>
      </c>
      <c r="AB10" s="24">
        <v>0</v>
      </c>
      <c r="AC10" s="25">
        <v>0</v>
      </c>
      <c r="AD10" s="23">
        <v>0</v>
      </c>
      <c r="AE10" s="7">
        <v>0</v>
      </c>
      <c r="AF10" s="24">
        <v>0</v>
      </c>
      <c r="AG10" s="25">
        <v>0</v>
      </c>
      <c r="AH10" s="27">
        <f t="shared" si="0"/>
        <v>2</v>
      </c>
    </row>
    <row r="11" spans="1:34" ht="18" customHeight="1" x14ac:dyDescent="0.15">
      <c r="A11" s="12" t="s">
        <v>24</v>
      </c>
      <c r="B11" s="26">
        <v>6</v>
      </c>
      <c r="C11" s="7">
        <v>0</v>
      </c>
      <c r="D11" s="24">
        <v>0</v>
      </c>
      <c r="E11" s="25" t="s">
        <v>17</v>
      </c>
      <c r="F11" s="23">
        <v>0</v>
      </c>
      <c r="G11" s="7">
        <v>0</v>
      </c>
      <c r="H11" s="24">
        <v>0</v>
      </c>
      <c r="I11" s="25" t="s">
        <v>17</v>
      </c>
      <c r="J11" s="17">
        <v>9</v>
      </c>
      <c r="K11" s="7">
        <v>0</v>
      </c>
      <c r="L11" s="24">
        <v>0</v>
      </c>
      <c r="M11" s="7" t="s">
        <v>17</v>
      </c>
      <c r="N11" s="26">
        <v>17</v>
      </c>
      <c r="O11" s="7" t="s">
        <v>17</v>
      </c>
      <c r="P11" s="24" t="s">
        <v>17</v>
      </c>
      <c r="Q11" s="25" t="s">
        <v>17</v>
      </c>
      <c r="R11" s="17">
        <v>18</v>
      </c>
      <c r="S11" s="18">
        <v>21</v>
      </c>
      <c r="T11" s="17">
        <v>1</v>
      </c>
      <c r="U11" s="7">
        <v>0</v>
      </c>
      <c r="V11" s="23">
        <v>0</v>
      </c>
      <c r="W11" s="18">
        <v>5</v>
      </c>
      <c r="X11" s="24">
        <v>0</v>
      </c>
      <c r="Y11" s="25">
        <v>0</v>
      </c>
      <c r="Z11" s="26">
        <v>5</v>
      </c>
      <c r="AA11" s="18">
        <v>1</v>
      </c>
      <c r="AB11" s="24">
        <v>0</v>
      </c>
      <c r="AC11" s="25">
        <v>0</v>
      </c>
      <c r="AD11" s="23">
        <v>0</v>
      </c>
      <c r="AE11" s="7">
        <v>0</v>
      </c>
      <c r="AF11" s="24">
        <v>0</v>
      </c>
      <c r="AG11" s="25">
        <v>0</v>
      </c>
      <c r="AH11" s="27">
        <f t="shared" si="0"/>
        <v>83</v>
      </c>
    </row>
    <row r="12" spans="1:34" ht="18" customHeight="1" x14ac:dyDescent="0.15">
      <c r="A12" s="12" t="s">
        <v>25</v>
      </c>
      <c r="B12" s="23">
        <v>0</v>
      </c>
      <c r="C12" s="7">
        <v>0</v>
      </c>
      <c r="D12" s="24">
        <v>0</v>
      </c>
      <c r="E12" s="25" t="s">
        <v>17</v>
      </c>
      <c r="F12" s="23">
        <v>0</v>
      </c>
      <c r="G12" s="7">
        <v>0</v>
      </c>
      <c r="H12" s="24">
        <v>0</v>
      </c>
      <c r="I12" s="25" t="s">
        <v>17</v>
      </c>
      <c r="J12" s="24">
        <v>0</v>
      </c>
      <c r="K12" s="7">
        <v>0</v>
      </c>
      <c r="L12" s="24">
        <v>0</v>
      </c>
      <c r="M12" s="7" t="s">
        <v>17</v>
      </c>
      <c r="N12" s="23">
        <v>0</v>
      </c>
      <c r="O12" s="7" t="s">
        <v>17</v>
      </c>
      <c r="P12" s="24" t="s">
        <v>17</v>
      </c>
      <c r="Q12" s="25" t="s">
        <v>17</v>
      </c>
      <c r="R12" s="17">
        <v>1</v>
      </c>
      <c r="S12" s="7">
        <v>0</v>
      </c>
      <c r="T12" s="17">
        <v>3</v>
      </c>
      <c r="U12" s="7">
        <v>0</v>
      </c>
      <c r="V12" s="23">
        <v>0</v>
      </c>
      <c r="W12" s="7">
        <v>0</v>
      </c>
      <c r="X12" s="24">
        <v>0</v>
      </c>
      <c r="Y12" s="25">
        <v>0</v>
      </c>
      <c r="Z12" s="23">
        <v>0</v>
      </c>
      <c r="AA12" s="7">
        <v>0</v>
      </c>
      <c r="AB12" s="24">
        <v>0</v>
      </c>
      <c r="AC12" s="25">
        <v>0</v>
      </c>
      <c r="AD12" s="23">
        <v>0</v>
      </c>
      <c r="AE12" s="7">
        <v>0</v>
      </c>
      <c r="AF12" s="24">
        <v>0</v>
      </c>
      <c r="AG12" s="25">
        <v>0</v>
      </c>
      <c r="AH12" s="27">
        <f t="shared" si="0"/>
        <v>4</v>
      </c>
    </row>
    <row r="13" spans="1:34" ht="18" customHeight="1" x14ac:dyDescent="0.15">
      <c r="A13" s="28" t="s">
        <v>26</v>
      </c>
      <c r="B13" s="23">
        <v>0</v>
      </c>
      <c r="C13" s="7">
        <v>0</v>
      </c>
      <c r="D13" s="17">
        <v>1</v>
      </c>
      <c r="E13" s="25" t="s">
        <v>17</v>
      </c>
      <c r="F13" s="23">
        <v>0</v>
      </c>
      <c r="G13" s="7">
        <v>0</v>
      </c>
      <c r="H13" s="24">
        <v>0</v>
      </c>
      <c r="I13" s="25" t="s">
        <v>17</v>
      </c>
      <c r="J13" s="24">
        <v>0</v>
      </c>
      <c r="K13" s="7">
        <v>0</v>
      </c>
      <c r="L13" s="24">
        <v>0</v>
      </c>
      <c r="M13" s="7" t="s">
        <v>17</v>
      </c>
      <c r="N13" s="23">
        <v>0</v>
      </c>
      <c r="O13" s="7" t="s">
        <v>17</v>
      </c>
      <c r="P13" s="24" t="s">
        <v>17</v>
      </c>
      <c r="Q13" s="25" t="s">
        <v>17</v>
      </c>
      <c r="R13" s="24">
        <v>0</v>
      </c>
      <c r="S13" s="7">
        <v>0</v>
      </c>
      <c r="T13" s="24">
        <v>0</v>
      </c>
      <c r="U13" s="7">
        <v>0</v>
      </c>
      <c r="V13" s="23">
        <v>0</v>
      </c>
      <c r="W13" s="7">
        <v>0</v>
      </c>
      <c r="X13" s="24">
        <v>0</v>
      </c>
      <c r="Y13" s="25">
        <v>0</v>
      </c>
      <c r="Z13" s="23">
        <v>0</v>
      </c>
      <c r="AA13" s="7">
        <v>0</v>
      </c>
      <c r="AB13" s="24">
        <v>0</v>
      </c>
      <c r="AC13" s="25">
        <v>0</v>
      </c>
      <c r="AD13" s="23">
        <v>0</v>
      </c>
      <c r="AE13" s="7">
        <v>0</v>
      </c>
      <c r="AF13" s="24">
        <v>0</v>
      </c>
      <c r="AG13" s="25">
        <v>0</v>
      </c>
      <c r="AH13" s="27">
        <f t="shared" si="0"/>
        <v>1</v>
      </c>
    </row>
    <row r="14" spans="1:34" ht="18" customHeight="1" x14ac:dyDescent="0.15">
      <c r="A14" s="28" t="s">
        <v>27</v>
      </c>
      <c r="B14" s="23">
        <v>0</v>
      </c>
      <c r="C14" s="7">
        <v>0</v>
      </c>
      <c r="D14" s="24">
        <v>0</v>
      </c>
      <c r="E14" s="25" t="s">
        <v>17</v>
      </c>
      <c r="F14" s="23">
        <v>0</v>
      </c>
      <c r="G14" s="7">
        <v>0</v>
      </c>
      <c r="H14" s="24">
        <v>0</v>
      </c>
      <c r="I14" s="25" t="s">
        <v>17</v>
      </c>
      <c r="J14" s="24">
        <v>0</v>
      </c>
      <c r="K14" s="7">
        <v>0</v>
      </c>
      <c r="L14" s="24">
        <v>0</v>
      </c>
      <c r="M14" s="7" t="s">
        <v>17</v>
      </c>
      <c r="N14" s="23">
        <v>0</v>
      </c>
      <c r="O14" s="7" t="s">
        <v>17</v>
      </c>
      <c r="P14" s="24" t="s">
        <v>17</v>
      </c>
      <c r="Q14" s="25" t="s">
        <v>17</v>
      </c>
      <c r="R14" s="24">
        <v>0</v>
      </c>
      <c r="S14" s="7">
        <v>0</v>
      </c>
      <c r="T14" s="24">
        <v>0</v>
      </c>
      <c r="U14" s="7">
        <v>0</v>
      </c>
      <c r="V14" s="23">
        <v>0</v>
      </c>
      <c r="W14" s="7">
        <v>0</v>
      </c>
      <c r="X14" s="24">
        <v>0</v>
      </c>
      <c r="Y14" s="25">
        <v>0</v>
      </c>
      <c r="Z14" s="23">
        <v>0</v>
      </c>
      <c r="AA14" s="18">
        <v>1</v>
      </c>
      <c r="AB14" s="24">
        <v>0</v>
      </c>
      <c r="AC14" s="25">
        <v>0</v>
      </c>
      <c r="AD14" s="23">
        <v>0</v>
      </c>
      <c r="AE14" s="7">
        <v>0</v>
      </c>
      <c r="AF14" s="24">
        <v>0</v>
      </c>
      <c r="AG14" s="25">
        <v>0</v>
      </c>
      <c r="AH14" s="27">
        <f t="shared" si="0"/>
        <v>1</v>
      </c>
    </row>
    <row r="15" spans="1:34" ht="18" customHeight="1" x14ac:dyDescent="0.15">
      <c r="A15" s="12" t="s">
        <v>28</v>
      </c>
      <c r="B15" s="26">
        <v>8</v>
      </c>
      <c r="C15" s="18">
        <v>1</v>
      </c>
      <c r="D15" s="24">
        <v>0</v>
      </c>
      <c r="E15" s="25" t="s">
        <v>17</v>
      </c>
      <c r="F15" s="26">
        <v>5</v>
      </c>
      <c r="G15" s="7">
        <v>0</v>
      </c>
      <c r="H15" s="24">
        <v>0</v>
      </c>
      <c r="I15" s="25" t="s">
        <v>17</v>
      </c>
      <c r="J15" s="17">
        <v>7</v>
      </c>
      <c r="K15" s="7">
        <v>0</v>
      </c>
      <c r="L15" s="24">
        <v>0</v>
      </c>
      <c r="M15" s="7" t="s">
        <v>17</v>
      </c>
      <c r="N15" s="26">
        <v>18</v>
      </c>
      <c r="O15" s="7" t="s">
        <v>17</v>
      </c>
      <c r="P15" s="24" t="s">
        <v>17</v>
      </c>
      <c r="Q15" s="25" t="s">
        <v>17</v>
      </c>
      <c r="R15" s="17">
        <v>15</v>
      </c>
      <c r="S15" s="18">
        <v>21</v>
      </c>
      <c r="T15" s="24">
        <v>0</v>
      </c>
      <c r="U15" s="18">
        <v>2</v>
      </c>
      <c r="V15" s="26">
        <v>1</v>
      </c>
      <c r="W15" s="18">
        <v>6</v>
      </c>
      <c r="X15" s="17">
        <v>1</v>
      </c>
      <c r="Y15" s="25">
        <v>0</v>
      </c>
      <c r="Z15" s="26">
        <v>1</v>
      </c>
      <c r="AA15" s="7">
        <v>0</v>
      </c>
      <c r="AB15" s="24">
        <v>0</v>
      </c>
      <c r="AC15" s="25">
        <v>0</v>
      </c>
      <c r="AD15" s="23">
        <v>0</v>
      </c>
      <c r="AE15" s="7">
        <v>0</v>
      </c>
      <c r="AF15" s="17">
        <v>1</v>
      </c>
      <c r="AG15" s="25">
        <v>0</v>
      </c>
      <c r="AH15" s="27">
        <f t="shared" si="0"/>
        <v>87</v>
      </c>
    </row>
    <row r="16" spans="1:34" ht="18" customHeight="1" x14ac:dyDescent="0.15">
      <c r="A16" s="28" t="s">
        <v>29</v>
      </c>
      <c r="B16" s="23">
        <v>0</v>
      </c>
      <c r="C16" s="7">
        <v>0</v>
      </c>
      <c r="D16" s="24">
        <v>0</v>
      </c>
      <c r="E16" s="25" t="s">
        <v>17</v>
      </c>
      <c r="F16" s="23">
        <v>0</v>
      </c>
      <c r="G16" s="7">
        <v>0</v>
      </c>
      <c r="H16" s="24">
        <v>0</v>
      </c>
      <c r="I16" s="25" t="s">
        <v>17</v>
      </c>
      <c r="J16" s="24">
        <v>0</v>
      </c>
      <c r="K16" s="7">
        <v>0</v>
      </c>
      <c r="L16" s="24">
        <v>0</v>
      </c>
      <c r="M16" s="7" t="s">
        <v>17</v>
      </c>
      <c r="N16" s="23">
        <v>0</v>
      </c>
      <c r="O16" s="7" t="s">
        <v>17</v>
      </c>
      <c r="P16" s="24" t="s">
        <v>17</v>
      </c>
      <c r="Q16" s="25" t="s">
        <v>17</v>
      </c>
      <c r="R16" s="24">
        <v>0</v>
      </c>
      <c r="S16" s="7">
        <v>0</v>
      </c>
      <c r="T16" s="24">
        <v>0</v>
      </c>
      <c r="U16" s="18">
        <v>1</v>
      </c>
      <c r="V16" s="23">
        <v>0</v>
      </c>
      <c r="W16" s="7">
        <v>0</v>
      </c>
      <c r="X16" s="17">
        <v>1</v>
      </c>
      <c r="Y16" s="25">
        <v>0</v>
      </c>
      <c r="Z16" s="23">
        <v>0</v>
      </c>
      <c r="AA16" s="7">
        <v>0</v>
      </c>
      <c r="AB16" s="17">
        <v>2</v>
      </c>
      <c r="AC16" s="25">
        <v>0</v>
      </c>
      <c r="AD16" s="23">
        <v>0</v>
      </c>
      <c r="AE16" s="7">
        <v>0</v>
      </c>
      <c r="AF16" s="17">
        <v>1</v>
      </c>
      <c r="AG16" s="25">
        <v>0</v>
      </c>
      <c r="AH16" s="27">
        <f t="shared" si="0"/>
        <v>5</v>
      </c>
    </row>
    <row r="17" spans="1:35" ht="18" customHeight="1" x14ac:dyDescent="0.15">
      <c r="A17" s="12" t="s">
        <v>30</v>
      </c>
      <c r="B17" s="26">
        <v>8</v>
      </c>
      <c r="C17" s="7">
        <v>0</v>
      </c>
      <c r="D17" s="24">
        <v>0</v>
      </c>
      <c r="E17" s="25" t="s">
        <v>17</v>
      </c>
      <c r="F17" s="26">
        <v>1</v>
      </c>
      <c r="G17" s="7">
        <v>0</v>
      </c>
      <c r="H17" s="24">
        <v>0</v>
      </c>
      <c r="I17" s="25" t="s">
        <v>17</v>
      </c>
      <c r="J17" s="24">
        <v>0</v>
      </c>
      <c r="K17" s="7">
        <v>0</v>
      </c>
      <c r="L17" s="24">
        <v>0</v>
      </c>
      <c r="M17" s="7" t="s">
        <v>17</v>
      </c>
      <c r="N17" s="23">
        <v>0</v>
      </c>
      <c r="O17" s="7" t="s">
        <v>17</v>
      </c>
      <c r="P17" s="24" t="s">
        <v>17</v>
      </c>
      <c r="Q17" s="25" t="s">
        <v>17</v>
      </c>
      <c r="R17" s="24">
        <v>0</v>
      </c>
      <c r="S17" s="7">
        <v>0</v>
      </c>
      <c r="T17" s="24">
        <v>0</v>
      </c>
      <c r="U17" s="7">
        <v>0</v>
      </c>
      <c r="V17" s="23">
        <v>0</v>
      </c>
      <c r="W17" s="7">
        <v>0</v>
      </c>
      <c r="X17" s="24">
        <v>0</v>
      </c>
      <c r="Y17" s="25">
        <v>0</v>
      </c>
      <c r="Z17" s="23">
        <v>0</v>
      </c>
      <c r="AA17" s="7">
        <v>0</v>
      </c>
      <c r="AB17" s="24">
        <v>0</v>
      </c>
      <c r="AC17" s="25">
        <v>0</v>
      </c>
      <c r="AD17" s="23">
        <v>0</v>
      </c>
      <c r="AE17" s="7">
        <v>0</v>
      </c>
      <c r="AF17" s="24">
        <v>0</v>
      </c>
      <c r="AG17" s="25">
        <v>0</v>
      </c>
      <c r="AH17" s="27">
        <f t="shared" si="0"/>
        <v>9</v>
      </c>
    </row>
    <row r="18" spans="1:35" ht="18" customHeight="1" x14ac:dyDescent="0.15">
      <c r="A18" s="28" t="s">
        <v>31</v>
      </c>
      <c r="B18" s="23">
        <v>0</v>
      </c>
      <c r="C18" s="7">
        <v>0</v>
      </c>
      <c r="D18" s="24">
        <v>0</v>
      </c>
      <c r="E18" s="25" t="s">
        <v>17</v>
      </c>
      <c r="F18" s="23">
        <v>0</v>
      </c>
      <c r="G18" s="7">
        <v>0</v>
      </c>
      <c r="H18" s="24">
        <v>0</v>
      </c>
      <c r="I18" s="25" t="s">
        <v>17</v>
      </c>
      <c r="J18" s="24">
        <v>0</v>
      </c>
      <c r="K18" s="7">
        <v>0</v>
      </c>
      <c r="L18" s="24">
        <v>0</v>
      </c>
      <c r="M18" s="7" t="s">
        <v>17</v>
      </c>
      <c r="N18" s="23">
        <v>0</v>
      </c>
      <c r="O18" s="7" t="s">
        <v>17</v>
      </c>
      <c r="P18" s="24" t="s">
        <v>17</v>
      </c>
      <c r="Q18" s="25" t="s">
        <v>17</v>
      </c>
      <c r="R18" s="24">
        <v>0</v>
      </c>
      <c r="S18" s="7">
        <v>0</v>
      </c>
      <c r="T18" s="17">
        <v>2</v>
      </c>
      <c r="U18" s="7">
        <v>0</v>
      </c>
      <c r="V18" s="23">
        <v>0</v>
      </c>
      <c r="W18" s="7">
        <v>0</v>
      </c>
      <c r="X18" s="24">
        <v>0</v>
      </c>
      <c r="Y18" s="25">
        <v>0</v>
      </c>
      <c r="Z18" s="23">
        <v>0</v>
      </c>
      <c r="AA18" s="7">
        <v>0</v>
      </c>
      <c r="AB18" s="24">
        <v>0</v>
      </c>
      <c r="AC18" s="25">
        <v>0</v>
      </c>
      <c r="AD18" s="23">
        <v>0</v>
      </c>
      <c r="AE18" s="7">
        <v>0</v>
      </c>
      <c r="AF18" s="24">
        <v>0</v>
      </c>
      <c r="AG18" s="25">
        <v>0</v>
      </c>
      <c r="AH18" s="27">
        <f t="shared" si="0"/>
        <v>2</v>
      </c>
    </row>
    <row r="19" spans="1:35" ht="18" customHeight="1" x14ac:dyDescent="0.15">
      <c r="A19" s="12" t="s">
        <v>32</v>
      </c>
      <c r="B19" s="23">
        <v>0</v>
      </c>
      <c r="C19" s="7">
        <v>0</v>
      </c>
      <c r="D19" s="17">
        <v>1</v>
      </c>
      <c r="E19" s="25" t="s">
        <v>17</v>
      </c>
      <c r="F19" s="26">
        <v>3</v>
      </c>
      <c r="G19" s="7">
        <v>0</v>
      </c>
      <c r="H19" s="24">
        <v>0</v>
      </c>
      <c r="I19" s="25" t="s">
        <v>17</v>
      </c>
      <c r="J19" s="24">
        <v>0</v>
      </c>
      <c r="K19" s="7">
        <v>0</v>
      </c>
      <c r="L19" s="24">
        <v>0</v>
      </c>
      <c r="M19" s="7" t="s">
        <v>17</v>
      </c>
      <c r="N19" s="23">
        <v>0</v>
      </c>
      <c r="O19" s="7" t="s">
        <v>17</v>
      </c>
      <c r="P19" s="24" t="s">
        <v>17</v>
      </c>
      <c r="Q19" s="25" t="s">
        <v>17</v>
      </c>
      <c r="R19" s="24">
        <v>0</v>
      </c>
      <c r="S19" s="7">
        <v>0</v>
      </c>
      <c r="T19" s="24">
        <v>0</v>
      </c>
      <c r="U19" s="7">
        <v>0</v>
      </c>
      <c r="V19" s="23">
        <v>0</v>
      </c>
      <c r="W19" s="7">
        <v>0</v>
      </c>
      <c r="X19" s="24">
        <v>0</v>
      </c>
      <c r="Y19" s="25">
        <v>0</v>
      </c>
      <c r="Z19" s="23">
        <v>0</v>
      </c>
      <c r="AA19" s="7">
        <v>0</v>
      </c>
      <c r="AB19" s="24">
        <v>0</v>
      </c>
      <c r="AC19" s="25">
        <v>0</v>
      </c>
      <c r="AD19" s="23">
        <v>0</v>
      </c>
      <c r="AE19" s="7">
        <v>0</v>
      </c>
      <c r="AF19" s="24">
        <v>0</v>
      </c>
      <c r="AG19" s="25">
        <v>0</v>
      </c>
      <c r="AH19" s="27">
        <f t="shared" si="0"/>
        <v>4</v>
      </c>
    </row>
    <row r="20" spans="1:35" ht="18" customHeight="1" x14ac:dyDescent="0.15">
      <c r="A20" s="12" t="s">
        <v>33</v>
      </c>
      <c r="B20" s="26">
        <v>23</v>
      </c>
      <c r="C20" s="7">
        <v>0</v>
      </c>
      <c r="D20" s="24">
        <v>0</v>
      </c>
      <c r="E20" s="25" t="s">
        <v>17</v>
      </c>
      <c r="F20" s="26">
        <v>41</v>
      </c>
      <c r="G20" s="7">
        <v>0</v>
      </c>
      <c r="H20" s="24">
        <v>0</v>
      </c>
      <c r="I20" s="25" t="s">
        <v>17</v>
      </c>
      <c r="J20" s="17">
        <v>39</v>
      </c>
      <c r="K20" s="7">
        <v>0</v>
      </c>
      <c r="L20" s="24">
        <v>0</v>
      </c>
      <c r="M20" s="7" t="s">
        <v>17</v>
      </c>
      <c r="N20" s="26">
        <v>47</v>
      </c>
      <c r="O20" s="7" t="s">
        <v>17</v>
      </c>
      <c r="P20" s="24" t="s">
        <v>17</v>
      </c>
      <c r="Q20" s="25" t="s">
        <v>17</v>
      </c>
      <c r="R20" s="17">
        <v>191</v>
      </c>
      <c r="S20" s="18">
        <v>90</v>
      </c>
      <c r="T20" s="17">
        <v>50</v>
      </c>
      <c r="U20" s="18">
        <v>11</v>
      </c>
      <c r="V20" s="26">
        <v>180</v>
      </c>
      <c r="W20" s="18">
        <v>42</v>
      </c>
      <c r="X20" s="17">
        <v>16</v>
      </c>
      <c r="Y20" s="32">
        <v>37</v>
      </c>
      <c r="Z20" s="26">
        <v>189</v>
      </c>
      <c r="AA20" s="18">
        <v>156</v>
      </c>
      <c r="AB20" s="17">
        <v>71</v>
      </c>
      <c r="AC20" s="32">
        <v>7</v>
      </c>
      <c r="AD20" s="26">
        <v>33</v>
      </c>
      <c r="AE20" s="18">
        <v>207</v>
      </c>
      <c r="AF20" s="17">
        <v>405</v>
      </c>
      <c r="AG20" s="32">
        <v>80</v>
      </c>
      <c r="AH20" s="27">
        <f t="shared" si="0"/>
        <v>1915</v>
      </c>
    </row>
    <row r="21" spans="1:35" ht="18" customHeight="1" x14ac:dyDescent="0.15">
      <c r="A21" s="12" t="s">
        <v>34</v>
      </c>
      <c r="B21" s="23">
        <v>0</v>
      </c>
      <c r="C21" s="7">
        <v>0</v>
      </c>
      <c r="D21" s="24">
        <v>0</v>
      </c>
      <c r="E21" s="25" t="s">
        <v>17</v>
      </c>
      <c r="F21" s="23">
        <v>0</v>
      </c>
      <c r="G21" s="7">
        <v>0</v>
      </c>
      <c r="H21" s="24">
        <v>0</v>
      </c>
      <c r="I21" s="25" t="s">
        <v>17</v>
      </c>
      <c r="J21" s="24">
        <v>0</v>
      </c>
      <c r="K21" s="7">
        <v>0</v>
      </c>
      <c r="L21" s="24">
        <v>0</v>
      </c>
      <c r="M21" s="7" t="s">
        <v>17</v>
      </c>
      <c r="N21" s="23">
        <v>4</v>
      </c>
      <c r="O21" s="7" t="s">
        <v>17</v>
      </c>
      <c r="P21" s="24" t="s">
        <v>17</v>
      </c>
      <c r="Q21" s="25" t="s">
        <v>17</v>
      </c>
      <c r="R21" s="24">
        <v>0</v>
      </c>
      <c r="S21" s="7">
        <v>0</v>
      </c>
      <c r="T21" s="24">
        <v>0</v>
      </c>
      <c r="U21" s="7">
        <v>0</v>
      </c>
      <c r="V21" s="23">
        <v>0</v>
      </c>
      <c r="W21" s="7">
        <v>0</v>
      </c>
      <c r="X21" s="17">
        <v>1</v>
      </c>
      <c r="Y21" s="25">
        <v>0</v>
      </c>
      <c r="Z21" s="23">
        <v>0</v>
      </c>
      <c r="AA21" s="7">
        <v>0</v>
      </c>
      <c r="AB21" s="24">
        <v>0</v>
      </c>
      <c r="AC21" s="25">
        <v>0</v>
      </c>
      <c r="AD21" s="23">
        <v>0</v>
      </c>
      <c r="AE21" s="7">
        <v>0</v>
      </c>
      <c r="AF21" s="24">
        <v>0</v>
      </c>
      <c r="AG21" s="25">
        <v>0</v>
      </c>
      <c r="AH21" s="27">
        <f t="shared" si="0"/>
        <v>5</v>
      </c>
    </row>
    <row r="22" spans="1:35" ht="18" customHeight="1" x14ac:dyDescent="0.15">
      <c r="A22" s="28" t="s">
        <v>35</v>
      </c>
      <c r="B22" s="23">
        <v>0</v>
      </c>
      <c r="C22" s="7">
        <v>0</v>
      </c>
      <c r="D22" s="24">
        <v>0</v>
      </c>
      <c r="E22" s="25" t="s">
        <v>17</v>
      </c>
      <c r="F22" s="23">
        <v>0</v>
      </c>
      <c r="G22" s="7">
        <v>0</v>
      </c>
      <c r="H22" s="24">
        <v>0</v>
      </c>
      <c r="I22" s="25" t="s">
        <v>17</v>
      </c>
      <c r="J22" s="24">
        <v>0</v>
      </c>
      <c r="K22" s="7">
        <v>0</v>
      </c>
      <c r="L22" s="24">
        <v>0</v>
      </c>
      <c r="M22" s="7" t="s">
        <v>17</v>
      </c>
      <c r="N22" s="23">
        <v>0</v>
      </c>
      <c r="O22" s="7" t="s">
        <v>17</v>
      </c>
      <c r="P22" s="24" t="s">
        <v>17</v>
      </c>
      <c r="Q22" s="25" t="s">
        <v>17</v>
      </c>
      <c r="R22" s="24">
        <v>0</v>
      </c>
      <c r="S22" s="7">
        <v>0</v>
      </c>
      <c r="T22" s="24">
        <v>0</v>
      </c>
      <c r="U22" s="7">
        <v>0</v>
      </c>
      <c r="V22" s="23">
        <v>0</v>
      </c>
      <c r="W22" s="7">
        <v>0</v>
      </c>
      <c r="X22" s="24">
        <v>0</v>
      </c>
      <c r="Y22" s="25">
        <v>0</v>
      </c>
      <c r="Z22" s="23">
        <v>0</v>
      </c>
      <c r="AA22" s="18">
        <v>1</v>
      </c>
      <c r="AB22" s="24">
        <v>0</v>
      </c>
      <c r="AC22" s="25">
        <v>0</v>
      </c>
      <c r="AD22" s="23">
        <v>0</v>
      </c>
      <c r="AE22" s="18">
        <v>1</v>
      </c>
      <c r="AF22" s="24">
        <v>0</v>
      </c>
      <c r="AG22" s="25">
        <v>0</v>
      </c>
      <c r="AH22" s="27">
        <f t="shared" si="0"/>
        <v>2</v>
      </c>
    </row>
    <row r="23" spans="1:35" ht="18" customHeight="1" x14ac:dyDescent="0.15">
      <c r="A23" s="33" t="s">
        <v>36</v>
      </c>
      <c r="B23" s="34">
        <v>0</v>
      </c>
      <c r="C23" s="35">
        <v>0</v>
      </c>
      <c r="D23" s="36">
        <v>0</v>
      </c>
      <c r="E23" s="37" t="s">
        <v>17</v>
      </c>
      <c r="F23" s="34">
        <v>0</v>
      </c>
      <c r="G23" s="35">
        <v>0</v>
      </c>
      <c r="H23" s="36">
        <v>0</v>
      </c>
      <c r="I23" s="37" t="s">
        <v>17</v>
      </c>
      <c r="J23" s="24">
        <v>0</v>
      </c>
      <c r="K23" s="7">
        <v>0</v>
      </c>
      <c r="L23" s="24">
        <v>0</v>
      </c>
      <c r="M23" s="7" t="s">
        <v>17</v>
      </c>
      <c r="N23" s="23">
        <v>0</v>
      </c>
      <c r="O23" s="7" t="s">
        <v>17</v>
      </c>
      <c r="P23" s="24" t="s">
        <v>17</v>
      </c>
      <c r="Q23" s="25" t="s">
        <v>17</v>
      </c>
      <c r="R23" s="24">
        <v>0</v>
      </c>
      <c r="S23" s="7">
        <v>0</v>
      </c>
      <c r="T23" s="24">
        <v>0</v>
      </c>
      <c r="U23" s="7">
        <v>0</v>
      </c>
      <c r="V23" s="34">
        <v>0</v>
      </c>
      <c r="W23" s="35">
        <v>0</v>
      </c>
      <c r="X23" s="36">
        <v>0</v>
      </c>
      <c r="Y23" s="37">
        <v>0</v>
      </c>
      <c r="Z23" s="34">
        <v>0</v>
      </c>
      <c r="AA23" s="35">
        <v>0</v>
      </c>
      <c r="AB23" s="38">
        <v>1</v>
      </c>
      <c r="AC23" s="37">
        <v>0</v>
      </c>
      <c r="AD23" s="34">
        <v>0</v>
      </c>
      <c r="AE23" s="35">
        <v>0</v>
      </c>
      <c r="AF23" s="36">
        <v>0</v>
      </c>
      <c r="AG23" s="37">
        <v>0</v>
      </c>
      <c r="AH23" s="39">
        <f t="shared" si="0"/>
        <v>1</v>
      </c>
    </row>
    <row r="24" spans="1:35" ht="18" customHeight="1" x14ac:dyDescent="0.15">
      <c r="A24" s="40" t="s">
        <v>15</v>
      </c>
      <c r="B24" s="41">
        <f>SUM(B4:B23)</f>
        <v>103</v>
      </c>
      <c r="C24" s="19">
        <f>SUM(C4:C23)</f>
        <v>26</v>
      </c>
      <c r="D24" s="20">
        <f>SUM(D4:D23)</f>
        <v>69</v>
      </c>
      <c r="E24" s="16" t="s">
        <v>17</v>
      </c>
      <c r="F24" s="41">
        <f>SUM(F4:F23)</f>
        <v>81</v>
      </c>
      <c r="G24" s="19">
        <f>SUM(G4:G23)</f>
        <v>27</v>
      </c>
      <c r="H24" s="20">
        <f>SUM(H4:H23)</f>
        <v>30</v>
      </c>
      <c r="I24" s="16" t="s">
        <v>17</v>
      </c>
      <c r="J24" s="41">
        <f>SUM(J4:J23)</f>
        <v>65</v>
      </c>
      <c r="K24" s="19">
        <f>SUM(K4:K23)</f>
        <v>49</v>
      </c>
      <c r="L24" s="20">
        <f>SUM(L4:L23)</f>
        <v>22</v>
      </c>
      <c r="M24" s="16" t="s">
        <v>17</v>
      </c>
      <c r="N24" s="41">
        <f>SUM(N4:N23)</f>
        <v>109</v>
      </c>
      <c r="O24" s="19" t="s">
        <v>17</v>
      </c>
      <c r="P24" s="20" t="s">
        <v>17</v>
      </c>
      <c r="Q24" s="16" t="s">
        <v>17</v>
      </c>
      <c r="R24" s="41">
        <f t="shared" ref="R24:AG24" si="1">SUM(R4:R23)</f>
        <v>273</v>
      </c>
      <c r="S24" s="19">
        <f t="shared" si="1"/>
        <v>242</v>
      </c>
      <c r="T24" s="20">
        <f t="shared" si="1"/>
        <v>160</v>
      </c>
      <c r="U24" s="16">
        <f t="shared" si="1"/>
        <v>19</v>
      </c>
      <c r="V24" s="41">
        <f t="shared" si="1"/>
        <v>193</v>
      </c>
      <c r="W24" s="19">
        <f t="shared" si="1"/>
        <v>112</v>
      </c>
      <c r="X24" s="20">
        <f t="shared" si="1"/>
        <v>244</v>
      </c>
      <c r="Y24" s="16">
        <f t="shared" si="1"/>
        <v>50</v>
      </c>
      <c r="Z24" s="41">
        <f t="shared" si="1"/>
        <v>213</v>
      </c>
      <c r="AA24" s="19">
        <f t="shared" si="1"/>
        <v>192</v>
      </c>
      <c r="AB24" s="20">
        <f t="shared" si="1"/>
        <v>149</v>
      </c>
      <c r="AC24" s="16">
        <f t="shared" si="1"/>
        <v>9</v>
      </c>
      <c r="AD24" s="41">
        <f t="shared" si="1"/>
        <v>33</v>
      </c>
      <c r="AE24" s="19">
        <f t="shared" si="1"/>
        <v>276</v>
      </c>
      <c r="AF24" s="20">
        <f t="shared" si="1"/>
        <v>500</v>
      </c>
      <c r="AG24" s="16">
        <f t="shared" si="1"/>
        <v>81</v>
      </c>
      <c r="AH24" s="22">
        <f t="shared" si="0"/>
        <v>3327</v>
      </c>
    </row>
    <row r="25" spans="1:35" ht="18" customHeight="1" x14ac:dyDescent="0.15">
      <c r="A25" s="42" t="s">
        <v>37</v>
      </c>
      <c r="B25" s="43">
        <f>B4/B24</f>
        <v>0.56310679611650483</v>
      </c>
      <c r="C25" s="44">
        <f t="shared" ref="C25:AG25" si="2">C4/C24</f>
        <v>0.96153846153846156</v>
      </c>
      <c r="D25" s="45">
        <f t="shared" si="2"/>
        <v>0.95652173913043481</v>
      </c>
      <c r="E25" s="25" t="s">
        <v>17</v>
      </c>
      <c r="F25" s="43">
        <f t="shared" si="2"/>
        <v>0.37037037037037035</v>
      </c>
      <c r="G25" s="44">
        <f t="shared" si="2"/>
        <v>1</v>
      </c>
      <c r="H25" s="45">
        <f t="shared" si="2"/>
        <v>1</v>
      </c>
      <c r="I25" s="25" t="s">
        <v>17</v>
      </c>
      <c r="J25" s="43">
        <f t="shared" si="2"/>
        <v>0.13846153846153847</v>
      </c>
      <c r="K25" s="44">
        <f t="shared" si="2"/>
        <v>0.97959183673469385</v>
      </c>
      <c r="L25" s="45">
        <f t="shared" si="2"/>
        <v>1</v>
      </c>
      <c r="M25" s="25" t="s">
        <v>17</v>
      </c>
      <c r="N25" s="43">
        <f t="shared" si="2"/>
        <v>0.1743119266055046</v>
      </c>
      <c r="O25" s="7" t="s">
        <v>17</v>
      </c>
      <c r="P25" s="24" t="s">
        <v>17</v>
      </c>
      <c r="Q25" s="25" t="s">
        <v>17</v>
      </c>
      <c r="R25" s="43">
        <f t="shared" si="2"/>
        <v>0.16849816849816851</v>
      </c>
      <c r="S25" s="44">
        <f t="shared" si="2"/>
        <v>0.45454545454545453</v>
      </c>
      <c r="T25" s="45">
        <f t="shared" si="2"/>
        <v>0.65</v>
      </c>
      <c r="U25" s="46">
        <f t="shared" si="2"/>
        <v>0.21052631578947367</v>
      </c>
      <c r="V25" s="43">
        <f t="shared" si="2"/>
        <v>6.2176165803108807E-2</v>
      </c>
      <c r="W25" s="44">
        <f t="shared" si="2"/>
        <v>0.5267857142857143</v>
      </c>
      <c r="X25" s="45">
        <f t="shared" si="2"/>
        <v>0.92213114754098358</v>
      </c>
      <c r="Y25" s="46">
        <f t="shared" si="2"/>
        <v>0.26</v>
      </c>
      <c r="Z25" s="43">
        <f t="shared" si="2"/>
        <v>8.4507042253521125E-2</v>
      </c>
      <c r="AA25" s="44">
        <f t="shared" si="2"/>
        <v>0.16145833333333334</v>
      </c>
      <c r="AB25" s="45">
        <f t="shared" si="2"/>
        <v>0.49664429530201343</v>
      </c>
      <c r="AC25" s="46">
        <f t="shared" si="2"/>
        <v>0.22222222222222221</v>
      </c>
      <c r="AD25" s="43">
        <f t="shared" si="2"/>
        <v>0</v>
      </c>
      <c r="AE25" s="44">
        <f t="shared" si="2"/>
        <v>0.24637681159420291</v>
      </c>
      <c r="AF25" s="45">
        <f t="shared" si="2"/>
        <v>0.186</v>
      </c>
      <c r="AG25" s="46">
        <f t="shared" si="2"/>
        <v>1.2345679012345678E-2</v>
      </c>
      <c r="AH25" s="47">
        <f>SUM(AH4,AH5)/AH24</f>
        <v>0.35948301773369401</v>
      </c>
    </row>
    <row r="26" spans="1:35" ht="18" customHeight="1" x14ac:dyDescent="0.15">
      <c r="A26" s="48" t="s">
        <v>38</v>
      </c>
      <c r="B26" s="49">
        <f>B20/B24</f>
        <v>0.22330097087378642</v>
      </c>
      <c r="C26" s="50">
        <f t="shared" ref="C26:AH26" si="3">C20/C24</f>
        <v>0</v>
      </c>
      <c r="D26" s="51">
        <f t="shared" si="3"/>
        <v>0</v>
      </c>
      <c r="E26" s="37" t="s">
        <v>17</v>
      </c>
      <c r="F26" s="49">
        <f t="shared" si="3"/>
        <v>0.50617283950617287</v>
      </c>
      <c r="G26" s="50">
        <f t="shared" si="3"/>
        <v>0</v>
      </c>
      <c r="H26" s="51">
        <f t="shared" si="3"/>
        <v>0</v>
      </c>
      <c r="I26" s="37" t="s">
        <v>17</v>
      </c>
      <c r="J26" s="49">
        <f t="shared" si="3"/>
        <v>0.6</v>
      </c>
      <c r="K26" s="50">
        <f t="shared" si="3"/>
        <v>0</v>
      </c>
      <c r="L26" s="51">
        <f t="shared" si="3"/>
        <v>0</v>
      </c>
      <c r="M26" s="37" t="s">
        <v>17</v>
      </c>
      <c r="N26" s="49">
        <f t="shared" si="3"/>
        <v>0.43119266055045874</v>
      </c>
      <c r="O26" s="35" t="s">
        <v>17</v>
      </c>
      <c r="P26" s="36" t="s">
        <v>17</v>
      </c>
      <c r="Q26" s="37" t="s">
        <v>17</v>
      </c>
      <c r="R26" s="49">
        <f t="shared" si="3"/>
        <v>0.69963369963369959</v>
      </c>
      <c r="S26" s="50">
        <f t="shared" si="3"/>
        <v>0.37190082644628097</v>
      </c>
      <c r="T26" s="51">
        <f t="shared" si="3"/>
        <v>0.3125</v>
      </c>
      <c r="U26" s="52">
        <f t="shared" si="3"/>
        <v>0.57894736842105265</v>
      </c>
      <c r="V26" s="49">
        <f t="shared" si="3"/>
        <v>0.93264248704663211</v>
      </c>
      <c r="W26" s="50">
        <f t="shared" si="3"/>
        <v>0.375</v>
      </c>
      <c r="X26" s="51">
        <f t="shared" si="3"/>
        <v>6.5573770491803282E-2</v>
      </c>
      <c r="Y26" s="52">
        <f t="shared" si="3"/>
        <v>0.74</v>
      </c>
      <c r="Z26" s="49">
        <f t="shared" si="3"/>
        <v>0.88732394366197187</v>
      </c>
      <c r="AA26" s="50">
        <f t="shared" si="3"/>
        <v>0.8125</v>
      </c>
      <c r="AB26" s="51">
        <f t="shared" si="3"/>
        <v>0.47651006711409394</v>
      </c>
      <c r="AC26" s="52">
        <f t="shared" si="3"/>
        <v>0.77777777777777779</v>
      </c>
      <c r="AD26" s="49">
        <f t="shared" si="3"/>
        <v>1</v>
      </c>
      <c r="AE26" s="50">
        <f t="shared" si="3"/>
        <v>0.75</v>
      </c>
      <c r="AF26" s="51">
        <f t="shared" si="3"/>
        <v>0.81</v>
      </c>
      <c r="AG26" s="52">
        <f t="shared" si="3"/>
        <v>0.98765432098765427</v>
      </c>
      <c r="AH26" s="53">
        <f t="shared" si="3"/>
        <v>0.57559362789299673</v>
      </c>
      <c r="AI26" s="54"/>
    </row>
    <row r="27" spans="1:35" ht="18" customHeight="1" x14ac:dyDescent="0.2">
      <c r="A27" s="56" t="s">
        <v>41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4"/>
    </row>
    <row r="28" spans="1:35" ht="18" customHeight="1" x14ac:dyDescent="0.2">
      <c r="A28" s="58" t="s">
        <v>42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4"/>
    </row>
    <row r="29" spans="1:35" ht="18" customHeight="1" x14ac:dyDescent="0.2">
      <c r="A29" s="60" t="s">
        <v>39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</row>
    <row r="30" spans="1:35" ht="18" customHeight="1" x14ac:dyDescent="0.2">
      <c r="A30" s="60" t="s">
        <v>40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59"/>
    </row>
  </sheetData>
  <mergeCells count="13">
    <mergeCell ref="A27:AH27"/>
    <mergeCell ref="A28:AH28"/>
    <mergeCell ref="A29:AH29"/>
    <mergeCell ref="A30:AH30"/>
    <mergeCell ref="A1:AG1"/>
    <mergeCell ref="B2:E2"/>
    <mergeCell ref="F2:I2"/>
    <mergeCell ref="J2:M2"/>
    <mergeCell ref="N2:Q2"/>
    <mergeCell ref="R2:U2"/>
    <mergeCell ref="V2:Y2"/>
    <mergeCell ref="Z2:AC2"/>
    <mergeCell ref="AD2:AG2"/>
  </mergeCells>
  <printOptions horizontalCentered="1"/>
  <pageMargins left="0.2" right="0.2" top="0.2" bottom="0.2" header="0.3" footer="0.3"/>
  <pageSetup scale="5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 4–source data 1</vt:lpstr>
      <vt:lpstr>'Figure 4–source data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Stokes, Barbara H.</dc:creator>
  <cp:lastModifiedBy>Stokes, Barbara H.</cp:lastModifiedBy>
  <dcterms:created xsi:type="dcterms:W3CDTF">2021-06-21T15:48:15Z</dcterms:created>
  <dcterms:modified xsi:type="dcterms:W3CDTF">2021-06-24T09:46:33Z</dcterms:modified>
</cp:coreProperties>
</file>