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nard\Desktop\elife_revision\supp_files\"/>
    </mc:Choice>
  </mc:AlternateContent>
  <xr:revisionPtr revIDLastSave="0" documentId="8_{EE9AA566-04DD-46A5-912C-6558FE485790}" xr6:coauthVersionLast="47" xr6:coauthVersionMax="47" xr10:uidLastSave="{00000000-0000-0000-0000-000000000000}"/>
  <bookViews>
    <workbookView xWindow="3900" yWindow="3900" windowWidth="33435" windowHeight="16620" xr2:uid="{E617959B-39CD-4CD4-8F1B-EDA53FDA57F8}"/>
  </bookViews>
  <sheets>
    <sheet name="Table S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3" i="1" l="1"/>
  <c r="N103" i="1"/>
  <c r="H103" i="1"/>
  <c r="G103" i="1"/>
  <c r="O102" i="1"/>
  <c r="N102" i="1"/>
  <c r="H102" i="1"/>
  <c r="G102" i="1"/>
  <c r="O101" i="1"/>
  <c r="N101" i="1"/>
  <c r="H101" i="1"/>
  <c r="G101" i="1"/>
  <c r="H100" i="1"/>
  <c r="G100" i="1"/>
  <c r="O99" i="1"/>
  <c r="N99" i="1"/>
  <c r="H99" i="1"/>
  <c r="G99" i="1"/>
  <c r="O98" i="1"/>
  <c r="N98" i="1"/>
  <c r="H98" i="1"/>
  <c r="G98" i="1"/>
  <c r="H97" i="1"/>
  <c r="G97" i="1"/>
  <c r="O96" i="1"/>
  <c r="N96" i="1"/>
  <c r="H96" i="1"/>
  <c r="G96" i="1"/>
  <c r="O95" i="1"/>
  <c r="N95" i="1"/>
  <c r="H95" i="1"/>
  <c r="G95" i="1"/>
  <c r="O94" i="1"/>
  <c r="N94" i="1"/>
  <c r="H94" i="1"/>
  <c r="G94" i="1"/>
  <c r="O93" i="1"/>
  <c r="N93" i="1"/>
  <c r="H93" i="1"/>
  <c r="G93" i="1"/>
  <c r="H92" i="1"/>
  <c r="G92" i="1"/>
  <c r="O91" i="1"/>
  <c r="N91" i="1"/>
  <c r="H91" i="1"/>
  <c r="G91" i="1"/>
  <c r="O90" i="1"/>
  <c r="N90" i="1"/>
  <c r="H90" i="1"/>
  <c r="G90" i="1"/>
  <c r="O89" i="1"/>
  <c r="N89" i="1"/>
  <c r="H89" i="1"/>
  <c r="G89" i="1"/>
  <c r="O88" i="1"/>
  <c r="N88" i="1"/>
  <c r="H88" i="1"/>
  <c r="G88" i="1"/>
  <c r="O87" i="1"/>
  <c r="N87" i="1"/>
  <c r="H87" i="1"/>
  <c r="G87" i="1"/>
  <c r="O86" i="1"/>
  <c r="N86" i="1"/>
  <c r="H86" i="1"/>
  <c r="G86" i="1"/>
  <c r="O85" i="1"/>
  <c r="N85" i="1"/>
  <c r="H85" i="1"/>
  <c r="G85" i="1"/>
  <c r="O84" i="1"/>
  <c r="N84" i="1"/>
  <c r="H84" i="1"/>
  <c r="G84" i="1"/>
  <c r="O83" i="1"/>
  <c r="N83" i="1"/>
  <c r="H83" i="1"/>
  <c r="G83" i="1"/>
  <c r="O82" i="1"/>
  <c r="N82" i="1"/>
  <c r="H82" i="1"/>
  <c r="G82" i="1"/>
  <c r="O81" i="1"/>
  <c r="N81" i="1"/>
  <c r="H81" i="1"/>
  <c r="G81" i="1"/>
  <c r="O80" i="1"/>
  <c r="N80" i="1"/>
  <c r="H80" i="1"/>
  <c r="G80" i="1"/>
  <c r="O79" i="1"/>
  <c r="N79" i="1"/>
  <c r="H79" i="1"/>
  <c r="G79" i="1"/>
  <c r="O78" i="1"/>
  <c r="N78" i="1"/>
  <c r="H78" i="1"/>
  <c r="G78" i="1"/>
  <c r="O77" i="1"/>
  <c r="N77" i="1"/>
  <c r="H77" i="1"/>
  <c r="G77" i="1"/>
  <c r="O76" i="1"/>
  <c r="N76" i="1"/>
  <c r="H76" i="1"/>
  <c r="G76" i="1"/>
  <c r="H75" i="1"/>
  <c r="G75" i="1"/>
  <c r="O74" i="1"/>
  <c r="N74" i="1"/>
  <c r="H74" i="1"/>
  <c r="G74" i="1"/>
  <c r="O73" i="1"/>
  <c r="N73" i="1"/>
  <c r="H73" i="1"/>
  <c r="G73" i="1"/>
  <c r="O72" i="1"/>
  <c r="N72" i="1"/>
  <c r="H72" i="1"/>
  <c r="G72" i="1"/>
  <c r="O71" i="1"/>
  <c r="N71" i="1"/>
  <c r="H71" i="1"/>
  <c r="G71" i="1"/>
  <c r="O70" i="1"/>
  <c r="N70" i="1"/>
  <c r="H70" i="1"/>
  <c r="G70" i="1"/>
  <c r="H69" i="1"/>
  <c r="G69" i="1"/>
  <c r="O68" i="1"/>
  <c r="N68" i="1"/>
  <c r="H68" i="1"/>
  <c r="G68" i="1"/>
  <c r="O67" i="1"/>
  <c r="N67" i="1"/>
  <c r="H67" i="1"/>
  <c r="G67" i="1"/>
  <c r="O66" i="1"/>
  <c r="N66" i="1"/>
  <c r="H66" i="1"/>
  <c r="G66" i="1"/>
  <c r="O65" i="1"/>
  <c r="N65" i="1"/>
  <c r="H65" i="1"/>
  <c r="G65" i="1"/>
  <c r="O64" i="1"/>
  <c r="N64" i="1"/>
  <c r="H64" i="1"/>
  <c r="G64" i="1"/>
  <c r="O63" i="1"/>
  <c r="N63" i="1"/>
  <c r="H63" i="1"/>
  <c r="G63" i="1"/>
  <c r="O62" i="1"/>
  <c r="N62" i="1"/>
  <c r="H62" i="1"/>
  <c r="G62" i="1"/>
  <c r="O61" i="1"/>
  <c r="N61" i="1"/>
  <c r="H61" i="1"/>
  <c r="G61" i="1"/>
  <c r="O60" i="1"/>
  <c r="N60" i="1"/>
  <c r="H60" i="1"/>
  <c r="G60" i="1"/>
  <c r="O59" i="1"/>
  <c r="N59" i="1"/>
  <c r="H59" i="1"/>
  <c r="G59" i="1"/>
  <c r="O58" i="1"/>
  <c r="N58" i="1"/>
  <c r="H58" i="1"/>
  <c r="G58" i="1"/>
  <c r="H57" i="1"/>
  <c r="G57" i="1"/>
  <c r="O56" i="1"/>
  <c r="N56" i="1"/>
  <c r="H56" i="1"/>
  <c r="G56" i="1"/>
  <c r="O55" i="1"/>
  <c r="N55" i="1"/>
  <c r="H55" i="1"/>
  <c r="G55" i="1"/>
  <c r="O54" i="1"/>
  <c r="N54" i="1"/>
  <c r="H54" i="1"/>
  <c r="G54" i="1"/>
  <c r="O53" i="1"/>
  <c r="N53" i="1"/>
  <c r="H53" i="1"/>
  <c r="G53" i="1"/>
  <c r="O52" i="1"/>
  <c r="N52" i="1"/>
  <c r="H52" i="1"/>
  <c r="G52" i="1"/>
  <c r="O51" i="1"/>
  <c r="N51" i="1"/>
  <c r="H51" i="1"/>
  <c r="G51" i="1"/>
  <c r="O50" i="1"/>
  <c r="N50" i="1"/>
  <c r="H50" i="1"/>
  <c r="G50" i="1"/>
  <c r="O49" i="1"/>
  <c r="N49" i="1"/>
  <c r="H49" i="1"/>
  <c r="G49" i="1"/>
  <c r="O48" i="1"/>
  <c r="N48" i="1"/>
  <c r="H48" i="1"/>
  <c r="G48" i="1"/>
  <c r="O47" i="1"/>
  <c r="N47" i="1"/>
  <c r="H47" i="1"/>
  <c r="G47" i="1"/>
  <c r="O46" i="1"/>
  <c r="N46" i="1"/>
  <c r="H46" i="1"/>
  <c r="G46" i="1"/>
  <c r="O45" i="1"/>
  <c r="N45" i="1"/>
  <c r="H45" i="1"/>
  <c r="G45" i="1"/>
  <c r="O44" i="1"/>
  <c r="N44" i="1"/>
  <c r="H44" i="1"/>
  <c r="G44" i="1"/>
  <c r="O43" i="1"/>
  <c r="N43" i="1"/>
  <c r="H43" i="1"/>
  <c r="G43" i="1"/>
  <c r="O42" i="1"/>
  <c r="N42" i="1"/>
  <c r="H42" i="1"/>
  <c r="G42" i="1"/>
  <c r="O41" i="1"/>
  <c r="N41" i="1"/>
  <c r="H41" i="1"/>
  <c r="G41" i="1"/>
  <c r="O40" i="1"/>
  <c r="N40" i="1"/>
  <c r="H40" i="1"/>
  <c r="G40" i="1"/>
  <c r="O39" i="1"/>
  <c r="N39" i="1"/>
  <c r="H39" i="1"/>
  <c r="G39" i="1"/>
  <c r="O38" i="1"/>
  <c r="N38" i="1"/>
  <c r="H38" i="1"/>
  <c r="G38" i="1"/>
  <c r="O37" i="1"/>
  <c r="N37" i="1"/>
  <c r="H37" i="1"/>
  <c r="G37" i="1"/>
  <c r="O36" i="1"/>
  <c r="N36" i="1"/>
  <c r="H36" i="1"/>
  <c r="G36" i="1"/>
  <c r="O35" i="1"/>
  <c r="N35" i="1"/>
  <c r="H35" i="1"/>
  <c r="G35" i="1"/>
  <c r="O34" i="1"/>
  <c r="N34" i="1"/>
  <c r="H34" i="1"/>
  <c r="G34" i="1"/>
  <c r="O33" i="1"/>
  <c r="N33" i="1"/>
  <c r="H33" i="1"/>
  <c r="G33" i="1"/>
  <c r="O32" i="1"/>
  <c r="N32" i="1"/>
  <c r="H32" i="1"/>
  <c r="G32" i="1"/>
  <c r="O31" i="1"/>
  <c r="N31" i="1"/>
  <c r="H31" i="1"/>
  <c r="G31" i="1"/>
  <c r="O30" i="1"/>
  <c r="N30" i="1"/>
  <c r="H30" i="1"/>
  <c r="G30" i="1"/>
  <c r="O29" i="1"/>
  <c r="N29" i="1"/>
  <c r="H29" i="1"/>
  <c r="G29" i="1"/>
  <c r="O28" i="1"/>
  <c r="N28" i="1"/>
  <c r="H28" i="1"/>
  <c r="G28" i="1"/>
  <c r="O27" i="1"/>
  <c r="N27" i="1"/>
  <c r="H27" i="1"/>
  <c r="G27" i="1"/>
  <c r="O26" i="1"/>
  <c r="N26" i="1"/>
  <c r="H26" i="1"/>
  <c r="G26" i="1"/>
  <c r="O25" i="1"/>
  <c r="N25" i="1"/>
  <c r="H25" i="1"/>
  <c r="G25" i="1"/>
  <c r="O24" i="1"/>
  <c r="N24" i="1"/>
  <c r="H24" i="1"/>
  <c r="G24" i="1"/>
  <c r="O23" i="1"/>
  <c r="N23" i="1"/>
  <c r="H23" i="1"/>
  <c r="G23" i="1"/>
  <c r="O22" i="1"/>
  <c r="N22" i="1"/>
  <c r="H22" i="1"/>
  <c r="G22" i="1"/>
  <c r="O21" i="1"/>
  <c r="N21" i="1"/>
  <c r="H21" i="1"/>
  <c r="G21" i="1"/>
  <c r="H20" i="1"/>
  <c r="G20" i="1"/>
  <c r="O19" i="1"/>
  <c r="N19" i="1"/>
  <c r="H19" i="1"/>
  <c r="G19" i="1"/>
  <c r="O18" i="1"/>
  <c r="N18" i="1"/>
  <c r="H18" i="1"/>
  <c r="G18" i="1"/>
  <c r="O17" i="1"/>
  <c r="N17" i="1"/>
  <c r="H17" i="1"/>
  <c r="G17" i="1"/>
  <c r="O16" i="1"/>
  <c r="N16" i="1"/>
  <c r="H16" i="1"/>
  <c r="G16" i="1"/>
  <c r="H15" i="1"/>
  <c r="G15" i="1"/>
  <c r="O14" i="1"/>
  <c r="N14" i="1"/>
  <c r="H14" i="1"/>
  <c r="G14" i="1"/>
  <c r="O13" i="1"/>
  <c r="N13" i="1"/>
  <c r="H13" i="1"/>
  <c r="G13" i="1"/>
  <c r="O12" i="1"/>
  <c r="N12" i="1"/>
  <c r="H12" i="1"/>
  <c r="G12" i="1"/>
  <c r="O11" i="1"/>
  <c r="N11" i="1"/>
  <c r="H11" i="1"/>
  <c r="G11" i="1"/>
  <c r="O10" i="1"/>
  <c r="N10" i="1"/>
  <c r="H10" i="1"/>
  <c r="G10" i="1"/>
  <c r="O9" i="1"/>
  <c r="N9" i="1"/>
  <c r="H9" i="1"/>
  <c r="G9" i="1"/>
  <c r="O8" i="1"/>
  <c r="N8" i="1"/>
  <c r="H8" i="1"/>
  <c r="G8" i="1"/>
  <c r="O7" i="1"/>
  <c r="N7" i="1"/>
  <c r="H7" i="1"/>
  <c r="G7" i="1"/>
  <c r="O6" i="1"/>
  <c r="N6" i="1"/>
  <c r="H6" i="1"/>
  <c r="G6" i="1"/>
  <c r="O5" i="1"/>
  <c r="N5" i="1"/>
  <c r="H5" i="1"/>
  <c r="G5" i="1"/>
  <c r="O4" i="1"/>
  <c r="N4" i="1"/>
  <c r="H4" i="1"/>
  <c r="G4" i="1"/>
  <c r="O3" i="1"/>
  <c r="N3" i="1"/>
  <c r="H3" i="1"/>
  <c r="G3" i="1"/>
</calcChain>
</file>

<file path=xl/sharedStrings.xml><?xml version="1.0" encoding="utf-8"?>
<sst xmlns="http://schemas.openxmlformats.org/spreadsheetml/2006/main" count="377" uniqueCount="209">
  <si>
    <t>Diversity estimated from long reads</t>
  </si>
  <si>
    <t>Diversity estimated from short reads</t>
  </si>
  <si>
    <t>species</t>
  </si>
  <si>
    <t>strain</t>
  </si>
  <si>
    <t>short read
source</t>
  </si>
  <si>
    <t>number of
callable sites</t>
  </si>
  <si>
    <t>number of het.
non-reference
SNPs</t>
  </si>
  <si>
    <t>number of hom.
non-reference
SNPs</t>
  </si>
  <si>
    <t>per-site
heterozygosity</t>
  </si>
  <si>
    <t>SNPs per site
(het. + hom.)</t>
  </si>
  <si>
    <t>number of het.
indels</t>
  </si>
  <si>
    <t>number of hom.
indels</t>
  </si>
  <si>
    <t>Chymomyza costata</t>
  </si>
  <si>
    <t>Sapporo</t>
  </si>
  <si>
    <t>same strain, SRA</t>
  </si>
  <si>
    <t>Drosophila ambigua</t>
  </si>
  <si>
    <t>R42</t>
  </si>
  <si>
    <t>same sample</t>
  </si>
  <si>
    <t>Drosophila americana</t>
  </si>
  <si>
    <t>15010-0951.00</t>
  </si>
  <si>
    <t>Drosophila ananassae</t>
  </si>
  <si>
    <t>14024-0371.13</t>
  </si>
  <si>
    <t>Drosophila arawakana</t>
  </si>
  <si>
    <t>15182-2261.03</t>
  </si>
  <si>
    <t>Drosophila biarmipes</t>
  </si>
  <si>
    <t>14023-0361.10</t>
  </si>
  <si>
    <t>Drosophila bipectinata</t>
  </si>
  <si>
    <t>14024-0381.04</t>
  </si>
  <si>
    <t>Drosophila bocqueti</t>
  </si>
  <si>
    <t>YAK3_mont-66</t>
  </si>
  <si>
    <t>Drosophila cardini</t>
  </si>
  <si>
    <t>15181-2181.03</t>
  </si>
  <si>
    <t>Drosophila carrolli</t>
  </si>
  <si>
    <t>KB866</t>
  </si>
  <si>
    <t>Drosophila dunni</t>
  </si>
  <si>
    <t>15182-2291.00</t>
  </si>
  <si>
    <t>Drosophila elegans</t>
  </si>
  <si>
    <t>14027-0461.03</t>
  </si>
  <si>
    <t>Drosophila equinoxialis</t>
  </si>
  <si>
    <t>14030-0741.00</t>
  </si>
  <si>
    <t>none</t>
  </si>
  <si>
    <t>NA</t>
  </si>
  <si>
    <t>Drosophila ercepeae</t>
  </si>
  <si>
    <t>14024-0432.00</t>
  </si>
  <si>
    <t>Drosophila erecta</t>
  </si>
  <si>
    <t>14021-0224.01</t>
  </si>
  <si>
    <t>Drosophila eugracilis</t>
  </si>
  <si>
    <t>14026-0451.02</t>
  </si>
  <si>
    <t>Drosophila ficusphila</t>
  </si>
  <si>
    <t>14025-0441.05</t>
  </si>
  <si>
    <t>Drosophila funebris</t>
  </si>
  <si>
    <t>fst01</t>
  </si>
  <si>
    <t>Drosophila fuyamai</t>
  </si>
  <si>
    <t>KB-1217</t>
  </si>
  <si>
    <t>Drosophila grimshawi</t>
  </si>
  <si>
    <t>15287-2541.00</t>
  </si>
  <si>
    <t>Drosophila immigrans</t>
  </si>
  <si>
    <t>15111.1731.12</t>
  </si>
  <si>
    <t>kari17</t>
  </si>
  <si>
    <t>different sample, this study</t>
  </si>
  <si>
    <t>Drosophila insularis</t>
  </si>
  <si>
    <t>jp01i</t>
  </si>
  <si>
    <t>Drosophila jambulina</t>
  </si>
  <si>
    <t>14028-0671.01</t>
  </si>
  <si>
    <t>Drosophila kikkawai</t>
  </si>
  <si>
    <t>14028-0561.14</t>
  </si>
  <si>
    <t>Drosophila kurseongensis</t>
  </si>
  <si>
    <t>SaPa58</t>
  </si>
  <si>
    <t>Drosophila littoralis</t>
  </si>
  <si>
    <t>Kilpisjärvi 1</t>
  </si>
  <si>
    <t>Drosophila malerkotliana malerkotliana</t>
  </si>
  <si>
    <t>mal0-isoC</t>
  </si>
  <si>
    <t>Drosophila malerkotliana pallens</t>
  </si>
  <si>
    <t>palQ-isoG</t>
  </si>
  <si>
    <t>Drosophila mauritiana</t>
  </si>
  <si>
    <t>14021-0241.01</t>
  </si>
  <si>
    <t>Drosophila melanogaster</t>
  </si>
  <si>
    <t>BDGP ISO-1</t>
  </si>
  <si>
    <t>Drosophila mojavensis</t>
  </si>
  <si>
    <t>15081-1352.22</t>
  </si>
  <si>
    <t>Drosophila murphyi</t>
  </si>
  <si>
    <t>DKPHETFM01</t>
  </si>
  <si>
    <t>Drosophila nebulosa</t>
  </si>
  <si>
    <t>14030-0761.01</t>
  </si>
  <si>
    <t>Drosophila neocordata</t>
  </si>
  <si>
    <t>14041-0831.00</t>
  </si>
  <si>
    <t>Drosophila obscura</t>
  </si>
  <si>
    <t>BZ-5</t>
  </si>
  <si>
    <t>Drosophila oshimai</t>
  </si>
  <si>
    <t>MT-04</t>
  </si>
  <si>
    <t>Drosophila parabipectinata</t>
  </si>
  <si>
    <t>par2-isoB</t>
  </si>
  <si>
    <t>Drosophila paulistorum</t>
  </si>
  <si>
    <t>L06</t>
  </si>
  <si>
    <t>L12</t>
  </si>
  <si>
    <t>Drosophila persimilis</t>
  </si>
  <si>
    <t>14011-0111.01</t>
  </si>
  <si>
    <t>Drosophila prosaltans</t>
  </si>
  <si>
    <t>14045-0901.02</t>
  </si>
  <si>
    <t>Drosophila pruinosa</t>
  </si>
  <si>
    <t>iso-A1 l-9</t>
  </si>
  <si>
    <t>Drosophila pseudoananassae nigrens</t>
  </si>
  <si>
    <t>VT04-31 Hanoi</t>
  </si>
  <si>
    <t>Drosophila pseudoananassae pseudoananassae</t>
  </si>
  <si>
    <t>Wau 125</t>
  </si>
  <si>
    <t>Drosophila pseudoobscura</t>
  </si>
  <si>
    <t>14011-0121.94</t>
  </si>
  <si>
    <t>Drosophila quadrilineata</t>
  </si>
  <si>
    <t>TMU E-14402</t>
  </si>
  <si>
    <t>Drosophila repleta</t>
  </si>
  <si>
    <t>kari30</t>
  </si>
  <si>
    <t>different sample, SRA</t>
  </si>
  <si>
    <t>Drosophila repletoides</t>
  </si>
  <si>
    <t>ISZ-isoB I-10</t>
  </si>
  <si>
    <t>Drosophila rhopaloa</t>
  </si>
  <si>
    <t>14029-0021.01</t>
  </si>
  <si>
    <t>Drosophila rufa</t>
  </si>
  <si>
    <t>EH091 iso-C L_3</t>
  </si>
  <si>
    <t>Drosophila saltans</t>
  </si>
  <si>
    <t>14045-0911.00</t>
  </si>
  <si>
    <t>Drosophila sechellia</t>
  </si>
  <si>
    <t>14021-0248.01</t>
  </si>
  <si>
    <t>Drosophila simulans</t>
  </si>
  <si>
    <t>14021-0251.006</t>
  </si>
  <si>
    <r>
      <rPr>
        <i/>
        <sz val="10"/>
        <color theme="1"/>
        <rFont val="arial, sans, sans-serif"/>
      </rPr>
      <t xml:space="preserve">Drosophila </t>
    </r>
    <r>
      <rPr>
        <sz val="10"/>
        <color theme="1"/>
        <rFont val="arial, sans, sans-serif"/>
      </rPr>
      <t>sp. (Sao Tome mushroom)</t>
    </r>
  </si>
  <si>
    <t>st01m</t>
  </si>
  <si>
    <r>
      <rPr>
        <i/>
        <sz val="10"/>
        <color rgb="FF000000"/>
        <rFont val="Arial"/>
        <family val="2"/>
      </rPr>
      <t>Drosophila</t>
    </r>
    <r>
      <rPr>
        <sz val="10"/>
        <color rgb="FF000000"/>
        <rFont val="Arial"/>
        <family val="2"/>
      </rPr>
      <t xml:space="preserve"> sp. aff </t>
    </r>
    <r>
      <rPr>
        <i/>
        <sz val="10"/>
        <color rgb="FF000000"/>
        <rFont val="Arial"/>
        <family val="2"/>
      </rPr>
      <t>chauvacae</t>
    </r>
  </si>
  <si>
    <t>mont_up-71</t>
  </si>
  <si>
    <t>Drosophila sproati</t>
  </si>
  <si>
    <t>DKPTOMS02</t>
  </si>
  <si>
    <t>Drosophila sturtevanti</t>
  </si>
  <si>
    <t>14043-0871.01</t>
  </si>
  <si>
    <t>Drosophila subobscura</t>
  </si>
  <si>
    <t>Kusnacht</t>
  </si>
  <si>
    <t>Drosophila subpulchrella</t>
  </si>
  <si>
    <t>L1</t>
  </si>
  <si>
    <t>Drosophila sucinea</t>
  </si>
  <si>
    <t>14030-0791.01</t>
  </si>
  <si>
    <t>Drosophila takahashii</t>
  </si>
  <si>
    <t>IR98-3 E-12201</t>
  </si>
  <si>
    <t>Drosophila teissieri</t>
  </si>
  <si>
    <t>CT02</t>
  </si>
  <si>
    <t>Drosophila triauraria</t>
  </si>
  <si>
    <t>14028-0691.9</t>
  </si>
  <si>
    <t>Drosophila tristis</t>
  </si>
  <si>
    <t>D2</t>
  </si>
  <si>
    <t>Drosophila tropicalis</t>
  </si>
  <si>
    <t>14030-0801.00</t>
  </si>
  <si>
    <t>Drosophila varians</t>
  </si>
  <si>
    <t>CKM15-L1</t>
  </si>
  <si>
    <t>Drosophila virilis</t>
  </si>
  <si>
    <t>15010-1051.87</t>
  </si>
  <si>
    <t>Drosophila willistoni</t>
  </si>
  <si>
    <t>14030-0811.00</t>
  </si>
  <si>
    <t>14030-0811.17</t>
  </si>
  <si>
    <t>Drosophila yakuba</t>
  </si>
  <si>
    <t>14021-0261.01</t>
  </si>
  <si>
    <t>Leucophenga varia</t>
  </si>
  <si>
    <t>nc01v</t>
  </si>
  <si>
    <t>Lordiphosa clarofinis</t>
  </si>
  <si>
    <t>Guizhou062018LC</t>
  </si>
  <si>
    <t>Lordiphosa collinella</t>
  </si>
  <si>
    <t>UCKTSapporo052019LC</t>
  </si>
  <si>
    <t>Lordiphosa magnipectinata</t>
  </si>
  <si>
    <t>UCKTSapporo052019LM</t>
  </si>
  <si>
    <t>Lordiphosa mommai</t>
  </si>
  <si>
    <t>MMSapporo052014LM</t>
  </si>
  <si>
    <t>Lordiphosa stackelbergi</t>
  </si>
  <si>
    <t>UCILTSSapporo052019LS</t>
  </si>
  <si>
    <t>Scaptomyza graminum</t>
  </si>
  <si>
    <t>TMU-2019</t>
  </si>
  <si>
    <t>Scaptomyza hsui</t>
  </si>
  <si>
    <t>iso-CA-L1</t>
  </si>
  <si>
    <t>Scaptomyza montana</t>
  </si>
  <si>
    <t>Scaptomyza pallida</t>
  </si>
  <si>
    <t>Zaprionus africanus</t>
  </si>
  <si>
    <t>BS06</t>
  </si>
  <si>
    <t>Zaprionus camerounensis</t>
  </si>
  <si>
    <t>jd01cam</t>
  </si>
  <si>
    <t>Zaprionus capensis</t>
  </si>
  <si>
    <t>jd01cap</t>
  </si>
  <si>
    <t>Zaprionus davidi</t>
  </si>
  <si>
    <t>jd01d</t>
  </si>
  <si>
    <t>Zaprionus gabonicus</t>
  </si>
  <si>
    <t>jd01gab</t>
  </si>
  <si>
    <t>Zaprionus ghesquierei</t>
  </si>
  <si>
    <t>jd01ghe</t>
  </si>
  <si>
    <t>Zaprionus indianus</t>
  </si>
  <si>
    <t>CDD18</t>
  </si>
  <si>
    <t>BS02</t>
  </si>
  <si>
    <t>RCR04</t>
  </si>
  <si>
    <t>16GNV01</t>
  </si>
  <si>
    <t>Zaprionus inermis</t>
  </si>
  <si>
    <t>18BSZ10</t>
  </si>
  <si>
    <t>Zaprionus kolodkinae</t>
  </si>
  <si>
    <t>jd01k</t>
  </si>
  <si>
    <t>Zaprionus lachaisei</t>
  </si>
  <si>
    <t>jd01l</t>
  </si>
  <si>
    <t>Zaprionus nigranus</t>
  </si>
  <si>
    <t>st01n</t>
  </si>
  <si>
    <t>Zaprionus ornatus</t>
  </si>
  <si>
    <t>jd01o</t>
  </si>
  <si>
    <t>Zaprionus taronus</t>
  </si>
  <si>
    <t>st01t</t>
  </si>
  <si>
    <t>Zaprionus tsacasi</t>
  </si>
  <si>
    <t>jd01t</t>
  </si>
  <si>
    <t>car7-4</t>
  </si>
  <si>
    <t>Zaprionus vittiger</t>
  </si>
  <si>
    <t>jd01v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</si>
</sst>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rgb="FF000000"/>
      <name val="Arial"/>
      <family val="2"/>
    </font>
    <font>
      <i/>
      <sz val="10"/>
      <color rgb="FF000000"/>
      <name val="Roboto"/>
    </font>
    <font>
      <sz val="10"/>
      <color rgb="FF000000"/>
      <name val="Roboto"/>
    </font>
    <font>
      <sz val="10"/>
      <color rgb="FF222222"/>
      <name val="Arial"/>
      <family val="2"/>
    </font>
    <font>
      <i/>
      <sz val="10"/>
      <color theme="1"/>
      <name val="arial, sans, sans-serif"/>
    </font>
    <font>
      <sz val="10"/>
      <color theme="1"/>
      <name val="arial, sans, sans-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/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E7EBE-2353-4132-BAE0-EE2FAD3CF5B5}">
  <sheetPr>
    <outlinePr summaryBelow="0" summaryRight="0"/>
  </sheetPr>
  <dimension ref="A1:Z103"/>
  <sheetViews>
    <sheetView tabSelected="1" workbookViewId="0">
      <pane xSplit="3" ySplit="2" topLeftCell="D18" activePane="bottomRight" state="frozen"/>
      <selection pane="topRight" activeCell="D1" sqref="D1"/>
      <selection pane="bottomLeft" activeCell="A3" sqref="A3"/>
      <selection pane="bottomRight" activeCell="J20" sqref="J20"/>
    </sheetView>
  </sheetViews>
  <sheetFormatPr defaultColWidth="14.42578125" defaultRowHeight="15.75" customHeight="1"/>
  <cols>
    <col min="1" max="1" width="23.140625" customWidth="1"/>
    <col min="3" max="3" width="23.28515625" customWidth="1"/>
    <col min="17" max="17" width="15" customWidth="1"/>
  </cols>
  <sheetData>
    <row r="1" spans="1:26" ht="12.75">
      <c r="A1" s="1"/>
      <c r="B1" s="1"/>
      <c r="C1" s="1"/>
      <c r="D1" s="2" t="s">
        <v>0</v>
      </c>
      <c r="E1" s="3"/>
      <c r="F1" s="3"/>
      <c r="G1" s="3"/>
      <c r="H1" s="3"/>
      <c r="I1" s="3"/>
      <c r="J1" s="3"/>
      <c r="K1" s="2" t="s">
        <v>1</v>
      </c>
      <c r="L1" s="3"/>
      <c r="M1" s="3"/>
      <c r="N1" s="3"/>
      <c r="O1" s="3"/>
      <c r="P1" s="3"/>
      <c r="Q1" s="3"/>
      <c r="R1" s="3"/>
      <c r="S1" s="1"/>
      <c r="T1" s="1"/>
      <c r="U1" s="1"/>
      <c r="V1" s="1"/>
      <c r="W1" s="1"/>
      <c r="X1" s="1"/>
      <c r="Y1" s="1"/>
      <c r="Z1" s="1"/>
    </row>
    <row r="2" spans="1:26" ht="40.5" customHeight="1">
      <c r="A2" s="1" t="s">
        <v>2</v>
      </c>
      <c r="B2" s="1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5</v>
      </c>
      <c r="L2" s="4" t="s">
        <v>6</v>
      </c>
      <c r="M2" s="4" t="s">
        <v>7</v>
      </c>
      <c r="N2" s="4" t="s">
        <v>8</v>
      </c>
      <c r="O2" s="4" t="s">
        <v>9</v>
      </c>
      <c r="P2" s="4" t="s">
        <v>10</v>
      </c>
      <c r="Q2" s="4" t="s">
        <v>11</v>
      </c>
      <c r="R2" s="1"/>
      <c r="S2" s="1"/>
      <c r="T2" s="1"/>
      <c r="U2" s="1"/>
      <c r="V2" s="1"/>
      <c r="W2" s="1"/>
      <c r="X2" s="1"/>
      <c r="Y2" s="1"/>
      <c r="Z2" s="1"/>
    </row>
    <row r="3" spans="1:26" ht="12.75">
      <c r="A3" s="5" t="s">
        <v>12</v>
      </c>
      <c r="B3" s="6" t="s">
        <v>13</v>
      </c>
      <c r="C3" s="6" t="s">
        <v>14</v>
      </c>
      <c r="D3" s="7">
        <v>186541140</v>
      </c>
      <c r="E3" s="7">
        <v>721389</v>
      </c>
      <c r="F3" s="7">
        <v>11696</v>
      </c>
      <c r="G3" s="7">
        <f t="shared" ref="G3:G103" si="0">E3/D3</f>
        <v>3.8671844720151276E-3</v>
      </c>
      <c r="H3" s="7">
        <f t="shared" ref="H3:H103" si="1">(E3+F3)/D3</f>
        <v>3.9298837779162283E-3</v>
      </c>
      <c r="I3" s="7">
        <v>68366</v>
      </c>
      <c r="J3" s="7">
        <v>8587</v>
      </c>
      <c r="K3" s="7">
        <v>241911526</v>
      </c>
      <c r="L3" s="7">
        <v>1359157</v>
      </c>
      <c r="M3" s="7">
        <v>28450</v>
      </c>
      <c r="N3" s="7">
        <f t="shared" ref="N3:N14" si="2">L3/K3</f>
        <v>5.6184053007875285E-3</v>
      </c>
      <c r="O3" s="7">
        <f t="shared" ref="O3:O14" si="3">(L3+M3)/K3</f>
        <v>5.7360102800558584E-3</v>
      </c>
      <c r="P3" s="7">
        <v>127550</v>
      </c>
      <c r="Q3" s="7">
        <v>6254</v>
      </c>
      <c r="R3" s="6"/>
      <c r="S3" s="6"/>
      <c r="T3" s="6"/>
      <c r="U3" s="6"/>
    </row>
    <row r="4" spans="1:26" ht="12.75">
      <c r="A4" s="5" t="s">
        <v>15</v>
      </c>
      <c r="B4" s="6" t="s">
        <v>16</v>
      </c>
      <c r="C4" s="6" t="s">
        <v>17</v>
      </c>
      <c r="D4" s="7">
        <v>87600157</v>
      </c>
      <c r="E4" s="7">
        <v>474981</v>
      </c>
      <c r="F4" s="7">
        <v>1143</v>
      </c>
      <c r="G4" s="7">
        <f t="shared" si="0"/>
        <v>5.4221478164702373E-3</v>
      </c>
      <c r="H4" s="7">
        <f t="shared" si="1"/>
        <v>5.4351957382907431E-3</v>
      </c>
      <c r="I4" s="7">
        <v>43452</v>
      </c>
      <c r="J4" s="7">
        <v>1524</v>
      </c>
      <c r="K4" s="7">
        <v>119222146</v>
      </c>
      <c r="L4" s="7">
        <v>1096017</v>
      </c>
      <c r="M4" s="7">
        <v>5392</v>
      </c>
      <c r="N4" s="7">
        <f t="shared" si="2"/>
        <v>9.1930655232459919E-3</v>
      </c>
      <c r="O4" s="7">
        <f t="shared" si="3"/>
        <v>9.2382920200077597E-3</v>
      </c>
      <c r="P4" s="7">
        <v>130204</v>
      </c>
      <c r="Q4" s="7">
        <v>2397</v>
      </c>
      <c r="R4" s="7"/>
      <c r="S4" s="6"/>
      <c r="T4" s="6"/>
      <c r="U4" s="6"/>
    </row>
    <row r="5" spans="1:26" ht="12.75">
      <c r="A5" s="8" t="s">
        <v>18</v>
      </c>
      <c r="B5" s="6" t="s">
        <v>19</v>
      </c>
      <c r="C5" s="6" t="s">
        <v>17</v>
      </c>
      <c r="D5" s="7">
        <v>106466074</v>
      </c>
      <c r="E5" s="7">
        <v>178363</v>
      </c>
      <c r="F5" s="7">
        <v>741</v>
      </c>
      <c r="G5" s="7">
        <f t="shared" si="0"/>
        <v>1.6753036277077334E-3</v>
      </c>
      <c r="H5" s="7">
        <f t="shared" si="1"/>
        <v>1.682263591310787E-3</v>
      </c>
      <c r="I5" s="7">
        <v>15000</v>
      </c>
      <c r="J5" s="7">
        <v>365</v>
      </c>
      <c r="K5" s="7">
        <v>125728906</v>
      </c>
      <c r="L5" s="7">
        <v>370398</v>
      </c>
      <c r="M5" s="7">
        <v>2533</v>
      </c>
      <c r="N5" s="7">
        <f t="shared" si="2"/>
        <v>2.9460051135734851E-3</v>
      </c>
      <c r="O5" s="7">
        <f t="shared" si="3"/>
        <v>2.9661516342152855E-3</v>
      </c>
      <c r="P5" s="7">
        <v>32689</v>
      </c>
      <c r="Q5" s="7">
        <v>927</v>
      </c>
      <c r="R5" s="7"/>
      <c r="S5" s="9"/>
      <c r="T5" s="6"/>
      <c r="U5" s="6"/>
    </row>
    <row r="6" spans="1:26" ht="12.75">
      <c r="A6" s="5" t="s">
        <v>20</v>
      </c>
      <c r="B6" s="6" t="s">
        <v>21</v>
      </c>
      <c r="C6" s="6" t="s">
        <v>17</v>
      </c>
      <c r="D6" s="7">
        <v>68439946</v>
      </c>
      <c r="E6" s="7">
        <v>1534</v>
      </c>
      <c r="F6" s="7">
        <v>888</v>
      </c>
      <c r="G6" s="7">
        <f t="shared" si="0"/>
        <v>2.2413810788220085E-5</v>
      </c>
      <c r="H6" s="7">
        <f t="shared" si="1"/>
        <v>3.5388689523513069E-5</v>
      </c>
      <c r="I6" s="7">
        <v>83</v>
      </c>
      <c r="J6" s="7">
        <v>139</v>
      </c>
      <c r="K6" s="7">
        <v>112067782</v>
      </c>
      <c r="L6" s="7">
        <v>14263</v>
      </c>
      <c r="M6" s="7">
        <v>1105</v>
      </c>
      <c r="N6" s="7">
        <f t="shared" si="2"/>
        <v>1.2727119021593557E-4</v>
      </c>
      <c r="O6" s="7">
        <f t="shared" si="3"/>
        <v>1.3713129434470293E-4</v>
      </c>
      <c r="P6" s="7">
        <v>1214</v>
      </c>
      <c r="Q6" s="7">
        <v>57</v>
      </c>
      <c r="R6" s="7"/>
      <c r="S6" s="6"/>
      <c r="T6" s="6"/>
      <c r="U6" s="6"/>
    </row>
    <row r="7" spans="1:26" ht="12.75">
      <c r="A7" s="10" t="s">
        <v>22</v>
      </c>
      <c r="B7" s="6" t="s">
        <v>23</v>
      </c>
      <c r="C7" s="6" t="s">
        <v>17</v>
      </c>
      <c r="D7" s="7">
        <v>112852229</v>
      </c>
      <c r="E7" s="7">
        <v>349788</v>
      </c>
      <c r="F7" s="7">
        <v>5388</v>
      </c>
      <c r="G7" s="7">
        <f t="shared" si="0"/>
        <v>3.0995222965423219E-3</v>
      </c>
      <c r="H7" s="7">
        <f t="shared" si="1"/>
        <v>3.1472661474856644E-3</v>
      </c>
      <c r="I7" s="7">
        <v>29233</v>
      </c>
      <c r="J7" s="7">
        <v>1934</v>
      </c>
      <c r="K7" s="7">
        <v>102037313</v>
      </c>
      <c r="L7" s="7">
        <v>674088</v>
      </c>
      <c r="M7" s="7">
        <v>3702</v>
      </c>
      <c r="N7" s="7">
        <f t="shared" si="2"/>
        <v>6.6062892110849685E-3</v>
      </c>
      <c r="O7" s="7">
        <f t="shared" si="3"/>
        <v>6.6425700567007287E-3</v>
      </c>
      <c r="P7" s="7">
        <v>40660</v>
      </c>
      <c r="Q7" s="7">
        <v>847</v>
      </c>
      <c r="R7" s="7"/>
      <c r="S7" s="11"/>
      <c r="T7" s="6"/>
      <c r="U7" s="6"/>
    </row>
    <row r="8" spans="1:26" ht="12.75">
      <c r="A8" s="8" t="s">
        <v>24</v>
      </c>
      <c r="B8" s="6" t="s">
        <v>25</v>
      </c>
      <c r="C8" s="6" t="s">
        <v>14</v>
      </c>
      <c r="D8" s="7">
        <v>60418011</v>
      </c>
      <c r="E8" s="7">
        <v>478526</v>
      </c>
      <c r="F8" s="7">
        <v>70829</v>
      </c>
      <c r="G8" s="7">
        <f t="shared" si="0"/>
        <v>7.9202541109802509E-3</v>
      </c>
      <c r="H8" s="7">
        <f t="shared" si="1"/>
        <v>9.0925700947023895E-3</v>
      </c>
      <c r="I8" s="7">
        <v>29747</v>
      </c>
      <c r="J8" s="7">
        <v>6700</v>
      </c>
      <c r="K8" s="7">
        <v>126125978</v>
      </c>
      <c r="L8" s="7">
        <v>36444</v>
      </c>
      <c r="M8" s="7">
        <v>12715</v>
      </c>
      <c r="N8" s="7">
        <f t="shared" si="2"/>
        <v>2.889491964930492E-4</v>
      </c>
      <c r="O8" s="7">
        <f t="shared" si="3"/>
        <v>3.8976110060371543E-4</v>
      </c>
      <c r="P8" s="7">
        <v>4800</v>
      </c>
      <c r="Q8" s="7">
        <v>1017</v>
      </c>
      <c r="R8" s="7"/>
      <c r="S8" s="9"/>
      <c r="T8" s="6"/>
      <c r="U8" s="6"/>
    </row>
    <row r="9" spans="1:26" ht="12.75">
      <c r="A9" s="8" t="s">
        <v>26</v>
      </c>
      <c r="B9" s="6" t="s">
        <v>27</v>
      </c>
      <c r="C9" s="6" t="s">
        <v>17</v>
      </c>
      <c r="D9" s="7">
        <v>80128868</v>
      </c>
      <c r="E9" s="7">
        <v>78234</v>
      </c>
      <c r="F9" s="7">
        <v>720</v>
      </c>
      <c r="G9" s="7">
        <f t="shared" si="0"/>
        <v>9.7635224298938056E-4</v>
      </c>
      <c r="H9" s="7">
        <f t="shared" si="1"/>
        <v>9.8533776865536156E-4</v>
      </c>
      <c r="I9" s="7">
        <v>4060</v>
      </c>
      <c r="J9" s="7">
        <v>406</v>
      </c>
      <c r="K9" s="7">
        <v>119421125</v>
      </c>
      <c r="L9" s="7">
        <v>232072</v>
      </c>
      <c r="M9" s="7">
        <v>2613</v>
      </c>
      <c r="N9" s="7">
        <f t="shared" si="2"/>
        <v>1.9433077690400255E-3</v>
      </c>
      <c r="O9" s="7">
        <f t="shared" si="3"/>
        <v>1.9651883199057118E-3</v>
      </c>
      <c r="P9" s="7">
        <v>12193</v>
      </c>
      <c r="Q9" s="7">
        <v>318</v>
      </c>
      <c r="R9" s="7"/>
      <c r="S9" s="9"/>
      <c r="T9" s="6"/>
      <c r="U9" s="6"/>
    </row>
    <row r="10" spans="1:26" ht="12.75">
      <c r="A10" s="8" t="s">
        <v>28</v>
      </c>
      <c r="B10" s="6" t="s">
        <v>29</v>
      </c>
      <c r="C10" s="6" t="s">
        <v>17</v>
      </c>
      <c r="D10" s="7">
        <v>85471250</v>
      </c>
      <c r="E10" s="7">
        <v>584158</v>
      </c>
      <c r="F10" s="7">
        <v>1157</v>
      </c>
      <c r="G10" s="7">
        <f t="shared" si="0"/>
        <v>6.8345554791815963E-3</v>
      </c>
      <c r="H10" s="7">
        <f t="shared" si="1"/>
        <v>6.848092194743847E-3</v>
      </c>
      <c r="I10" s="7">
        <v>42139</v>
      </c>
      <c r="J10" s="7">
        <v>1248</v>
      </c>
      <c r="K10" s="7">
        <v>132218404</v>
      </c>
      <c r="L10" s="7">
        <v>1899600</v>
      </c>
      <c r="M10" s="7">
        <v>13845</v>
      </c>
      <c r="N10" s="7">
        <f t="shared" si="2"/>
        <v>1.436713757337443E-2</v>
      </c>
      <c r="O10" s="7">
        <f t="shared" si="3"/>
        <v>1.4471850681241016E-2</v>
      </c>
      <c r="P10" s="7">
        <v>181462</v>
      </c>
      <c r="Q10" s="7">
        <v>3078</v>
      </c>
      <c r="R10" s="7"/>
      <c r="S10" s="9"/>
      <c r="T10" s="6"/>
      <c r="U10" s="6"/>
    </row>
    <row r="11" spans="1:26" ht="12.75">
      <c r="A11" s="10" t="s">
        <v>30</v>
      </c>
      <c r="B11" s="6" t="s">
        <v>31</v>
      </c>
      <c r="C11" s="6" t="s">
        <v>17</v>
      </c>
      <c r="D11" s="7">
        <v>97238029</v>
      </c>
      <c r="E11" s="7">
        <v>181863</v>
      </c>
      <c r="F11" s="7">
        <v>2590</v>
      </c>
      <c r="G11" s="7">
        <f t="shared" si="0"/>
        <v>1.8702867784372718E-3</v>
      </c>
      <c r="H11" s="7">
        <f t="shared" si="1"/>
        <v>1.8969224479035872E-3</v>
      </c>
      <c r="I11" s="7">
        <v>15602</v>
      </c>
      <c r="J11" s="7">
        <v>1023</v>
      </c>
      <c r="K11" s="7">
        <v>110650169</v>
      </c>
      <c r="L11" s="7">
        <v>313378</v>
      </c>
      <c r="M11" s="7">
        <v>3627</v>
      </c>
      <c r="N11" s="7">
        <f t="shared" si="2"/>
        <v>2.8321511194438391E-3</v>
      </c>
      <c r="O11" s="7">
        <f t="shared" si="3"/>
        <v>2.8649301023661337E-3</v>
      </c>
      <c r="P11" s="7">
        <v>25610</v>
      </c>
      <c r="Q11" s="7">
        <v>973</v>
      </c>
      <c r="R11" s="7"/>
      <c r="S11" s="11"/>
      <c r="T11" s="6"/>
      <c r="U11" s="6"/>
    </row>
    <row r="12" spans="1:26" ht="12.75">
      <c r="A12" s="5" t="s">
        <v>32</v>
      </c>
      <c r="B12" s="6" t="s">
        <v>33</v>
      </c>
      <c r="C12" s="6" t="s">
        <v>17</v>
      </c>
      <c r="D12" s="7">
        <v>92958406</v>
      </c>
      <c r="E12" s="7">
        <v>336079</v>
      </c>
      <c r="F12" s="7">
        <v>2589</v>
      </c>
      <c r="G12" s="7">
        <f t="shared" si="0"/>
        <v>3.6153696525304015E-3</v>
      </c>
      <c r="H12" s="7">
        <f t="shared" si="1"/>
        <v>3.643220818566962E-3</v>
      </c>
      <c r="I12" s="7">
        <v>23645</v>
      </c>
      <c r="J12" s="7">
        <v>1780</v>
      </c>
      <c r="K12" s="7">
        <v>107311985</v>
      </c>
      <c r="L12" s="7">
        <v>397905</v>
      </c>
      <c r="M12" s="7">
        <v>2570</v>
      </c>
      <c r="N12" s="7">
        <f t="shared" si="2"/>
        <v>3.7079269384496056E-3</v>
      </c>
      <c r="O12" s="7">
        <f t="shared" si="3"/>
        <v>3.7318758011977878E-3</v>
      </c>
      <c r="P12" s="7">
        <v>26244</v>
      </c>
      <c r="Q12" s="7">
        <v>905</v>
      </c>
      <c r="R12" s="7"/>
      <c r="S12" s="6"/>
      <c r="T12" s="6"/>
      <c r="U12" s="6"/>
    </row>
    <row r="13" spans="1:26" ht="12.75">
      <c r="A13" s="10" t="s">
        <v>34</v>
      </c>
      <c r="B13" s="6" t="s">
        <v>35</v>
      </c>
      <c r="C13" s="6" t="s">
        <v>17</v>
      </c>
      <c r="D13" s="7">
        <v>96380954</v>
      </c>
      <c r="E13" s="7">
        <v>157028</v>
      </c>
      <c r="F13" s="7">
        <v>2640</v>
      </c>
      <c r="G13" s="7">
        <f t="shared" si="0"/>
        <v>1.6292430556352452E-3</v>
      </c>
      <c r="H13" s="7">
        <f t="shared" si="1"/>
        <v>1.6566343595229406E-3</v>
      </c>
      <c r="I13" s="7">
        <v>11938</v>
      </c>
      <c r="J13" s="7">
        <v>757</v>
      </c>
      <c r="K13" s="7">
        <v>110193660</v>
      </c>
      <c r="L13" s="7">
        <v>260081</v>
      </c>
      <c r="M13" s="7">
        <v>3181</v>
      </c>
      <c r="N13" s="7">
        <f t="shared" si="2"/>
        <v>2.3602174571567911E-3</v>
      </c>
      <c r="O13" s="7">
        <f t="shared" si="3"/>
        <v>2.3890848166763859E-3</v>
      </c>
      <c r="P13" s="7">
        <v>16381</v>
      </c>
      <c r="Q13" s="7">
        <v>538</v>
      </c>
      <c r="R13" s="7"/>
      <c r="S13" s="11"/>
      <c r="T13" s="6"/>
      <c r="U13" s="6"/>
    </row>
    <row r="14" spans="1:26" ht="12.75">
      <c r="A14" s="5" t="s">
        <v>36</v>
      </c>
      <c r="B14" s="12" t="s">
        <v>37</v>
      </c>
      <c r="C14" s="6" t="s">
        <v>14</v>
      </c>
      <c r="D14" s="7">
        <v>102435447</v>
      </c>
      <c r="E14" s="7">
        <v>9180</v>
      </c>
      <c r="F14" s="7">
        <v>711</v>
      </c>
      <c r="G14" s="7">
        <f t="shared" si="0"/>
        <v>8.9617415346466929E-5</v>
      </c>
      <c r="H14" s="7">
        <f t="shared" si="1"/>
        <v>9.6558372025261921E-5</v>
      </c>
      <c r="I14" s="7">
        <v>615</v>
      </c>
      <c r="J14" s="7">
        <v>85</v>
      </c>
      <c r="K14" s="7">
        <v>124755980</v>
      </c>
      <c r="L14" s="7">
        <v>159793</v>
      </c>
      <c r="M14" s="7">
        <v>951</v>
      </c>
      <c r="N14" s="7">
        <f t="shared" si="2"/>
        <v>1.2808444132297305E-3</v>
      </c>
      <c r="O14" s="7">
        <f t="shared" si="3"/>
        <v>1.2884672943132666E-3</v>
      </c>
      <c r="P14" s="7">
        <v>6626</v>
      </c>
      <c r="Q14" s="7">
        <v>66</v>
      </c>
      <c r="R14" s="7"/>
      <c r="S14" s="6"/>
      <c r="T14" s="12"/>
      <c r="U14" s="6"/>
    </row>
    <row r="15" spans="1:26" ht="12.75">
      <c r="A15" s="5" t="s">
        <v>38</v>
      </c>
      <c r="B15" s="6" t="s">
        <v>39</v>
      </c>
      <c r="C15" s="6" t="s">
        <v>40</v>
      </c>
      <c r="D15" s="7">
        <v>100025637</v>
      </c>
      <c r="E15" s="7">
        <v>170296</v>
      </c>
      <c r="F15" s="7">
        <v>2806</v>
      </c>
      <c r="G15" s="7">
        <f t="shared" si="0"/>
        <v>1.7025235240441408E-3</v>
      </c>
      <c r="H15" s="7">
        <f t="shared" si="1"/>
        <v>1.7305763321457278E-3</v>
      </c>
      <c r="I15" s="7">
        <v>17530</v>
      </c>
      <c r="J15" s="7">
        <v>1624</v>
      </c>
      <c r="K15" s="6" t="s">
        <v>41</v>
      </c>
      <c r="L15" s="6" t="s">
        <v>41</v>
      </c>
      <c r="M15" s="6" t="s">
        <v>41</v>
      </c>
      <c r="N15" s="6" t="s">
        <v>41</v>
      </c>
      <c r="O15" s="6" t="s">
        <v>41</v>
      </c>
      <c r="P15" s="6" t="s">
        <v>41</v>
      </c>
      <c r="Q15" s="6" t="s">
        <v>41</v>
      </c>
      <c r="R15" s="6"/>
      <c r="S15" s="6"/>
      <c r="T15" s="6"/>
      <c r="U15" s="6"/>
    </row>
    <row r="16" spans="1:26" ht="12.75">
      <c r="A16" s="5" t="s">
        <v>42</v>
      </c>
      <c r="B16" s="6" t="s">
        <v>43</v>
      </c>
      <c r="C16" s="6" t="s">
        <v>14</v>
      </c>
      <c r="D16" s="7">
        <v>87832586</v>
      </c>
      <c r="E16" s="7">
        <v>370</v>
      </c>
      <c r="F16" s="7">
        <v>706384</v>
      </c>
      <c r="G16" s="7">
        <f t="shared" si="0"/>
        <v>4.2125595618919836E-6</v>
      </c>
      <c r="H16" s="7">
        <f t="shared" si="1"/>
        <v>8.0466035692038033E-3</v>
      </c>
      <c r="I16" s="7">
        <v>42</v>
      </c>
      <c r="J16" s="7">
        <v>67343</v>
      </c>
      <c r="K16" s="7">
        <v>116608618</v>
      </c>
      <c r="L16" s="7">
        <v>50444</v>
      </c>
      <c r="M16" s="7">
        <v>30944</v>
      </c>
      <c r="N16" s="7">
        <f t="shared" ref="N16:N19" si="4">L16/K16</f>
        <v>4.3259238352348883E-4</v>
      </c>
      <c r="O16" s="7">
        <f t="shared" ref="O16:O19" si="5">(L16+M16)/K16</f>
        <v>6.9795870490464088E-4</v>
      </c>
      <c r="P16" s="7">
        <v>10273</v>
      </c>
      <c r="Q16" s="7">
        <v>2148</v>
      </c>
      <c r="R16" s="6"/>
      <c r="S16" s="6"/>
      <c r="T16" s="6"/>
      <c r="U16" s="6"/>
    </row>
    <row r="17" spans="1:21" ht="12.75">
      <c r="A17" s="8" t="s">
        <v>44</v>
      </c>
      <c r="B17" s="6" t="s">
        <v>45</v>
      </c>
      <c r="C17" s="6" t="s">
        <v>17</v>
      </c>
      <c r="D17" s="7">
        <v>57174802</v>
      </c>
      <c r="E17" s="7">
        <v>831</v>
      </c>
      <c r="F17" s="7">
        <v>308</v>
      </c>
      <c r="G17" s="7">
        <f t="shared" si="0"/>
        <v>1.4534374775797212E-5</v>
      </c>
      <c r="H17" s="7">
        <f t="shared" si="1"/>
        <v>1.9921363260689559E-5</v>
      </c>
      <c r="I17" s="7">
        <v>18</v>
      </c>
      <c r="J17" s="7">
        <v>44</v>
      </c>
      <c r="K17" s="7">
        <v>106733873</v>
      </c>
      <c r="L17" s="7">
        <v>11609</v>
      </c>
      <c r="M17" s="7">
        <v>1332</v>
      </c>
      <c r="N17" s="7">
        <f t="shared" si="4"/>
        <v>1.0876584605901071E-4</v>
      </c>
      <c r="O17" s="7">
        <f t="shared" si="5"/>
        <v>1.2124548314666704E-4</v>
      </c>
      <c r="P17" s="7">
        <v>1118</v>
      </c>
      <c r="Q17" s="7">
        <v>54</v>
      </c>
      <c r="R17" s="7"/>
      <c r="S17" s="9"/>
      <c r="T17" s="6"/>
      <c r="U17" s="6"/>
    </row>
    <row r="18" spans="1:21" ht="12.75">
      <c r="A18" s="8" t="s">
        <v>46</v>
      </c>
      <c r="B18" s="6" t="s">
        <v>47</v>
      </c>
      <c r="C18" s="6" t="s">
        <v>17</v>
      </c>
      <c r="D18" s="7">
        <v>48167149</v>
      </c>
      <c r="E18" s="7">
        <v>369353</v>
      </c>
      <c r="F18" s="7">
        <v>316</v>
      </c>
      <c r="G18" s="7">
        <f t="shared" si="0"/>
        <v>7.6681515860529759E-3</v>
      </c>
      <c r="H18" s="7">
        <f t="shared" si="1"/>
        <v>7.6747120739905118E-3</v>
      </c>
      <c r="I18" s="7">
        <v>12627</v>
      </c>
      <c r="J18" s="7">
        <v>80</v>
      </c>
      <c r="K18" s="7">
        <v>89977645</v>
      </c>
      <c r="L18" s="7">
        <v>632637</v>
      </c>
      <c r="M18" s="7">
        <v>6702</v>
      </c>
      <c r="N18" s="7">
        <f t="shared" si="4"/>
        <v>7.0310464338114208E-3</v>
      </c>
      <c r="O18" s="7">
        <f t="shared" si="5"/>
        <v>7.1055316017661942E-3</v>
      </c>
      <c r="P18" s="7">
        <v>57243</v>
      </c>
      <c r="Q18" s="7">
        <v>2017</v>
      </c>
      <c r="R18" s="7"/>
      <c r="S18" s="9"/>
      <c r="T18" s="6"/>
      <c r="U18" s="6"/>
    </row>
    <row r="19" spans="1:21" ht="12.75">
      <c r="A19" s="5" t="s">
        <v>48</v>
      </c>
      <c r="B19" s="6" t="s">
        <v>49</v>
      </c>
      <c r="C19" s="6" t="s">
        <v>14</v>
      </c>
      <c r="D19" s="7">
        <v>105620364</v>
      </c>
      <c r="E19" s="7">
        <v>26647</v>
      </c>
      <c r="F19" s="7">
        <v>868</v>
      </c>
      <c r="G19" s="7">
        <f t="shared" si="0"/>
        <v>2.5229036324851141E-4</v>
      </c>
      <c r="H19" s="7">
        <f t="shared" si="1"/>
        <v>2.6050847542998434E-4</v>
      </c>
      <c r="I19" s="7">
        <v>1826</v>
      </c>
      <c r="J19" s="7">
        <v>164</v>
      </c>
      <c r="K19" s="7">
        <v>4835534</v>
      </c>
      <c r="L19" s="7">
        <v>3596</v>
      </c>
      <c r="M19" s="7">
        <v>72</v>
      </c>
      <c r="N19" s="7">
        <f t="shared" si="4"/>
        <v>7.436614032700422E-4</v>
      </c>
      <c r="O19" s="7">
        <f t="shared" si="5"/>
        <v>7.5855117552683948E-4</v>
      </c>
      <c r="P19" s="7">
        <v>138</v>
      </c>
      <c r="Q19" s="7">
        <v>1</v>
      </c>
      <c r="R19" s="7"/>
      <c r="S19" s="6"/>
      <c r="T19" s="6"/>
      <c r="U19" s="6"/>
    </row>
    <row r="20" spans="1:21" ht="12.75">
      <c r="A20" s="5" t="s">
        <v>50</v>
      </c>
      <c r="B20" s="6" t="s">
        <v>51</v>
      </c>
      <c r="C20" s="6" t="s">
        <v>40</v>
      </c>
      <c r="D20" s="7">
        <v>103345637</v>
      </c>
      <c r="E20" s="7">
        <v>629</v>
      </c>
      <c r="F20" s="7">
        <v>619</v>
      </c>
      <c r="G20" s="7">
        <f t="shared" si="0"/>
        <v>6.0863720836129735E-6</v>
      </c>
      <c r="H20" s="7">
        <f t="shared" si="1"/>
        <v>1.2075981494990446E-5</v>
      </c>
      <c r="I20" s="7">
        <v>48</v>
      </c>
      <c r="J20" s="7">
        <v>289</v>
      </c>
      <c r="K20" s="6" t="s">
        <v>41</v>
      </c>
      <c r="L20" s="6" t="s">
        <v>41</v>
      </c>
      <c r="M20" s="6" t="s">
        <v>41</v>
      </c>
      <c r="N20" s="6" t="s">
        <v>41</v>
      </c>
      <c r="O20" s="6" t="s">
        <v>41</v>
      </c>
      <c r="P20" s="6" t="s">
        <v>41</v>
      </c>
      <c r="Q20" s="6" t="s">
        <v>41</v>
      </c>
      <c r="R20" s="6"/>
      <c r="S20" s="6"/>
      <c r="T20" s="6"/>
      <c r="U20" s="6"/>
    </row>
    <row r="21" spans="1:21" ht="12.75">
      <c r="A21" s="8" t="s">
        <v>52</v>
      </c>
      <c r="B21" s="6" t="s">
        <v>53</v>
      </c>
      <c r="C21" s="6" t="s">
        <v>17</v>
      </c>
      <c r="D21" s="7">
        <v>84864674</v>
      </c>
      <c r="E21" s="7">
        <v>151340</v>
      </c>
      <c r="F21" s="7">
        <v>697</v>
      </c>
      <c r="G21" s="7">
        <f t="shared" si="0"/>
        <v>1.7833097432271995E-3</v>
      </c>
      <c r="H21" s="7">
        <f t="shared" si="1"/>
        <v>1.7915228190236139E-3</v>
      </c>
      <c r="I21" s="7">
        <v>9832</v>
      </c>
      <c r="J21" s="7">
        <v>426</v>
      </c>
      <c r="K21" s="7">
        <v>128264214</v>
      </c>
      <c r="L21" s="7">
        <v>238176</v>
      </c>
      <c r="M21" s="7">
        <v>2247</v>
      </c>
      <c r="N21" s="7">
        <f t="shared" ref="N21:N56" si="6">L21/K21</f>
        <v>1.856917004145833E-3</v>
      </c>
      <c r="O21" s="7">
        <f t="shared" ref="O21:O56" si="7">(L21+M21)/K21</f>
        <v>1.8744355303966546E-3</v>
      </c>
      <c r="P21" s="7">
        <v>18948</v>
      </c>
      <c r="Q21" s="7">
        <v>704</v>
      </c>
      <c r="R21" s="7"/>
      <c r="S21" s="9"/>
      <c r="T21" s="6"/>
      <c r="U21" s="6"/>
    </row>
    <row r="22" spans="1:21" ht="12.75">
      <c r="A22" s="8" t="s">
        <v>54</v>
      </c>
      <c r="B22" s="6" t="s">
        <v>55</v>
      </c>
      <c r="C22" s="6" t="s">
        <v>14</v>
      </c>
      <c r="D22" s="7">
        <v>107185860</v>
      </c>
      <c r="E22" s="7">
        <v>321909</v>
      </c>
      <c r="F22" s="7">
        <v>543</v>
      </c>
      <c r="G22" s="7">
        <f t="shared" si="0"/>
        <v>3.0032786040994587E-3</v>
      </c>
      <c r="H22" s="7">
        <f t="shared" si="1"/>
        <v>3.0083445708230547E-3</v>
      </c>
      <c r="I22" s="7">
        <v>29148</v>
      </c>
      <c r="J22" s="7">
        <v>1071</v>
      </c>
      <c r="K22" s="7">
        <v>74443337</v>
      </c>
      <c r="L22" s="7">
        <v>159216</v>
      </c>
      <c r="M22" s="7">
        <v>13904</v>
      </c>
      <c r="N22" s="7">
        <f t="shared" si="6"/>
        <v>2.13875420442262E-3</v>
      </c>
      <c r="O22" s="7">
        <f t="shared" si="7"/>
        <v>2.3255271321327253E-3</v>
      </c>
      <c r="P22" s="7">
        <v>14014</v>
      </c>
      <c r="Q22" s="7">
        <v>86</v>
      </c>
      <c r="R22" s="6"/>
      <c r="S22" s="9"/>
      <c r="T22" s="6"/>
      <c r="U22" s="6"/>
    </row>
    <row r="23" spans="1:21" ht="12.75">
      <c r="A23" s="8" t="s">
        <v>56</v>
      </c>
      <c r="B23" s="6" t="s">
        <v>57</v>
      </c>
      <c r="C23" s="6" t="s">
        <v>17</v>
      </c>
      <c r="D23" s="7">
        <v>119741696</v>
      </c>
      <c r="E23" s="7">
        <v>216889</v>
      </c>
      <c r="F23" s="7">
        <v>2853</v>
      </c>
      <c r="G23" s="7">
        <f t="shared" si="0"/>
        <v>1.8113072325282582E-3</v>
      </c>
      <c r="H23" s="7">
        <f t="shared" si="1"/>
        <v>1.8351335194049698E-3</v>
      </c>
      <c r="I23" s="7">
        <v>20547</v>
      </c>
      <c r="J23" s="7">
        <v>1699</v>
      </c>
      <c r="K23" s="7">
        <v>124401664</v>
      </c>
      <c r="L23" s="7">
        <v>270159</v>
      </c>
      <c r="M23" s="7">
        <v>3565</v>
      </c>
      <c r="N23" s="7">
        <f t="shared" si="6"/>
        <v>2.1716670928131638E-3</v>
      </c>
      <c r="O23" s="7">
        <f t="shared" si="7"/>
        <v>2.2003242657590177E-3</v>
      </c>
      <c r="P23" s="7">
        <v>27435</v>
      </c>
      <c r="Q23" s="7">
        <v>831</v>
      </c>
      <c r="R23" s="6"/>
      <c r="S23" s="9"/>
      <c r="T23" s="6"/>
      <c r="U23" s="6"/>
    </row>
    <row r="24" spans="1:21" ht="12.75">
      <c r="A24" s="10" t="s">
        <v>56</v>
      </c>
      <c r="B24" s="6" t="s">
        <v>58</v>
      </c>
      <c r="C24" s="6" t="s">
        <v>59</v>
      </c>
      <c r="D24" s="7">
        <v>103031800</v>
      </c>
      <c r="E24" s="7">
        <v>492244</v>
      </c>
      <c r="F24" s="7">
        <v>4360</v>
      </c>
      <c r="G24" s="7">
        <f t="shared" si="0"/>
        <v>4.7775929373261462E-3</v>
      </c>
      <c r="H24" s="7">
        <f t="shared" si="1"/>
        <v>4.8199099695433838E-3</v>
      </c>
      <c r="I24" s="7">
        <v>46934</v>
      </c>
      <c r="J24" s="7">
        <v>53199</v>
      </c>
      <c r="K24" s="7">
        <v>117972076</v>
      </c>
      <c r="L24" s="7">
        <v>294648</v>
      </c>
      <c r="M24" s="7">
        <v>1107768</v>
      </c>
      <c r="N24" s="7">
        <f t="shared" si="6"/>
        <v>2.4976079932678306E-3</v>
      </c>
      <c r="O24" s="7">
        <f t="shared" si="7"/>
        <v>1.1887694508317375E-2</v>
      </c>
      <c r="P24" s="7">
        <v>35133</v>
      </c>
      <c r="Q24" s="7">
        <v>300</v>
      </c>
      <c r="R24" s="6"/>
      <c r="S24" s="11"/>
      <c r="T24" s="6"/>
      <c r="U24" s="6"/>
    </row>
    <row r="25" spans="1:21" ht="12.75">
      <c r="A25" s="10" t="s">
        <v>60</v>
      </c>
      <c r="B25" s="6" t="s">
        <v>61</v>
      </c>
      <c r="C25" s="6" t="s">
        <v>17</v>
      </c>
      <c r="D25" s="7">
        <v>107539910</v>
      </c>
      <c r="E25" s="7">
        <v>13732</v>
      </c>
      <c r="F25" s="7">
        <v>1139</v>
      </c>
      <c r="G25" s="7">
        <f t="shared" si="0"/>
        <v>1.2769212843864199E-4</v>
      </c>
      <c r="H25" s="7">
        <f t="shared" si="1"/>
        <v>1.3828354515081889E-4</v>
      </c>
      <c r="I25" s="7">
        <v>1414</v>
      </c>
      <c r="J25" s="7">
        <v>280</v>
      </c>
      <c r="K25" s="7">
        <v>140821574</v>
      </c>
      <c r="L25" s="7">
        <v>71959</v>
      </c>
      <c r="M25" s="7">
        <v>13078</v>
      </c>
      <c r="N25" s="7">
        <f t="shared" si="6"/>
        <v>5.1099414639407456E-4</v>
      </c>
      <c r="O25" s="7">
        <f t="shared" si="7"/>
        <v>6.0386343927671196E-4</v>
      </c>
      <c r="P25" s="7">
        <v>8236</v>
      </c>
      <c r="Q25" s="7">
        <v>422</v>
      </c>
      <c r="R25" s="7"/>
      <c r="S25" s="11"/>
      <c r="T25" s="6"/>
      <c r="U25" s="6"/>
    </row>
    <row r="26" spans="1:21" ht="12.75">
      <c r="A26" s="8" t="s">
        <v>62</v>
      </c>
      <c r="B26" s="6" t="s">
        <v>63</v>
      </c>
      <c r="C26" s="6" t="s">
        <v>17</v>
      </c>
      <c r="D26" s="7">
        <v>98133659</v>
      </c>
      <c r="E26" s="7">
        <v>2241</v>
      </c>
      <c r="F26" s="7">
        <v>27697</v>
      </c>
      <c r="G26" s="7">
        <f t="shared" si="0"/>
        <v>2.2836201389372426E-5</v>
      </c>
      <c r="H26" s="7">
        <f t="shared" si="1"/>
        <v>3.0507371583892535E-4</v>
      </c>
      <c r="I26" s="7">
        <v>160</v>
      </c>
      <c r="J26" s="7">
        <v>4135</v>
      </c>
      <c r="K26" s="7">
        <v>132532634</v>
      </c>
      <c r="L26" s="7">
        <v>332377</v>
      </c>
      <c r="M26" s="7">
        <v>1304</v>
      </c>
      <c r="N26" s="7">
        <f t="shared" si="6"/>
        <v>2.5078879817630427E-3</v>
      </c>
      <c r="O26" s="7">
        <f t="shared" si="7"/>
        <v>2.517727067885786E-3</v>
      </c>
      <c r="P26" s="7">
        <v>26297</v>
      </c>
      <c r="Q26" s="7">
        <v>391</v>
      </c>
      <c r="R26" s="6"/>
      <c r="S26" s="9"/>
      <c r="T26" s="6"/>
      <c r="U26" s="6"/>
    </row>
    <row r="27" spans="1:21" ht="12.75">
      <c r="A27" s="5" t="s">
        <v>64</v>
      </c>
      <c r="B27" s="6" t="s">
        <v>65</v>
      </c>
      <c r="C27" s="6" t="s">
        <v>14</v>
      </c>
      <c r="D27" s="7">
        <v>95872179</v>
      </c>
      <c r="E27" s="7">
        <v>1567</v>
      </c>
      <c r="F27" s="7">
        <v>817</v>
      </c>
      <c r="G27" s="7">
        <f t="shared" si="0"/>
        <v>1.6344679096111919E-5</v>
      </c>
      <c r="H27" s="7">
        <f t="shared" si="1"/>
        <v>2.4866442224078373E-5</v>
      </c>
      <c r="I27" s="7">
        <v>95</v>
      </c>
      <c r="J27" s="7">
        <v>225</v>
      </c>
      <c r="K27" s="7">
        <v>117023052</v>
      </c>
      <c r="L27" s="7">
        <v>2490</v>
      </c>
      <c r="M27" s="7">
        <v>2930</v>
      </c>
      <c r="N27" s="7">
        <f t="shared" si="6"/>
        <v>2.1277858998242501E-5</v>
      </c>
      <c r="O27" s="7">
        <f t="shared" si="7"/>
        <v>4.6315660951997729E-5</v>
      </c>
      <c r="P27" s="7">
        <v>1039</v>
      </c>
      <c r="Q27" s="7">
        <v>118</v>
      </c>
      <c r="R27" s="7"/>
      <c r="S27" s="6"/>
      <c r="T27" s="6"/>
      <c r="U27" s="6"/>
    </row>
    <row r="28" spans="1:21" ht="12.75">
      <c r="A28" s="8" t="s">
        <v>66</v>
      </c>
      <c r="B28" s="9" t="s">
        <v>67</v>
      </c>
      <c r="C28" s="6" t="s">
        <v>17</v>
      </c>
      <c r="D28" s="7">
        <v>89143845</v>
      </c>
      <c r="E28" s="7">
        <v>339716</v>
      </c>
      <c r="F28" s="7">
        <v>1897</v>
      </c>
      <c r="G28" s="7">
        <f t="shared" si="0"/>
        <v>3.8108744355821763E-3</v>
      </c>
      <c r="H28" s="7">
        <f t="shared" si="1"/>
        <v>3.8321546484785347E-3</v>
      </c>
      <c r="I28" s="7">
        <v>22600</v>
      </c>
      <c r="J28" s="7">
        <v>1293</v>
      </c>
      <c r="K28" s="7">
        <v>102952391</v>
      </c>
      <c r="L28" s="7">
        <v>440052</v>
      </c>
      <c r="M28" s="7">
        <v>6624</v>
      </c>
      <c r="N28" s="7">
        <f t="shared" si="6"/>
        <v>4.2743252072698339E-3</v>
      </c>
      <c r="O28" s="7">
        <f t="shared" si="7"/>
        <v>4.3386656265224574E-3</v>
      </c>
      <c r="P28" s="7">
        <v>25618</v>
      </c>
      <c r="Q28" s="7">
        <v>723</v>
      </c>
      <c r="R28" s="6"/>
      <c r="S28" s="9"/>
      <c r="T28" s="9"/>
      <c r="U28" s="6"/>
    </row>
    <row r="29" spans="1:21" ht="12.75">
      <c r="A29" s="8" t="s">
        <v>68</v>
      </c>
      <c r="B29" s="12" t="s">
        <v>69</v>
      </c>
      <c r="C29" s="6" t="s">
        <v>17</v>
      </c>
      <c r="D29" s="7">
        <v>95902845</v>
      </c>
      <c r="E29" s="7">
        <v>258197</v>
      </c>
      <c r="F29" s="7">
        <v>1189</v>
      </c>
      <c r="G29" s="7">
        <f t="shared" si="0"/>
        <v>2.6922767515395398E-3</v>
      </c>
      <c r="H29" s="7">
        <f t="shared" si="1"/>
        <v>2.7046747153330018E-3</v>
      </c>
      <c r="I29" s="7">
        <v>17336</v>
      </c>
      <c r="J29" s="7">
        <v>675</v>
      </c>
      <c r="K29" s="7">
        <v>133344012</v>
      </c>
      <c r="L29" s="7">
        <v>360241</v>
      </c>
      <c r="M29" s="7">
        <v>3235</v>
      </c>
      <c r="N29" s="7">
        <f t="shared" si="6"/>
        <v>2.7015911295664328E-3</v>
      </c>
      <c r="O29" s="7">
        <f t="shared" si="7"/>
        <v>2.7258516865384251E-3</v>
      </c>
      <c r="P29" s="7">
        <v>38386</v>
      </c>
      <c r="Q29" s="7">
        <v>1425</v>
      </c>
      <c r="R29" s="7"/>
      <c r="S29" s="9"/>
      <c r="T29" s="12"/>
      <c r="U29" s="6"/>
    </row>
    <row r="30" spans="1:21" ht="12.75">
      <c r="A30" s="8" t="s">
        <v>70</v>
      </c>
      <c r="B30" s="6" t="s">
        <v>71</v>
      </c>
      <c r="C30" s="6" t="s">
        <v>17</v>
      </c>
      <c r="D30" s="7">
        <v>82010985</v>
      </c>
      <c r="E30" s="7">
        <v>21275</v>
      </c>
      <c r="F30" s="7">
        <v>2724</v>
      </c>
      <c r="G30" s="7">
        <f t="shared" si="0"/>
        <v>2.5941646719643713E-4</v>
      </c>
      <c r="H30" s="7">
        <f t="shared" si="1"/>
        <v>2.9263152978835702E-4</v>
      </c>
      <c r="I30" s="7">
        <v>1431</v>
      </c>
      <c r="J30" s="7">
        <v>468</v>
      </c>
      <c r="K30" s="7">
        <v>31698895</v>
      </c>
      <c r="L30" s="7">
        <v>32551</v>
      </c>
      <c r="M30" s="7">
        <v>587</v>
      </c>
      <c r="N30" s="7">
        <f t="shared" si="6"/>
        <v>1.0268812209384586E-3</v>
      </c>
      <c r="O30" s="7">
        <f t="shared" si="7"/>
        <v>1.0453992165972978E-3</v>
      </c>
      <c r="P30" s="7">
        <v>1849</v>
      </c>
      <c r="Q30" s="7">
        <v>66</v>
      </c>
      <c r="R30" s="7"/>
      <c r="S30" s="9"/>
      <c r="T30" s="6"/>
      <c r="U30" s="6"/>
    </row>
    <row r="31" spans="1:21" ht="12.75">
      <c r="A31" s="8" t="s">
        <v>72</v>
      </c>
      <c r="B31" s="6" t="s">
        <v>73</v>
      </c>
      <c r="C31" s="6" t="s">
        <v>17</v>
      </c>
      <c r="D31" s="7">
        <v>91237823</v>
      </c>
      <c r="E31" s="7">
        <v>227088</v>
      </c>
      <c r="F31" s="7">
        <v>661</v>
      </c>
      <c r="G31" s="7">
        <f t="shared" si="0"/>
        <v>2.4889677606621543E-3</v>
      </c>
      <c r="H31" s="7">
        <f t="shared" si="1"/>
        <v>2.4962125630726634E-3</v>
      </c>
      <c r="I31" s="7">
        <v>16651</v>
      </c>
      <c r="J31" s="7">
        <v>420</v>
      </c>
      <c r="K31" s="7">
        <v>112555632</v>
      </c>
      <c r="L31" s="7">
        <v>372173</v>
      </c>
      <c r="M31" s="7">
        <v>2607</v>
      </c>
      <c r="N31" s="7">
        <f t="shared" si="6"/>
        <v>3.3065693238699951E-3</v>
      </c>
      <c r="O31" s="7">
        <f t="shared" si="7"/>
        <v>3.3297312034994394E-3</v>
      </c>
      <c r="P31" s="7">
        <v>25690</v>
      </c>
      <c r="Q31" s="7">
        <v>727</v>
      </c>
      <c r="R31" s="7"/>
      <c r="S31" s="9"/>
      <c r="T31" s="6"/>
      <c r="U31" s="6"/>
    </row>
    <row r="32" spans="1:21" ht="12.75">
      <c r="A32" s="8" t="s">
        <v>74</v>
      </c>
      <c r="B32" s="6" t="s">
        <v>75</v>
      </c>
      <c r="C32" s="6" t="s">
        <v>17</v>
      </c>
      <c r="D32" s="7">
        <v>58634038</v>
      </c>
      <c r="E32" s="7">
        <v>10131</v>
      </c>
      <c r="F32" s="7">
        <v>232</v>
      </c>
      <c r="G32" s="7">
        <f t="shared" si="0"/>
        <v>1.7278359713175477E-4</v>
      </c>
      <c r="H32" s="7">
        <f t="shared" si="1"/>
        <v>1.7674034321156596E-4</v>
      </c>
      <c r="I32" s="7">
        <v>459</v>
      </c>
      <c r="J32" s="7">
        <v>44</v>
      </c>
      <c r="K32" s="7">
        <v>105769377</v>
      </c>
      <c r="L32" s="7">
        <v>32779</v>
      </c>
      <c r="M32" s="7">
        <v>1337</v>
      </c>
      <c r="N32" s="7">
        <f t="shared" si="6"/>
        <v>3.0991011698972188E-4</v>
      </c>
      <c r="O32" s="7">
        <f t="shared" si="7"/>
        <v>3.2255082678609332E-4</v>
      </c>
      <c r="P32" s="7">
        <v>2594</v>
      </c>
      <c r="Q32" s="7">
        <v>84</v>
      </c>
      <c r="R32" s="7"/>
      <c r="S32" s="9"/>
      <c r="T32" s="6"/>
      <c r="U32" s="6"/>
    </row>
    <row r="33" spans="1:21" ht="12.75">
      <c r="A33" s="8" t="s">
        <v>76</v>
      </c>
      <c r="B33" s="6" t="s">
        <v>77</v>
      </c>
      <c r="C33" s="6" t="s">
        <v>14</v>
      </c>
      <c r="D33" s="7">
        <v>75587105</v>
      </c>
      <c r="E33" s="7">
        <v>265</v>
      </c>
      <c r="F33" s="7">
        <v>144</v>
      </c>
      <c r="G33" s="7">
        <f t="shared" si="0"/>
        <v>3.5058890005113967E-6</v>
      </c>
      <c r="H33" s="7">
        <f t="shared" si="1"/>
        <v>5.4109758536194766E-6</v>
      </c>
      <c r="I33" s="7">
        <v>14</v>
      </c>
      <c r="J33" s="7">
        <v>51</v>
      </c>
      <c r="K33" s="7">
        <v>105543079</v>
      </c>
      <c r="L33" s="7">
        <v>1544</v>
      </c>
      <c r="M33" s="7">
        <v>409</v>
      </c>
      <c r="N33" s="7">
        <f t="shared" si="6"/>
        <v>1.4629097564985762E-5</v>
      </c>
      <c r="O33" s="7">
        <f t="shared" si="7"/>
        <v>1.8504292451047406E-5</v>
      </c>
      <c r="P33" s="7">
        <v>1028</v>
      </c>
      <c r="Q33" s="7">
        <v>32</v>
      </c>
      <c r="R33" s="7"/>
      <c r="S33" s="9"/>
      <c r="T33" s="6"/>
      <c r="U33" s="6"/>
    </row>
    <row r="34" spans="1:21" ht="12.75">
      <c r="A34" s="8" t="s">
        <v>78</v>
      </c>
      <c r="B34" s="6" t="s">
        <v>79</v>
      </c>
      <c r="C34" s="6" t="s">
        <v>17</v>
      </c>
      <c r="D34" s="7">
        <v>63312556</v>
      </c>
      <c r="E34" s="7">
        <v>12932</v>
      </c>
      <c r="F34" s="7">
        <v>384</v>
      </c>
      <c r="G34" s="7">
        <f t="shared" si="0"/>
        <v>2.0425648271094917E-4</v>
      </c>
      <c r="H34" s="7">
        <f t="shared" si="1"/>
        <v>2.103216303571759E-4</v>
      </c>
      <c r="I34" s="7">
        <v>604</v>
      </c>
      <c r="J34" s="7">
        <v>86</v>
      </c>
      <c r="K34" s="7">
        <v>123639405</v>
      </c>
      <c r="L34" s="7">
        <v>39822</v>
      </c>
      <c r="M34" s="7">
        <v>1614</v>
      </c>
      <c r="N34" s="7">
        <f t="shared" si="6"/>
        <v>3.2208178290731823E-4</v>
      </c>
      <c r="O34" s="7">
        <f t="shared" si="7"/>
        <v>3.351358735509929E-4</v>
      </c>
      <c r="P34" s="7">
        <v>7486</v>
      </c>
      <c r="Q34" s="7">
        <v>232</v>
      </c>
      <c r="R34" s="7"/>
      <c r="S34" s="9"/>
      <c r="T34" s="6"/>
      <c r="U34" s="6"/>
    </row>
    <row r="35" spans="1:21" ht="12.75">
      <c r="A35" s="8" t="s">
        <v>80</v>
      </c>
      <c r="B35" s="6" t="s">
        <v>81</v>
      </c>
      <c r="C35" s="6" t="s">
        <v>17</v>
      </c>
      <c r="D35" s="7">
        <v>80303326</v>
      </c>
      <c r="E35" s="7">
        <v>292154</v>
      </c>
      <c r="F35" s="7">
        <v>24539</v>
      </c>
      <c r="G35" s="7">
        <f t="shared" si="0"/>
        <v>3.6381307543849428E-3</v>
      </c>
      <c r="H35" s="7">
        <f t="shared" si="1"/>
        <v>3.943709629162807E-3</v>
      </c>
      <c r="I35" s="7">
        <v>10461</v>
      </c>
      <c r="J35" s="7">
        <v>3847</v>
      </c>
      <c r="K35" s="7">
        <v>118620863</v>
      </c>
      <c r="L35" s="7">
        <v>994934</v>
      </c>
      <c r="M35" s="7">
        <v>8031</v>
      </c>
      <c r="N35" s="7">
        <f t="shared" si="6"/>
        <v>8.387512743015536E-3</v>
      </c>
      <c r="O35" s="7">
        <f t="shared" si="7"/>
        <v>8.4552158417528969E-3</v>
      </c>
      <c r="P35" s="7">
        <v>124601</v>
      </c>
      <c r="Q35" s="7">
        <v>2138</v>
      </c>
      <c r="R35" s="7"/>
      <c r="S35" s="9"/>
      <c r="T35" s="6"/>
      <c r="U35" s="6"/>
    </row>
    <row r="36" spans="1:21" ht="12.75">
      <c r="A36" s="5" t="s">
        <v>82</v>
      </c>
      <c r="B36" s="6" t="s">
        <v>83</v>
      </c>
      <c r="C36" s="6" t="s">
        <v>17</v>
      </c>
      <c r="D36" s="7">
        <v>107004089</v>
      </c>
      <c r="E36" s="7">
        <v>148840</v>
      </c>
      <c r="F36" s="7">
        <v>3060</v>
      </c>
      <c r="G36" s="7">
        <f t="shared" si="0"/>
        <v>1.3909748813430859E-3</v>
      </c>
      <c r="H36" s="7">
        <f t="shared" si="1"/>
        <v>1.4195719193497362E-3</v>
      </c>
      <c r="I36" s="7">
        <v>16883</v>
      </c>
      <c r="J36" s="7">
        <v>1703</v>
      </c>
      <c r="K36" s="7">
        <v>126234299</v>
      </c>
      <c r="L36" s="7">
        <v>233127</v>
      </c>
      <c r="M36" s="7">
        <v>5730</v>
      </c>
      <c r="N36" s="7">
        <f t="shared" si="6"/>
        <v>1.8467801686766604E-3</v>
      </c>
      <c r="O36" s="7">
        <f t="shared" si="7"/>
        <v>1.8921719524104934E-3</v>
      </c>
      <c r="P36" s="7">
        <v>24559</v>
      </c>
      <c r="Q36" s="7">
        <v>1038</v>
      </c>
      <c r="R36" s="7"/>
      <c r="S36" s="6"/>
      <c r="T36" s="6"/>
      <c r="U36" s="6"/>
    </row>
    <row r="37" spans="1:21" ht="12.75">
      <c r="A37" s="10" t="s">
        <v>84</v>
      </c>
      <c r="B37" s="6" t="s">
        <v>85</v>
      </c>
      <c r="C37" s="6" t="s">
        <v>17</v>
      </c>
      <c r="D37" s="7">
        <v>112150176</v>
      </c>
      <c r="E37" s="7">
        <v>2902</v>
      </c>
      <c r="F37" s="7">
        <v>4528</v>
      </c>
      <c r="G37" s="7">
        <f t="shared" si="0"/>
        <v>2.5876018241826033E-5</v>
      </c>
      <c r="H37" s="7">
        <f t="shared" si="1"/>
        <v>6.6250453320733081E-5</v>
      </c>
      <c r="I37" s="7">
        <v>241</v>
      </c>
      <c r="J37" s="7">
        <v>650</v>
      </c>
      <c r="K37" s="7">
        <v>103861666</v>
      </c>
      <c r="L37" s="7">
        <v>30634</v>
      </c>
      <c r="M37" s="7">
        <v>2532</v>
      </c>
      <c r="N37" s="7">
        <f t="shared" si="6"/>
        <v>2.9495001553316117E-4</v>
      </c>
      <c r="O37" s="7">
        <f t="shared" si="7"/>
        <v>3.1932859617329841E-4</v>
      </c>
      <c r="P37" s="7">
        <v>3309</v>
      </c>
      <c r="Q37" s="7">
        <v>204</v>
      </c>
      <c r="R37" s="7"/>
      <c r="S37" s="11"/>
      <c r="T37" s="6"/>
      <c r="U37" s="6"/>
    </row>
    <row r="38" spans="1:21" ht="12.75">
      <c r="A38" s="5" t="s">
        <v>86</v>
      </c>
      <c r="B38" s="6" t="s">
        <v>87</v>
      </c>
      <c r="C38" s="6" t="s">
        <v>17</v>
      </c>
      <c r="D38" s="7">
        <v>49613088</v>
      </c>
      <c r="E38" s="7">
        <v>392546</v>
      </c>
      <c r="F38" s="7">
        <v>1651</v>
      </c>
      <c r="G38" s="7">
        <f t="shared" si="0"/>
        <v>7.9121460853232919E-3</v>
      </c>
      <c r="H38" s="7">
        <f t="shared" si="1"/>
        <v>7.9454235946772762E-3</v>
      </c>
      <c r="I38" s="7">
        <v>19951</v>
      </c>
      <c r="J38" s="7">
        <v>1863</v>
      </c>
      <c r="K38" s="7">
        <v>119928681</v>
      </c>
      <c r="L38" s="7">
        <v>842188</v>
      </c>
      <c r="M38" s="7">
        <v>7713</v>
      </c>
      <c r="N38" s="7">
        <f t="shared" si="6"/>
        <v>7.02240692532923E-3</v>
      </c>
      <c r="O38" s="7">
        <f t="shared" si="7"/>
        <v>7.0867201482854632E-3</v>
      </c>
      <c r="P38" s="7">
        <v>123328</v>
      </c>
      <c r="Q38" s="7">
        <v>3545</v>
      </c>
      <c r="R38" s="7"/>
      <c r="S38" s="6"/>
      <c r="T38" s="6"/>
      <c r="U38" s="6"/>
    </row>
    <row r="39" spans="1:21" ht="12.75">
      <c r="A39" s="5" t="s">
        <v>88</v>
      </c>
      <c r="B39" s="6" t="s">
        <v>89</v>
      </c>
      <c r="C39" s="6" t="s">
        <v>17</v>
      </c>
      <c r="D39" s="7">
        <v>94277082</v>
      </c>
      <c r="E39" s="7">
        <v>735680</v>
      </c>
      <c r="F39" s="7">
        <v>5022</v>
      </c>
      <c r="G39" s="7">
        <f t="shared" si="0"/>
        <v>7.8033811016764388E-3</v>
      </c>
      <c r="H39" s="7">
        <f t="shared" si="1"/>
        <v>7.856649615014602E-3</v>
      </c>
      <c r="I39" s="7">
        <v>57789</v>
      </c>
      <c r="J39" s="7">
        <v>7767</v>
      </c>
      <c r="K39" s="7">
        <v>114265012</v>
      </c>
      <c r="L39" s="7">
        <v>1338308</v>
      </c>
      <c r="M39" s="7">
        <v>8233</v>
      </c>
      <c r="N39" s="7">
        <f t="shared" si="6"/>
        <v>1.1712316627595505E-2</v>
      </c>
      <c r="O39" s="7">
        <f t="shared" si="7"/>
        <v>1.1784368429419148E-2</v>
      </c>
      <c r="P39" s="7">
        <v>92348</v>
      </c>
      <c r="Q39" s="7">
        <v>2503</v>
      </c>
      <c r="R39" s="7"/>
      <c r="S39" s="6"/>
      <c r="T39" s="6"/>
      <c r="U39" s="6"/>
    </row>
    <row r="40" spans="1:21" ht="12.75">
      <c r="A40" s="8" t="s">
        <v>90</v>
      </c>
      <c r="B40" s="6" t="s">
        <v>91</v>
      </c>
      <c r="C40" s="6" t="s">
        <v>17</v>
      </c>
      <c r="D40" s="7">
        <v>92785723</v>
      </c>
      <c r="E40" s="7">
        <v>1690</v>
      </c>
      <c r="F40" s="7">
        <v>1376</v>
      </c>
      <c r="G40" s="7">
        <f t="shared" si="0"/>
        <v>1.8214009066890602E-5</v>
      </c>
      <c r="H40" s="7">
        <f t="shared" si="1"/>
        <v>3.3043876804193251E-5</v>
      </c>
      <c r="I40" s="7">
        <v>107</v>
      </c>
      <c r="J40" s="7">
        <v>251</v>
      </c>
      <c r="K40" s="7">
        <v>102638315</v>
      </c>
      <c r="L40" s="7">
        <v>16197</v>
      </c>
      <c r="M40" s="7">
        <v>898</v>
      </c>
      <c r="N40" s="7">
        <f t="shared" si="6"/>
        <v>1.578065657059939E-4</v>
      </c>
      <c r="O40" s="7">
        <f t="shared" si="7"/>
        <v>1.6655573505858898E-4</v>
      </c>
      <c r="P40" s="7">
        <v>1119</v>
      </c>
      <c r="Q40" s="7">
        <v>102</v>
      </c>
      <c r="R40" s="6"/>
      <c r="S40" s="9"/>
      <c r="T40" s="6"/>
      <c r="U40" s="6"/>
    </row>
    <row r="41" spans="1:21" ht="12.75">
      <c r="A41" s="10" t="s">
        <v>92</v>
      </c>
      <c r="B41" s="6" t="s">
        <v>93</v>
      </c>
      <c r="C41" s="6" t="s">
        <v>17</v>
      </c>
      <c r="D41" s="7">
        <v>125219788</v>
      </c>
      <c r="E41" s="7">
        <v>5631</v>
      </c>
      <c r="F41" s="7">
        <v>684</v>
      </c>
      <c r="G41" s="7">
        <f t="shared" si="0"/>
        <v>4.4968930948836934E-5</v>
      </c>
      <c r="H41" s="7">
        <f t="shared" si="1"/>
        <v>5.0431326397070727E-5</v>
      </c>
      <c r="I41" s="7">
        <v>473</v>
      </c>
      <c r="J41" s="7">
        <v>395</v>
      </c>
      <c r="K41" s="7">
        <v>165074854</v>
      </c>
      <c r="L41" s="7">
        <v>20988</v>
      </c>
      <c r="M41" s="7">
        <v>1489</v>
      </c>
      <c r="N41" s="7">
        <f t="shared" si="6"/>
        <v>1.2714232053780887E-4</v>
      </c>
      <c r="O41" s="7">
        <f t="shared" si="7"/>
        <v>1.3616247087518249E-4</v>
      </c>
      <c r="P41" s="7">
        <v>3947</v>
      </c>
      <c r="Q41" s="7">
        <v>232</v>
      </c>
      <c r="R41" s="7"/>
      <c r="S41" s="11"/>
      <c r="T41" s="6"/>
      <c r="U41" s="6"/>
    </row>
    <row r="42" spans="1:21" ht="12.75">
      <c r="A42" s="10" t="s">
        <v>92</v>
      </c>
      <c r="B42" s="6" t="s">
        <v>94</v>
      </c>
      <c r="C42" s="6" t="s">
        <v>59</v>
      </c>
      <c r="D42" s="7">
        <v>89473668</v>
      </c>
      <c r="E42" s="7">
        <v>62008</v>
      </c>
      <c r="F42" s="7">
        <v>4244</v>
      </c>
      <c r="G42" s="7">
        <f t="shared" si="0"/>
        <v>6.9303071379615291E-4</v>
      </c>
      <c r="H42" s="7">
        <f t="shared" si="1"/>
        <v>7.4046366356635791E-4</v>
      </c>
      <c r="I42" s="7">
        <v>6434</v>
      </c>
      <c r="J42" s="7">
        <v>138236</v>
      </c>
      <c r="K42" s="7">
        <v>133434617</v>
      </c>
      <c r="L42" s="7">
        <v>139022</v>
      </c>
      <c r="M42" s="7">
        <v>1599194</v>
      </c>
      <c r="N42" s="7">
        <f t="shared" si="6"/>
        <v>1.0418735641891188E-3</v>
      </c>
      <c r="O42" s="7">
        <f t="shared" si="7"/>
        <v>1.3026724541803121E-2</v>
      </c>
      <c r="P42" s="7">
        <v>15651</v>
      </c>
      <c r="Q42" s="7">
        <v>1055</v>
      </c>
      <c r="R42" s="6"/>
      <c r="S42" s="11"/>
      <c r="T42" s="6"/>
      <c r="U42" s="6"/>
    </row>
    <row r="43" spans="1:21" ht="12.75">
      <c r="A43" s="8" t="s">
        <v>95</v>
      </c>
      <c r="B43" s="6" t="s">
        <v>96</v>
      </c>
      <c r="C43" s="6" t="s">
        <v>17</v>
      </c>
      <c r="D43" s="7">
        <v>54894098</v>
      </c>
      <c r="E43" s="7">
        <v>58985</v>
      </c>
      <c r="F43" s="7">
        <v>915</v>
      </c>
      <c r="G43" s="7">
        <f t="shared" si="0"/>
        <v>1.0745235307445984E-3</v>
      </c>
      <c r="H43" s="7">
        <f t="shared" si="1"/>
        <v>1.0911919893464685E-3</v>
      </c>
      <c r="I43" s="7">
        <v>2882</v>
      </c>
      <c r="J43" s="7">
        <v>149</v>
      </c>
      <c r="K43" s="7">
        <v>115903820</v>
      </c>
      <c r="L43" s="7">
        <v>155942</v>
      </c>
      <c r="M43" s="7">
        <v>4312</v>
      </c>
      <c r="N43" s="7">
        <f t="shared" si="6"/>
        <v>1.345443144151763E-3</v>
      </c>
      <c r="O43" s="7">
        <f t="shared" si="7"/>
        <v>1.3826464045792451E-3</v>
      </c>
      <c r="P43" s="7">
        <v>23288</v>
      </c>
      <c r="Q43" s="7">
        <v>541</v>
      </c>
      <c r="R43" s="7"/>
      <c r="S43" s="9"/>
      <c r="T43" s="6"/>
      <c r="U43" s="6"/>
    </row>
    <row r="44" spans="1:21" ht="12.75">
      <c r="A44" s="10" t="s">
        <v>97</v>
      </c>
      <c r="B44" s="6" t="s">
        <v>98</v>
      </c>
      <c r="C44" s="6" t="s">
        <v>17</v>
      </c>
      <c r="D44" s="7">
        <v>102005759</v>
      </c>
      <c r="E44" s="7">
        <v>22246</v>
      </c>
      <c r="F44" s="7">
        <v>1149265</v>
      </c>
      <c r="G44" s="7">
        <f t="shared" si="0"/>
        <v>2.1808572592455294E-4</v>
      </c>
      <c r="H44" s="7">
        <f t="shared" si="1"/>
        <v>1.1484753522592778E-2</v>
      </c>
      <c r="I44" s="7">
        <v>2074</v>
      </c>
      <c r="J44" s="7">
        <v>102494</v>
      </c>
      <c r="K44" s="7">
        <v>119770589</v>
      </c>
      <c r="L44" s="7">
        <v>64084</v>
      </c>
      <c r="M44" s="7">
        <v>21201</v>
      </c>
      <c r="N44" s="7">
        <f t="shared" si="6"/>
        <v>5.3505623154278723E-4</v>
      </c>
      <c r="O44" s="7">
        <f t="shared" si="7"/>
        <v>7.1206963839845526E-4</v>
      </c>
      <c r="P44" s="7">
        <v>17603</v>
      </c>
      <c r="Q44" s="7">
        <v>1770</v>
      </c>
      <c r="R44" s="7"/>
      <c r="S44" s="11"/>
      <c r="T44" s="6"/>
      <c r="U44" s="6"/>
    </row>
    <row r="45" spans="1:21" ht="12.75">
      <c r="A45" s="10" t="s">
        <v>99</v>
      </c>
      <c r="B45" s="12" t="s">
        <v>100</v>
      </c>
      <c r="C45" s="6" t="s">
        <v>17</v>
      </c>
      <c r="D45" s="7">
        <v>86612911</v>
      </c>
      <c r="E45" s="7">
        <v>24914</v>
      </c>
      <c r="F45" s="7">
        <v>47934</v>
      </c>
      <c r="G45" s="7">
        <f t="shared" si="0"/>
        <v>2.8764764643460602E-4</v>
      </c>
      <c r="H45" s="7">
        <f t="shared" si="1"/>
        <v>8.4107552972096733E-4</v>
      </c>
      <c r="I45" s="7">
        <v>1797</v>
      </c>
      <c r="J45" s="7">
        <v>6720</v>
      </c>
      <c r="K45" s="7">
        <v>111386619</v>
      </c>
      <c r="L45" s="7">
        <v>289556</v>
      </c>
      <c r="M45" s="7">
        <v>1461</v>
      </c>
      <c r="N45" s="7">
        <f t="shared" si="6"/>
        <v>2.5995582108475704E-3</v>
      </c>
      <c r="O45" s="7">
        <f t="shared" si="7"/>
        <v>2.6126746876121627E-3</v>
      </c>
      <c r="P45" s="7">
        <v>32991</v>
      </c>
      <c r="Q45" s="7">
        <v>264</v>
      </c>
      <c r="R45" s="7"/>
      <c r="S45" s="11"/>
      <c r="T45" s="12"/>
      <c r="U45" s="6"/>
    </row>
    <row r="46" spans="1:21" ht="12.75">
      <c r="A46" s="8" t="s">
        <v>101</v>
      </c>
      <c r="B46" s="6" t="s">
        <v>102</v>
      </c>
      <c r="C46" s="6" t="s">
        <v>17</v>
      </c>
      <c r="D46" s="7">
        <v>82887575</v>
      </c>
      <c r="E46" s="7">
        <v>293773</v>
      </c>
      <c r="F46" s="7">
        <v>4993</v>
      </c>
      <c r="G46" s="7">
        <f t="shared" si="0"/>
        <v>3.5442344645744551E-3</v>
      </c>
      <c r="H46" s="7">
        <f t="shared" si="1"/>
        <v>3.6044726848384694E-3</v>
      </c>
      <c r="I46" s="7">
        <v>19804</v>
      </c>
      <c r="J46" s="7">
        <v>2613</v>
      </c>
      <c r="K46" s="7">
        <v>91928374</v>
      </c>
      <c r="L46" s="7">
        <v>454439</v>
      </c>
      <c r="M46" s="7">
        <v>2858</v>
      </c>
      <c r="N46" s="7">
        <f t="shared" si="6"/>
        <v>4.9434030019937045E-3</v>
      </c>
      <c r="O46" s="7">
        <f t="shared" si="7"/>
        <v>4.9744924238516392E-3</v>
      </c>
      <c r="P46" s="7">
        <v>33516</v>
      </c>
      <c r="Q46" s="7">
        <v>1172</v>
      </c>
      <c r="R46" s="7"/>
      <c r="S46" s="9"/>
      <c r="T46" s="6"/>
      <c r="U46" s="6"/>
    </row>
    <row r="47" spans="1:21" ht="12.75">
      <c r="A47" s="8" t="s">
        <v>103</v>
      </c>
      <c r="B47" s="6" t="s">
        <v>104</v>
      </c>
      <c r="C47" s="6" t="s">
        <v>17</v>
      </c>
      <c r="D47" s="7">
        <v>87072508</v>
      </c>
      <c r="E47" s="7">
        <v>173833</v>
      </c>
      <c r="F47" s="7">
        <v>2199</v>
      </c>
      <c r="G47" s="7">
        <f t="shared" si="0"/>
        <v>1.9964165956951646E-3</v>
      </c>
      <c r="H47" s="7">
        <f t="shared" si="1"/>
        <v>2.0216714097634585E-3</v>
      </c>
      <c r="I47" s="7">
        <v>12131</v>
      </c>
      <c r="J47" s="7">
        <v>667</v>
      </c>
      <c r="K47" s="7">
        <v>110955155</v>
      </c>
      <c r="L47" s="7">
        <v>318189</v>
      </c>
      <c r="M47" s="7">
        <v>1930</v>
      </c>
      <c r="N47" s="7">
        <f t="shared" si="6"/>
        <v>2.8677261547694652E-3</v>
      </c>
      <c r="O47" s="7">
        <f t="shared" si="7"/>
        <v>2.8851205696571736E-3</v>
      </c>
      <c r="P47" s="7">
        <v>21357</v>
      </c>
      <c r="Q47" s="7">
        <v>22</v>
      </c>
      <c r="R47" s="6"/>
      <c r="S47" s="9"/>
      <c r="T47" s="6"/>
      <c r="U47" s="6"/>
    </row>
    <row r="48" spans="1:21" ht="12.75">
      <c r="A48" s="8" t="s">
        <v>105</v>
      </c>
      <c r="B48" s="6" t="s">
        <v>106</v>
      </c>
      <c r="C48" s="6" t="s">
        <v>17</v>
      </c>
      <c r="D48" s="7">
        <v>56736816</v>
      </c>
      <c r="E48" s="7">
        <v>3869</v>
      </c>
      <c r="F48" s="7">
        <v>460</v>
      </c>
      <c r="G48" s="7">
        <f t="shared" si="0"/>
        <v>6.8192053639386458E-5</v>
      </c>
      <c r="H48" s="7">
        <f t="shared" si="1"/>
        <v>7.6299664048825011E-5</v>
      </c>
      <c r="I48" s="7">
        <v>146</v>
      </c>
      <c r="J48" s="7">
        <v>68</v>
      </c>
      <c r="K48" s="7">
        <v>115552692</v>
      </c>
      <c r="L48" s="7">
        <v>23012</v>
      </c>
      <c r="M48" s="7">
        <v>2658</v>
      </c>
      <c r="N48" s="7">
        <f t="shared" si="6"/>
        <v>1.9914724271417232E-4</v>
      </c>
      <c r="O48" s="7">
        <f t="shared" si="7"/>
        <v>2.2214973581056858E-4</v>
      </c>
      <c r="P48" s="7">
        <v>3908</v>
      </c>
      <c r="Q48" s="7">
        <v>157</v>
      </c>
      <c r="R48" s="7"/>
      <c r="S48" s="9"/>
      <c r="T48" s="6"/>
      <c r="U48" s="6"/>
    </row>
    <row r="49" spans="1:21" ht="12.75">
      <c r="A49" s="5" t="s">
        <v>107</v>
      </c>
      <c r="B49" s="6" t="s">
        <v>108</v>
      </c>
      <c r="C49" s="6" t="s">
        <v>14</v>
      </c>
      <c r="D49" s="7">
        <v>92344201</v>
      </c>
      <c r="E49" s="7">
        <v>7836</v>
      </c>
      <c r="F49" s="7">
        <v>7978</v>
      </c>
      <c r="G49" s="7">
        <f t="shared" si="0"/>
        <v>8.4856438359350801E-5</v>
      </c>
      <c r="H49" s="7">
        <f t="shared" si="1"/>
        <v>1.7125060186508085E-4</v>
      </c>
      <c r="I49" s="7">
        <v>61</v>
      </c>
      <c r="J49" s="7">
        <v>221</v>
      </c>
      <c r="K49" s="7">
        <v>140809728</v>
      </c>
      <c r="L49" s="7">
        <v>26959</v>
      </c>
      <c r="M49" s="7">
        <v>23666</v>
      </c>
      <c r="N49" s="7">
        <f t="shared" si="6"/>
        <v>1.9145694252033495E-4</v>
      </c>
      <c r="O49" s="7">
        <f t="shared" si="7"/>
        <v>3.5952771672139014E-4</v>
      </c>
      <c r="P49" s="7">
        <v>7480</v>
      </c>
      <c r="Q49" s="7">
        <v>673</v>
      </c>
      <c r="R49" s="7"/>
      <c r="S49" s="6"/>
      <c r="T49" s="6"/>
      <c r="U49" s="6"/>
    </row>
    <row r="50" spans="1:21" ht="12.75">
      <c r="A50" s="10" t="s">
        <v>109</v>
      </c>
      <c r="B50" s="6" t="s">
        <v>110</v>
      </c>
      <c r="C50" s="6" t="s">
        <v>111</v>
      </c>
      <c r="D50" s="7">
        <v>84292847</v>
      </c>
      <c r="E50" s="7">
        <v>312578</v>
      </c>
      <c r="F50" s="7">
        <v>2015</v>
      </c>
      <c r="G50" s="7">
        <f t="shared" si="0"/>
        <v>3.7082387310989743E-3</v>
      </c>
      <c r="H50" s="7">
        <f t="shared" si="1"/>
        <v>3.7321434878098258E-3</v>
      </c>
      <c r="I50" s="7">
        <v>23492</v>
      </c>
      <c r="J50" s="7">
        <v>24605</v>
      </c>
      <c r="K50" s="7">
        <v>120219076</v>
      </c>
      <c r="L50" s="7">
        <v>33504</v>
      </c>
      <c r="M50" s="7">
        <v>721143</v>
      </c>
      <c r="N50" s="7">
        <f t="shared" si="6"/>
        <v>2.786912120336044E-4</v>
      </c>
      <c r="O50" s="7">
        <f t="shared" si="7"/>
        <v>6.2772650157450881E-3</v>
      </c>
      <c r="P50" s="7">
        <v>9079</v>
      </c>
      <c r="Q50" s="7">
        <v>911</v>
      </c>
      <c r="R50" s="7"/>
      <c r="S50" s="11"/>
      <c r="T50" s="6"/>
      <c r="U50" s="6"/>
    </row>
    <row r="51" spans="1:21" ht="12.75">
      <c r="A51" s="10" t="s">
        <v>112</v>
      </c>
      <c r="B51" s="12" t="s">
        <v>113</v>
      </c>
      <c r="C51" s="6" t="s">
        <v>17</v>
      </c>
      <c r="D51" s="7">
        <v>88750232</v>
      </c>
      <c r="E51" s="7">
        <v>2528</v>
      </c>
      <c r="F51" s="7">
        <v>1285</v>
      </c>
      <c r="G51" s="7">
        <f t="shared" si="0"/>
        <v>2.8484432581539617E-5</v>
      </c>
      <c r="H51" s="7">
        <f t="shared" si="1"/>
        <v>4.2963267972076964E-5</v>
      </c>
      <c r="I51" s="7">
        <v>183</v>
      </c>
      <c r="J51" s="7">
        <v>375</v>
      </c>
      <c r="K51" s="7">
        <v>136338669</v>
      </c>
      <c r="L51" s="7">
        <v>21647</v>
      </c>
      <c r="M51" s="7">
        <v>2341</v>
      </c>
      <c r="N51" s="7">
        <f t="shared" si="6"/>
        <v>1.5877373718530287E-4</v>
      </c>
      <c r="O51" s="7">
        <f t="shared" si="7"/>
        <v>1.7594421432997852E-4</v>
      </c>
      <c r="P51" s="7">
        <v>3951</v>
      </c>
      <c r="Q51" s="7">
        <v>333</v>
      </c>
      <c r="R51" s="7"/>
      <c r="S51" s="11"/>
      <c r="T51" s="12"/>
      <c r="U51" s="6"/>
    </row>
    <row r="52" spans="1:21" ht="12.75">
      <c r="A52" s="5" t="s">
        <v>114</v>
      </c>
      <c r="B52" s="9" t="s">
        <v>115</v>
      </c>
      <c r="C52" s="6" t="s">
        <v>14</v>
      </c>
      <c r="D52" s="7">
        <v>90693909</v>
      </c>
      <c r="E52" s="7">
        <v>228646</v>
      </c>
      <c r="F52" s="7">
        <v>132740</v>
      </c>
      <c r="G52" s="7">
        <f t="shared" si="0"/>
        <v>2.521073383219153E-3</v>
      </c>
      <c r="H52" s="7">
        <f t="shared" si="1"/>
        <v>3.9846777361862307E-3</v>
      </c>
      <c r="I52" s="7">
        <v>13726</v>
      </c>
      <c r="J52" s="7">
        <v>13293</v>
      </c>
      <c r="K52" s="7">
        <v>123107517</v>
      </c>
      <c r="L52" s="7">
        <v>916725</v>
      </c>
      <c r="M52" s="7">
        <v>8225</v>
      </c>
      <c r="N52" s="7">
        <f t="shared" si="6"/>
        <v>7.4465395967656467E-3</v>
      </c>
      <c r="O52" s="7">
        <f t="shared" si="7"/>
        <v>7.5133511140509802E-3</v>
      </c>
      <c r="P52" s="7">
        <v>59393</v>
      </c>
      <c r="Q52" s="7">
        <v>736</v>
      </c>
      <c r="R52" s="7"/>
      <c r="S52" s="6"/>
      <c r="T52" s="9"/>
      <c r="U52" s="6"/>
    </row>
    <row r="53" spans="1:21" ht="12.75">
      <c r="A53" s="8" t="s">
        <v>116</v>
      </c>
      <c r="B53" s="6" t="s">
        <v>117</v>
      </c>
      <c r="C53" s="6" t="s">
        <v>17</v>
      </c>
      <c r="D53" s="7">
        <v>109459481</v>
      </c>
      <c r="E53" s="7">
        <v>2159</v>
      </c>
      <c r="F53" s="7">
        <v>2479</v>
      </c>
      <c r="G53" s="7">
        <f t="shared" si="0"/>
        <v>1.9724193649337694E-5</v>
      </c>
      <c r="H53" s="7">
        <f t="shared" si="1"/>
        <v>4.2371843513491536E-5</v>
      </c>
      <c r="I53" s="7">
        <v>114</v>
      </c>
      <c r="J53" s="7">
        <v>593</v>
      </c>
      <c r="K53" s="7">
        <v>130846546</v>
      </c>
      <c r="L53" s="7">
        <v>30958</v>
      </c>
      <c r="M53" s="7">
        <v>1545</v>
      </c>
      <c r="N53" s="7">
        <f t="shared" si="6"/>
        <v>2.3659776238953988E-4</v>
      </c>
      <c r="O53" s="7">
        <f t="shared" si="7"/>
        <v>2.4840548714216731E-4</v>
      </c>
      <c r="P53" s="7">
        <v>1755</v>
      </c>
      <c r="Q53" s="7">
        <v>93</v>
      </c>
      <c r="R53" s="7"/>
      <c r="S53" s="9"/>
      <c r="T53" s="6"/>
      <c r="U53" s="6"/>
    </row>
    <row r="54" spans="1:21" ht="12.75">
      <c r="A54" s="10" t="s">
        <v>118</v>
      </c>
      <c r="B54" s="6" t="s">
        <v>119</v>
      </c>
      <c r="C54" s="6" t="s">
        <v>17</v>
      </c>
      <c r="D54" s="7">
        <v>115854344</v>
      </c>
      <c r="E54" s="7">
        <v>32323</v>
      </c>
      <c r="F54" s="7">
        <v>2161</v>
      </c>
      <c r="G54" s="7">
        <f t="shared" si="0"/>
        <v>2.7899687559406491E-4</v>
      </c>
      <c r="H54" s="7">
        <f t="shared" si="1"/>
        <v>2.9764960733798642E-4</v>
      </c>
      <c r="I54" s="7">
        <v>2849</v>
      </c>
      <c r="J54" s="7">
        <v>739</v>
      </c>
      <c r="K54" s="7">
        <v>130641884</v>
      </c>
      <c r="L54" s="7">
        <v>62931</v>
      </c>
      <c r="M54" s="7">
        <v>2623</v>
      </c>
      <c r="N54" s="7">
        <f t="shared" si="6"/>
        <v>4.8170615788118917E-4</v>
      </c>
      <c r="O54" s="7">
        <f t="shared" si="7"/>
        <v>5.0178394549178426E-4</v>
      </c>
      <c r="P54" s="7">
        <v>6262</v>
      </c>
      <c r="Q54" s="7">
        <v>349</v>
      </c>
      <c r="R54" s="7"/>
      <c r="S54" s="11"/>
      <c r="T54" s="6"/>
      <c r="U54" s="6"/>
    </row>
    <row r="55" spans="1:21" ht="12.75">
      <c r="A55" s="8" t="s">
        <v>120</v>
      </c>
      <c r="B55" s="6" t="s">
        <v>121</v>
      </c>
      <c r="C55" s="6" t="s">
        <v>17</v>
      </c>
      <c r="D55" s="7">
        <v>52135209</v>
      </c>
      <c r="E55" s="7">
        <v>875</v>
      </c>
      <c r="F55" s="7">
        <v>182</v>
      </c>
      <c r="G55" s="7">
        <f t="shared" si="0"/>
        <v>1.6783283634673835E-5</v>
      </c>
      <c r="H55" s="7">
        <f t="shared" si="1"/>
        <v>2.027420663068599E-5</v>
      </c>
      <c r="I55" s="7">
        <v>27</v>
      </c>
      <c r="J55" s="7">
        <v>25</v>
      </c>
      <c r="K55" s="7">
        <v>105252084</v>
      </c>
      <c r="L55" s="7">
        <v>12989</v>
      </c>
      <c r="M55" s="7">
        <v>2606</v>
      </c>
      <c r="N55" s="7">
        <f t="shared" si="6"/>
        <v>1.2340848281920953E-4</v>
      </c>
      <c r="O55" s="7">
        <f t="shared" si="7"/>
        <v>1.4816808757914951E-4</v>
      </c>
      <c r="P55" s="7">
        <v>2186</v>
      </c>
      <c r="Q55" s="7">
        <v>235</v>
      </c>
      <c r="R55" s="7"/>
      <c r="S55" s="9"/>
      <c r="T55" s="6"/>
      <c r="U55" s="6"/>
    </row>
    <row r="56" spans="1:21" ht="12.75">
      <c r="A56" s="8" t="s">
        <v>122</v>
      </c>
      <c r="B56" s="6" t="s">
        <v>123</v>
      </c>
      <c r="C56" s="6" t="s">
        <v>17</v>
      </c>
      <c r="D56" s="7">
        <v>55473929</v>
      </c>
      <c r="E56" s="7">
        <v>21781</v>
      </c>
      <c r="F56" s="7">
        <v>208</v>
      </c>
      <c r="G56" s="7">
        <f t="shared" si="0"/>
        <v>3.9263488980562382E-4</v>
      </c>
      <c r="H56" s="7">
        <f t="shared" si="1"/>
        <v>3.9638439887681293E-4</v>
      </c>
      <c r="I56" s="7">
        <v>1046</v>
      </c>
      <c r="J56" s="7">
        <v>36</v>
      </c>
      <c r="K56" s="7">
        <v>105165076</v>
      </c>
      <c r="L56" s="7">
        <v>65340</v>
      </c>
      <c r="M56" s="7">
        <v>1246</v>
      </c>
      <c r="N56" s="7">
        <f t="shared" si="6"/>
        <v>6.2130892198470906E-4</v>
      </c>
      <c r="O56" s="7">
        <f t="shared" si="7"/>
        <v>6.331569617274845E-4</v>
      </c>
      <c r="P56" s="7">
        <v>4492</v>
      </c>
      <c r="Q56" s="7">
        <v>131</v>
      </c>
      <c r="R56" s="7"/>
      <c r="S56" s="9"/>
      <c r="T56" s="6"/>
      <c r="U56" s="6"/>
    </row>
    <row r="57" spans="1:21" ht="12.75">
      <c r="A57" s="5" t="s">
        <v>124</v>
      </c>
      <c r="B57" s="6" t="s">
        <v>125</v>
      </c>
      <c r="C57" s="6" t="s">
        <v>40</v>
      </c>
      <c r="D57" s="7">
        <v>78599452</v>
      </c>
      <c r="E57" s="7">
        <v>506848</v>
      </c>
      <c r="F57" s="7">
        <v>1239</v>
      </c>
      <c r="G57" s="7">
        <f t="shared" si="0"/>
        <v>6.448492796107535E-3</v>
      </c>
      <c r="H57" s="7">
        <f t="shared" si="1"/>
        <v>6.4642562647892251E-3</v>
      </c>
      <c r="I57" s="7">
        <v>41126</v>
      </c>
      <c r="J57" s="7">
        <v>1217</v>
      </c>
      <c r="K57" s="6" t="s">
        <v>41</v>
      </c>
      <c r="L57" s="6" t="s">
        <v>41</v>
      </c>
      <c r="M57" s="6" t="s">
        <v>41</v>
      </c>
      <c r="N57" s="6" t="s">
        <v>41</v>
      </c>
      <c r="O57" s="6" t="s">
        <v>41</v>
      </c>
      <c r="P57" s="6" t="s">
        <v>41</v>
      </c>
      <c r="Q57" s="6" t="s">
        <v>41</v>
      </c>
      <c r="R57" s="6"/>
      <c r="S57" s="6"/>
      <c r="T57" s="6"/>
      <c r="U57" s="6"/>
    </row>
    <row r="58" spans="1:21" ht="12.75">
      <c r="A58" s="8" t="s">
        <v>126</v>
      </c>
      <c r="B58" s="6" t="s">
        <v>127</v>
      </c>
      <c r="C58" s="6" t="s">
        <v>17</v>
      </c>
      <c r="D58" s="7">
        <v>98421556</v>
      </c>
      <c r="E58" s="7">
        <v>537612</v>
      </c>
      <c r="F58" s="7">
        <v>73827</v>
      </c>
      <c r="G58" s="7">
        <f t="shared" si="0"/>
        <v>5.4623399776366063E-3</v>
      </c>
      <c r="H58" s="7">
        <f t="shared" si="1"/>
        <v>6.2124500449881118E-3</v>
      </c>
      <c r="I58" s="7">
        <v>45831</v>
      </c>
      <c r="J58" s="7">
        <v>15729</v>
      </c>
      <c r="K58" s="7">
        <v>137250664</v>
      </c>
      <c r="L58" s="7">
        <v>1966568</v>
      </c>
      <c r="M58" s="7">
        <v>25759</v>
      </c>
      <c r="N58" s="7">
        <f t="shared" ref="N58:N68" si="8">L58/K58</f>
        <v>1.4328294980051972E-2</v>
      </c>
      <c r="O58" s="7">
        <f t="shared" ref="O58:O68" si="9">(L58+M58)/K58</f>
        <v>1.4515973489206581E-2</v>
      </c>
      <c r="P58" s="7">
        <v>208340</v>
      </c>
      <c r="Q58" s="7">
        <v>3577</v>
      </c>
      <c r="R58" s="7"/>
      <c r="S58" s="9"/>
      <c r="T58" s="6"/>
      <c r="U58" s="6"/>
    </row>
    <row r="59" spans="1:21" ht="12.75">
      <c r="A59" s="8" t="s">
        <v>128</v>
      </c>
      <c r="B59" s="6" t="s">
        <v>129</v>
      </c>
      <c r="C59" s="6" t="s">
        <v>17</v>
      </c>
      <c r="D59" s="7">
        <v>48908959</v>
      </c>
      <c r="E59" s="7">
        <v>102289</v>
      </c>
      <c r="F59" s="7">
        <v>42177</v>
      </c>
      <c r="G59" s="7">
        <f t="shared" si="0"/>
        <v>2.0914164212736566E-3</v>
      </c>
      <c r="H59" s="7">
        <f t="shared" si="1"/>
        <v>2.9537737656612157E-3</v>
      </c>
      <c r="I59" s="7">
        <v>1890</v>
      </c>
      <c r="J59" s="7">
        <v>3385</v>
      </c>
      <c r="K59" s="7">
        <v>118304792</v>
      </c>
      <c r="L59" s="7">
        <v>602934</v>
      </c>
      <c r="M59" s="7">
        <v>7026</v>
      </c>
      <c r="N59" s="7">
        <f t="shared" si="8"/>
        <v>5.0964461355039615E-3</v>
      </c>
      <c r="O59" s="7">
        <f t="shared" si="9"/>
        <v>5.1558351076767877E-3</v>
      </c>
      <c r="P59" s="7">
        <v>81928</v>
      </c>
      <c r="Q59" s="7">
        <v>1813</v>
      </c>
      <c r="R59" s="7"/>
      <c r="S59" s="9"/>
      <c r="T59" s="6"/>
      <c r="U59" s="6"/>
    </row>
    <row r="60" spans="1:21" ht="12.75">
      <c r="A60" s="10" t="s">
        <v>130</v>
      </c>
      <c r="B60" s="9" t="s">
        <v>131</v>
      </c>
      <c r="C60" s="6" t="s">
        <v>17</v>
      </c>
      <c r="D60" s="7">
        <v>75085769</v>
      </c>
      <c r="E60" s="7">
        <v>362108</v>
      </c>
      <c r="F60" s="7">
        <v>1053</v>
      </c>
      <c r="G60" s="7">
        <f t="shared" si="0"/>
        <v>4.8225916151967488E-3</v>
      </c>
      <c r="H60" s="7">
        <f t="shared" si="1"/>
        <v>4.8366155775803532E-3</v>
      </c>
      <c r="I60" s="7">
        <v>30552</v>
      </c>
      <c r="J60" s="7">
        <v>849</v>
      </c>
      <c r="K60" s="7">
        <v>109948167</v>
      </c>
      <c r="L60" s="7">
        <v>485956</v>
      </c>
      <c r="M60" s="7">
        <v>5776</v>
      </c>
      <c r="N60" s="7">
        <f t="shared" si="8"/>
        <v>4.419864498514104E-3</v>
      </c>
      <c r="O60" s="7">
        <f t="shared" si="9"/>
        <v>4.4723983438486976E-3</v>
      </c>
      <c r="P60" s="7">
        <v>58133</v>
      </c>
      <c r="Q60" s="7">
        <v>1869</v>
      </c>
      <c r="R60" s="7"/>
      <c r="S60" s="11"/>
      <c r="T60" s="9"/>
      <c r="U60" s="6"/>
    </row>
    <row r="61" spans="1:21" ht="12.75">
      <c r="A61" s="5" t="s">
        <v>132</v>
      </c>
      <c r="B61" s="6" t="s">
        <v>133</v>
      </c>
      <c r="C61" s="6" t="s">
        <v>14</v>
      </c>
      <c r="D61" s="7">
        <v>71411673</v>
      </c>
      <c r="E61" s="7">
        <v>70191</v>
      </c>
      <c r="F61" s="7">
        <v>562</v>
      </c>
      <c r="G61" s="7">
        <f t="shared" si="0"/>
        <v>9.8290653406201529E-4</v>
      </c>
      <c r="H61" s="7">
        <f t="shared" si="1"/>
        <v>9.9077639589818887E-4</v>
      </c>
      <c r="I61" s="7">
        <v>5040</v>
      </c>
      <c r="J61" s="7">
        <v>344</v>
      </c>
      <c r="K61" s="7">
        <v>70791849</v>
      </c>
      <c r="L61" s="7">
        <v>122496</v>
      </c>
      <c r="M61" s="7">
        <v>1434</v>
      </c>
      <c r="N61" s="7">
        <f t="shared" si="8"/>
        <v>1.7303687038884943E-3</v>
      </c>
      <c r="O61" s="7">
        <f t="shared" si="9"/>
        <v>1.7506252732570949E-3</v>
      </c>
      <c r="P61" s="7">
        <v>16062</v>
      </c>
      <c r="Q61" s="7">
        <v>520</v>
      </c>
      <c r="R61" s="7"/>
      <c r="S61" s="6"/>
      <c r="T61" s="6"/>
      <c r="U61" s="6"/>
    </row>
    <row r="62" spans="1:21" ht="12.75">
      <c r="A62" s="5" t="s">
        <v>134</v>
      </c>
      <c r="B62" s="6" t="s">
        <v>135</v>
      </c>
      <c r="C62" s="6" t="s">
        <v>111</v>
      </c>
      <c r="D62" s="7">
        <v>98661463</v>
      </c>
      <c r="E62" s="7">
        <v>143207</v>
      </c>
      <c r="F62" s="7">
        <v>4002</v>
      </c>
      <c r="G62" s="7">
        <f t="shared" si="0"/>
        <v>1.4514988491504529E-3</v>
      </c>
      <c r="H62" s="7">
        <f t="shared" si="1"/>
        <v>1.4920617992457703E-3</v>
      </c>
      <c r="I62" s="7">
        <v>8795</v>
      </c>
      <c r="J62" s="7">
        <v>102386</v>
      </c>
      <c r="K62" s="7">
        <v>136116681</v>
      </c>
      <c r="L62" s="7">
        <v>186619</v>
      </c>
      <c r="M62" s="7">
        <v>2158779</v>
      </c>
      <c r="N62" s="7">
        <f t="shared" si="8"/>
        <v>1.371022262877538E-3</v>
      </c>
      <c r="O62" s="7">
        <f t="shared" si="9"/>
        <v>1.7230790398129088E-2</v>
      </c>
      <c r="P62" s="7">
        <v>14228</v>
      </c>
      <c r="Q62" s="7">
        <v>1470</v>
      </c>
      <c r="R62" s="7"/>
      <c r="S62" s="6"/>
      <c r="T62" s="6"/>
      <c r="U62" s="6"/>
    </row>
    <row r="63" spans="1:21" ht="12.75">
      <c r="A63" s="5" t="s">
        <v>136</v>
      </c>
      <c r="B63" s="6" t="s">
        <v>137</v>
      </c>
      <c r="C63" s="6" t="s">
        <v>17</v>
      </c>
      <c r="D63" s="7">
        <v>102701084</v>
      </c>
      <c r="E63" s="7">
        <v>73525</v>
      </c>
      <c r="F63" s="7">
        <v>2649</v>
      </c>
      <c r="G63" s="7">
        <f t="shared" si="0"/>
        <v>7.159125993256313E-4</v>
      </c>
      <c r="H63" s="7">
        <f t="shared" si="1"/>
        <v>7.4170590059205216E-4</v>
      </c>
      <c r="I63" s="7">
        <v>7523</v>
      </c>
      <c r="J63" s="7">
        <v>989</v>
      </c>
      <c r="K63" s="7">
        <v>101483549</v>
      </c>
      <c r="L63" s="7">
        <v>326056</v>
      </c>
      <c r="M63" s="7">
        <v>4783</v>
      </c>
      <c r="N63" s="7">
        <f t="shared" si="8"/>
        <v>3.2128951264800564E-3</v>
      </c>
      <c r="O63" s="7">
        <f t="shared" si="9"/>
        <v>3.2600259180923996E-3</v>
      </c>
      <c r="P63" s="7">
        <v>23498</v>
      </c>
      <c r="Q63" s="7">
        <v>660</v>
      </c>
      <c r="R63" s="6"/>
      <c r="S63" s="6"/>
      <c r="T63" s="6"/>
      <c r="U63" s="6"/>
    </row>
    <row r="64" spans="1:21" ht="12.75">
      <c r="A64" s="5" t="s">
        <v>138</v>
      </c>
      <c r="B64" s="6" t="s">
        <v>139</v>
      </c>
      <c r="C64" s="6" t="s">
        <v>17</v>
      </c>
      <c r="D64" s="7">
        <v>115202900</v>
      </c>
      <c r="E64" s="7">
        <v>199562</v>
      </c>
      <c r="F64" s="7">
        <v>2068</v>
      </c>
      <c r="G64" s="7">
        <f t="shared" si="0"/>
        <v>1.7322654204017433E-3</v>
      </c>
      <c r="H64" s="7">
        <f t="shared" si="1"/>
        <v>1.7502163574007251E-3</v>
      </c>
      <c r="I64" s="7">
        <v>16802</v>
      </c>
      <c r="J64" s="7">
        <v>1940</v>
      </c>
      <c r="K64" s="7">
        <v>90821059</v>
      </c>
      <c r="L64" s="7">
        <v>293043</v>
      </c>
      <c r="M64" s="7">
        <v>2211</v>
      </c>
      <c r="N64" s="7">
        <f t="shared" si="8"/>
        <v>3.2265974788952857E-3</v>
      </c>
      <c r="O64" s="7">
        <f t="shared" si="9"/>
        <v>3.2509420529879527E-3</v>
      </c>
      <c r="P64" s="7">
        <v>14642</v>
      </c>
      <c r="Q64" s="7">
        <v>449</v>
      </c>
      <c r="R64" s="7"/>
      <c r="S64" s="6"/>
      <c r="T64" s="6"/>
      <c r="U64" s="6"/>
    </row>
    <row r="65" spans="1:21" ht="12.75">
      <c r="A65" s="10" t="s">
        <v>140</v>
      </c>
      <c r="B65" s="6" t="s">
        <v>141</v>
      </c>
      <c r="C65" s="6" t="s">
        <v>111</v>
      </c>
      <c r="D65" s="7">
        <v>91226703</v>
      </c>
      <c r="E65" s="7">
        <v>510558</v>
      </c>
      <c r="F65" s="7">
        <v>2487</v>
      </c>
      <c r="G65" s="7">
        <f t="shared" si="0"/>
        <v>5.5965850262066361E-3</v>
      </c>
      <c r="H65" s="7">
        <f t="shared" si="1"/>
        <v>5.6238467809145752E-3</v>
      </c>
      <c r="I65" s="7">
        <v>58869</v>
      </c>
      <c r="J65" s="7">
        <v>81389</v>
      </c>
      <c r="K65" s="7">
        <v>88817060</v>
      </c>
      <c r="L65" s="7">
        <v>139742</v>
      </c>
      <c r="M65" s="7">
        <v>826453</v>
      </c>
      <c r="N65" s="7">
        <f t="shared" si="8"/>
        <v>1.5733689000739272E-3</v>
      </c>
      <c r="O65" s="7">
        <f t="shared" si="9"/>
        <v>1.0878484381266392E-2</v>
      </c>
      <c r="P65" s="7">
        <v>19363</v>
      </c>
      <c r="Q65" s="7">
        <v>490</v>
      </c>
      <c r="R65" s="6"/>
      <c r="S65" s="11"/>
      <c r="T65" s="6"/>
      <c r="U65" s="6"/>
    </row>
    <row r="66" spans="1:21" ht="12.75">
      <c r="A66" s="10" t="s">
        <v>140</v>
      </c>
      <c r="B66" s="6">
        <v>273.3</v>
      </c>
      <c r="C66" s="6" t="s">
        <v>111</v>
      </c>
      <c r="D66" s="7">
        <v>90416491</v>
      </c>
      <c r="E66" s="7">
        <v>235257</v>
      </c>
      <c r="F66" s="7">
        <v>22364</v>
      </c>
      <c r="G66" s="7">
        <f t="shared" si="0"/>
        <v>2.6019257924973001E-3</v>
      </c>
      <c r="H66" s="7">
        <f t="shared" si="1"/>
        <v>2.8492700518537046E-3</v>
      </c>
      <c r="I66" s="7">
        <v>29813</v>
      </c>
      <c r="J66" s="7">
        <v>88884</v>
      </c>
      <c r="K66" s="7">
        <v>88714733</v>
      </c>
      <c r="L66" s="7">
        <v>137146</v>
      </c>
      <c r="M66" s="7">
        <v>843688</v>
      </c>
      <c r="N66" s="7">
        <f t="shared" si="8"/>
        <v>1.5459213522065157E-3</v>
      </c>
      <c r="O66" s="7">
        <f t="shared" si="9"/>
        <v>1.1056044095854969E-2</v>
      </c>
      <c r="P66" s="7">
        <v>19357</v>
      </c>
      <c r="Q66" s="7">
        <v>474</v>
      </c>
      <c r="R66" s="6"/>
      <c r="S66" s="11"/>
      <c r="T66" s="6"/>
      <c r="U66" s="6"/>
    </row>
    <row r="67" spans="1:21" ht="12.75">
      <c r="A67" s="8" t="s">
        <v>142</v>
      </c>
      <c r="B67" s="6" t="s">
        <v>143</v>
      </c>
      <c r="C67" s="6" t="s">
        <v>17</v>
      </c>
      <c r="D67" s="7">
        <v>56775537</v>
      </c>
      <c r="E67" s="7">
        <v>380040</v>
      </c>
      <c r="F67" s="7">
        <v>2005</v>
      </c>
      <c r="G67" s="7">
        <f t="shared" si="0"/>
        <v>6.6937279694950311E-3</v>
      </c>
      <c r="H67" s="7">
        <f t="shared" si="1"/>
        <v>6.7290424747545761E-3</v>
      </c>
      <c r="I67" s="7">
        <v>13381</v>
      </c>
      <c r="J67" s="7">
        <v>313</v>
      </c>
      <c r="K67" s="7">
        <v>130763118</v>
      </c>
      <c r="L67" s="7">
        <v>1374763</v>
      </c>
      <c r="M67" s="7">
        <v>20931</v>
      </c>
      <c r="N67" s="7">
        <f t="shared" si="8"/>
        <v>1.0513384974500226E-2</v>
      </c>
      <c r="O67" s="7">
        <f t="shared" si="9"/>
        <v>1.06734530450704E-2</v>
      </c>
      <c r="P67" s="7">
        <v>108299</v>
      </c>
      <c r="Q67" s="7">
        <v>3658</v>
      </c>
      <c r="R67" s="7"/>
      <c r="S67" s="9"/>
      <c r="T67" s="6"/>
      <c r="U67" s="6"/>
    </row>
    <row r="68" spans="1:21" ht="12.75">
      <c r="A68" s="5" t="s">
        <v>144</v>
      </c>
      <c r="B68" s="6" t="s">
        <v>145</v>
      </c>
      <c r="C68" s="6" t="s">
        <v>17</v>
      </c>
      <c r="D68" s="7">
        <v>72470676</v>
      </c>
      <c r="E68" s="7">
        <v>371214</v>
      </c>
      <c r="F68" s="7">
        <v>1053</v>
      </c>
      <c r="G68" s="7">
        <f t="shared" si="0"/>
        <v>5.1222649006337408E-3</v>
      </c>
      <c r="H68" s="7">
        <f t="shared" si="1"/>
        <v>5.1367949155048586E-3</v>
      </c>
      <c r="I68" s="7">
        <v>20421</v>
      </c>
      <c r="J68" s="7">
        <v>830</v>
      </c>
      <c r="K68" s="7">
        <v>87838089</v>
      </c>
      <c r="L68" s="7">
        <v>747723</v>
      </c>
      <c r="M68" s="7">
        <v>4231</v>
      </c>
      <c r="N68" s="7">
        <f t="shared" si="8"/>
        <v>8.5125144286779739E-3</v>
      </c>
      <c r="O68" s="7">
        <f t="shared" si="9"/>
        <v>8.5606825986389579E-3</v>
      </c>
      <c r="P68" s="7">
        <v>103087</v>
      </c>
      <c r="Q68" s="7">
        <v>1957</v>
      </c>
      <c r="R68" s="7"/>
      <c r="S68" s="6"/>
      <c r="T68" s="6"/>
      <c r="U68" s="6"/>
    </row>
    <row r="69" spans="1:21" ht="12.75">
      <c r="A69" s="5" t="s">
        <v>146</v>
      </c>
      <c r="B69" s="6" t="s">
        <v>147</v>
      </c>
      <c r="C69" s="6" t="s">
        <v>40</v>
      </c>
      <c r="D69" s="7">
        <v>109604578</v>
      </c>
      <c r="E69" s="7">
        <v>22991</v>
      </c>
      <c r="F69" s="7">
        <v>1478</v>
      </c>
      <c r="G69" s="7">
        <f t="shared" si="0"/>
        <v>2.0976313598871756E-4</v>
      </c>
      <c r="H69" s="7">
        <f t="shared" si="1"/>
        <v>2.2324797418589578E-4</v>
      </c>
      <c r="I69" s="7">
        <v>3016</v>
      </c>
      <c r="J69" s="7">
        <v>835</v>
      </c>
      <c r="K69" s="6" t="s">
        <v>41</v>
      </c>
      <c r="L69" s="6" t="s">
        <v>41</v>
      </c>
      <c r="M69" s="6" t="s">
        <v>41</v>
      </c>
      <c r="N69" s="6" t="s">
        <v>41</v>
      </c>
      <c r="O69" s="6" t="s">
        <v>41</v>
      </c>
      <c r="P69" s="6" t="s">
        <v>41</v>
      </c>
      <c r="Q69" s="6" t="s">
        <v>41</v>
      </c>
      <c r="R69" s="6"/>
      <c r="S69" s="6"/>
      <c r="T69" s="6"/>
      <c r="U69" s="6"/>
    </row>
    <row r="70" spans="1:21" ht="12.75">
      <c r="A70" s="5" t="s">
        <v>148</v>
      </c>
      <c r="B70" s="6" t="s">
        <v>149</v>
      </c>
      <c r="C70" s="6" t="s">
        <v>17</v>
      </c>
      <c r="D70" s="7">
        <v>75468016</v>
      </c>
      <c r="E70" s="7">
        <v>244658</v>
      </c>
      <c r="F70" s="7">
        <v>671</v>
      </c>
      <c r="G70" s="7">
        <f t="shared" si="0"/>
        <v>3.2418766646787165E-3</v>
      </c>
      <c r="H70" s="7">
        <f t="shared" si="1"/>
        <v>3.2507678484617907E-3</v>
      </c>
      <c r="I70" s="7">
        <v>16202</v>
      </c>
      <c r="J70" s="7">
        <v>447</v>
      </c>
      <c r="K70" s="7">
        <v>74856629</v>
      </c>
      <c r="L70" s="7">
        <v>269489</v>
      </c>
      <c r="M70" s="7">
        <v>2283</v>
      </c>
      <c r="N70" s="7">
        <f t="shared" ref="N70:N74" si="10">L70/K70</f>
        <v>3.6000686058144564E-3</v>
      </c>
      <c r="O70" s="7">
        <f t="shared" ref="O70:O74" si="11">(L70+M70)/K70</f>
        <v>3.6305669067732129E-3</v>
      </c>
      <c r="P70" s="7">
        <v>24763</v>
      </c>
      <c r="Q70" s="7">
        <v>923</v>
      </c>
      <c r="R70" s="7"/>
      <c r="S70" s="6"/>
      <c r="T70" s="6"/>
      <c r="U70" s="6"/>
    </row>
    <row r="71" spans="1:21" ht="12.75">
      <c r="A71" s="8" t="s">
        <v>150</v>
      </c>
      <c r="B71" s="6" t="s">
        <v>151</v>
      </c>
      <c r="C71" s="6" t="s">
        <v>17</v>
      </c>
      <c r="D71" s="7">
        <v>59856503</v>
      </c>
      <c r="E71" s="7">
        <v>1775</v>
      </c>
      <c r="F71" s="7">
        <v>251</v>
      </c>
      <c r="G71" s="7">
        <f t="shared" si="0"/>
        <v>2.9654254943694256E-5</v>
      </c>
      <c r="H71" s="7">
        <f t="shared" si="1"/>
        <v>3.3847617192070173E-5</v>
      </c>
      <c r="I71" s="7">
        <v>48</v>
      </c>
      <c r="J71" s="7">
        <v>46</v>
      </c>
      <c r="K71" s="7">
        <v>126464657</v>
      </c>
      <c r="L71" s="7">
        <v>10916</v>
      </c>
      <c r="M71" s="7">
        <v>1535</v>
      </c>
      <c r="N71" s="7">
        <f t="shared" si="10"/>
        <v>8.631660622777793E-5</v>
      </c>
      <c r="O71" s="7">
        <f t="shared" si="11"/>
        <v>9.8454384769335198E-5</v>
      </c>
      <c r="P71" s="7">
        <v>3444</v>
      </c>
      <c r="Q71" s="7">
        <v>118</v>
      </c>
      <c r="R71" s="7"/>
      <c r="S71" s="9"/>
      <c r="T71" s="6"/>
      <c r="U71" s="6"/>
    </row>
    <row r="72" spans="1:21" ht="12.75">
      <c r="A72" s="8" t="s">
        <v>152</v>
      </c>
      <c r="B72" s="6" t="s">
        <v>153</v>
      </c>
      <c r="C72" s="6" t="s">
        <v>17</v>
      </c>
      <c r="D72" s="7">
        <v>70828249</v>
      </c>
      <c r="E72" s="7">
        <v>136871</v>
      </c>
      <c r="F72" s="7">
        <v>1916</v>
      </c>
      <c r="G72" s="7">
        <f t="shared" si="0"/>
        <v>1.9324351785118957E-3</v>
      </c>
      <c r="H72" s="7">
        <f t="shared" si="1"/>
        <v>1.959486531990929E-3</v>
      </c>
      <c r="I72" s="7">
        <v>9314</v>
      </c>
      <c r="J72" s="7">
        <v>315</v>
      </c>
      <c r="K72" s="7">
        <v>135727596</v>
      </c>
      <c r="L72" s="7">
        <v>443245</v>
      </c>
      <c r="M72" s="7">
        <v>7155</v>
      </c>
      <c r="N72" s="7">
        <f t="shared" si="10"/>
        <v>3.2656955038089675E-3</v>
      </c>
      <c r="O72" s="7">
        <f t="shared" si="11"/>
        <v>3.3184113862887543E-3</v>
      </c>
      <c r="P72" s="7">
        <v>60727</v>
      </c>
      <c r="Q72" s="7">
        <v>1524</v>
      </c>
      <c r="R72" s="7"/>
      <c r="S72" s="9"/>
      <c r="T72" s="6"/>
      <c r="U72" s="6"/>
    </row>
    <row r="73" spans="1:21" ht="12.75">
      <c r="A73" s="5" t="s">
        <v>152</v>
      </c>
      <c r="B73" s="6" t="s">
        <v>154</v>
      </c>
      <c r="C73" s="6" t="s">
        <v>17</v>
      </c>
      <c r="D73" s="7">
        <v>102227349</v>
      </c>
      <c r="E73" s="7">
        <v>23772</v>
      </c>
      <c r="F73" s="7">
        <v>1247</v>
      </c>
      <c r="G73" s="7">
        <f t="shared" si="0"/>
        <v>2.3254051124812011E-4</v>
      </c>
      <c r="H73" s="7">
        <f t="shared" si="1"/>
        <v>2.4473881250701315E-4</v>
      </c>
      <c r="I73" s="7">
        <v>2261</v>
      </c>
      <c r="J73" s="7">
        <v>343</v>
      </c>
      <c r="K73" s="7">
        <v>115594010</v>
      </c>
      <c r="L73" s="7">
        <v>38751</v>
      </c>
      <c r="M73" s="7">
        <v>1134</v>
      </c>
      <c r="N73" s="7">
        <f t="shared" si="10"/>
        <v>3.3523363364589568E-4</v>
      </c>
      <c r="O73" s="7">
        <f t="shared" si="11"/>
        <v>3.4504383055834813E-4</v>
      </c>
      <c r="P73" s="7">
        <v>5927</v>
      </c>
      <c r="Q73" s="7">
        <v>301</v>
      </c>
      <c r="R73" s="7"/>
      <c r="S73" s="6"/>
      <c r="T73" s="6"/>
      <c r="U73" s="6"/>
    </row>
    <row r="74" spans="1:21" ht="12.75">
      <c r="A74" s="8" t="s">
        <v>155</v>
      </c>
      <c r="B74" s="6" t="s">
        <v>156</v>
      </c>
      <c r="C74" s="6" t="s">
        <v>17</v>
      </c>
      <c r="D74" s="7">
        <v>44032428</v>
      </c>
      <c r="E74" s="7">
        <v>2550</v>
      </c>
      <c r="F74" s="7">
        <v>297</v>
      </c>
      <c r="G74" s="7">
        <f t="shared" si="0"/>
        <v>5.7911864410474936E-5</v>
      </c>
      <c r="H74" s="7">
        <f t="shared" si="1"/>
        <v>6.4656893324165548E-5</v>
      </c>
      <c r="I74" s="7">
        <v>57</v>
      </c>
      <c r="J74" s="7">
        <v>58</v>
      </c>
      <c r="K74" s="7">
        <v>108010234</v>
      </c>
      <c r="L74" s="7">
        <v>15451</v>
      </c>
      <c r="M74" s="7">
        <v>2599</v>
      </c>
      <c r="N74" s="7">
        <f t="shared" si="10"/>
        <v>1.4305125938343953E-4</v>
      </c>
      <c r="O74" s="7">
        <f t="shared" si="11"/>
        <v>1.6711379405029341E-4</v>
      </c>
      <c r="P74" s="7">
        <v>2084</v>
      </c>
      <c r="Q74" s="7">
        <v>74</v>
      </c>
      <c r="R74" s="6"/>
      <c r="S74" s="9"/>
      <c r="T74" s="6"/>
      <c r="U74" s="6"/>
    </row>
    <row r="75" spans="1:21" ht="12.75">
      <c r="A75" s="5" t="s">
        <v>157</v>
      </c>
      <c r="B75" s="6" t="s">
        <v>158</v>
      </c>
      <c r="C75" s="6" t="s">
        <v>40</v>
      </c>
      <c r="D75" s="7">
        <v>102734709</v>
      </c>
      <c r="E75" s="7">
        <v>790680</v>
      </c>
      <c r="F75" s="7">
        <v>3547</v>
      </c>
      <c r="G75" s="7">
        <f t="shared" si="0"/>
        <v>7.6963278301591335E-3</v>
      </c>
      <c r="H75" s="7">
        <f t="shared" si="1"/>
        <v>7.7308536494710856E-3</v>
      </c>
      <c r="I75" s="7">
        <v>65747</v>
      </c>
      <c r="J75" s="7">
        <v>3122</v>
      </c>
      <c r="K75" s="6" t="s">
        <v>41</v>
      </c>
      <c r="L75" s="6" t="s">
        <v>41</v>
      </c>
      <c r="M75" s="6" t="s">
        <v>41</v>
      </c>
      <c r="N75" s="6" t="s">
        <v>41</v>
      </c>
      <c r="O75" s="6" t="s">
        <v>41</v>
      </c>
      <c r="P75" s="6" t="s">
        <v>41</v>
      </c>
      <c r="Q75" s="6" t="s">
        <v>41</v>
      </c>
      <c r="R75" s="6"/>
      <c r="S75" s="6"/>
      <c r="T75" s="6"/>
      <c r="U75" s="6"/>
    </row>
    <row r="76" spans="1:21" ht="12.75">
      <c r="A76" s="5" t="s">
        <v>159</v>
      </c>
      <c r="B76" s="6" t="s">
        <v>160</v>
      </c>
      <c r="C76" s="6" t="s">
        <v>17</v>
      </c>
      <c r="D76" s="7">
        <v>174000921</v>
      </c>
      <c r="E76" s="7">
        <v>1040895</v>
      </c>
      <c r="F76" s="7">
        <v>16325</v>
      </c>
      <c r="G76" s="7">
        <f t="shared" si="0"/>
        <v>5.9821235084152229E-3</v>
      </c>
      <c r="H76" s="7">
        <f t="shared" si="1"/>
        <v>6.0759448508896112E-3</v>
      </c>
      <c r="I76" s="7">
        <v>63204</v>
      </c>
      <c r="J76" s="7">
        <v>20951</v>
      </c>
      <c r="K76" s="7">
        <v>135873945</v>
      </c>
      <c r="L76" s="7">
        <v>1557429</v>
      </c>
      <c r="M76" s="7">
        <v>9571</v>
      </c>
      <c r="N76" s="7">
        <f t="shared" ref="N76:N91" si="12">L76/K76</f>
        <v>1.1462307950210764E-2</v>
      </c>
      <c r="O76" s="7">
        <f t="shared" ref="O76:O91" si="13">(L76+M76)/K76</f>
        <v>1.1532748239553949E-2</v>
      </c>
      <c r="P76" s="7">
        <v>117663</v>
      </c>
      <c r="Q76" s="7">
        <v>3019</v>
      </c>
      <c r="R76" s="6"/>
      <c r="S76" s="6"/>
      <c r="T76" s="6"/>
      <c r="U76" s="6"/>
    </row>
    <row r="77" spans="1:21" ht="12.75">
      <c r="A77" s="10" t="s">
        <v>161</v>
      </c>
      <c r="B77" s="6" t="s">
        <v>162</v>
      </c>
      <c r="C77" s="6" t="s">
        <v>17</v>
      </c>
      <c r="D77" s="7">
        <v>145163177</v>
      </c>
      <c r="E77" s="7">
        <v>372709</v>
      </c>
      <c r="F77" s="7">
        <v>16201</v>
      </c>
      <c r="G77" s="7">
        <f t="shared" si="0"/>
        <v>2.5675175185784203E-3</v>
      </c>
      <c r="H77" s="7">
        <f t="shared" si="1"/>
        <v>2.6791229569190266E-3</v>
      </c>
      <c r="I77" s="7">
        <v>11626</v>
      </c>
      <c r="J77" s="7">
        <v>21603</v>
      </c>
      <c r="K77" s="7">
        <v>208039354</v>
      </c>
      <c r="L77" s="7">
        <v>3753059</v>
      </c>
      <c r="M77" s="7">
        <v>18675</v>
      </c>
      <c r="N77" s="7">
        <f t="shared" si="12"/>
        <v>1.8040139655499988E-2</v>
      </c>
      <c r="O77" s="7">
        <f t="shared" si="13"/>
        <v>1.8129906325319585E-2</v>
      </c>
      <c r="P77" s="7">
        <v>189942</v>
      </c>
      <c r="Q77" s="7">
        <v>3276</v>
      </c>
      <c r="R77" s="7"/>
      <c r="S77" s="11"/>
      <c r="T77" s="6"/>
      <c r="U77" s="6"/>
    </row>
    <row r="78" spans="1:21" ht="12.75">
      <c r="A78" s="5" t="s">
        <v>163</v>
      </c>
      <c r="B78" s="6" t="s">
        <v>164</v>
      </c>
      <c r="C78" s="6" t="s">
        <v>17</v>
      </c>
      <c r="D78" s="7">
        <v>123696138</v>
      </c>
      <c r="E78" s="7">
        <v>281963</v>
      </c>
      <c r="F78" s="7">
        <v>35867</v>
      </c>
      <c r="G78" s="7">
        <f t="shared" si="0"/>
        <v>2.279481029553243E-3</v>
      </c>
      <c r="H78" s="7">
        <f t="shared" si="1"/>
        <v>2.56944157787691E-3</v>
      </c>
      <c r="I78" s="7">
        <v>5873</v>
      </c>
      <c r="J78" s="7">
        <v>5860</v>
      </c>
      <c r="K78" s="7">
        <v>240338902</v>
      </c>
      <c r="L78" s="7">
        <v>5000414</v>
      </c>
      <c r="M78" s="7">
        <v>12980</v>
      </c>
      <c r="N78" s="7">
        <f t="shared" si="12"/>
        <v>2.0805678807669679E-2</v>
      </c>
      <c r="O78" s="7">
        <f t="shared" si="13"/>
        <v>2.0859685878068961E-2</v>
      </c>
      <c r="P78" s="7">
        <v>285863</v>
      </c>
      <c r="Q78" s="7">
        <v>3317</v>
      </c>
      <c r="R78" s="7"/>
      <c r="S78" s="6"/>
      <c r="T78" s="6"/>
      <c r="U78" s="6"/>
    </row>
    <row r="79" spans="1:21" ht="12.75">
      <c r="A79" s="10" t="s">
        <v>165</v>
      </c>
      <c r="B79" s="12" t="s">
        <v>166</v>
      </c>
      <c r="C79" s="6" t="s">
        <v>17</v>
      </c>
      <c r="D79" s="7">
        <v>115764806</v>
      </c>
      <c r="E79" s="7">
        <v>269638</v>
      </c>
      <c r="F79" s="7">
        <v>9227</v>
      </c>
      <c r="G79" s="7">
        <f t="shared" si="0"/>
        <v>2.3291880262814937E-3</v>
      </c>
      <c r="H79" s="7">
        <f t="shared" si="1"/>
        <v>2.4088927337726461E-3</v>
      </c>
      <c r="I79" s="7">
        <v>6736</v>
      </c>
      <c r="J79" s="7">
        <v>8900</v>
      </c>
      <c r="K79" s="7">
        <v>188924936</v>
      </c>
      <c r="L79" s="7">
        <v>2692687</v>
      </c>
      <c r="M79" s="7">
        <v>21674</v>
      </c>
      <c r="N79" s="7">
        <f t="shared" si="12"/>
        <v>1.4252681816443754E-2</v>
      </c>
      <c r="O79" s="7">
        <f t="shared" si="13"/>
        <v>1.4367404628894515E-2</v>
      </c>
      <c r="P79" s="7">
        <v>184160</v>
      </c>
      <c r="Q79" s="7">
        <v>4373</v>
      </c>
      <c r="R79" s="6"/>
      <c r="S79" s="11"/>
      <c r="T79" s="12"/>
      <c r="U79" s="6"/>
    </row>
    <row r="80" spans="1:21" ht="12.75">
      <c r="A80" s="10" t="s">
        <v>167</v>
      </c>
      <c r="B80" s="6" t="s">
        <v>168</v>
      </c>
      <c r="C80" s="6" t="s">
        <v>17</v>
      </c>
      <c r="D80" s="7">
        <v>84193400</v>
      </c>
      <c r="E80" s="7">
        <v>174601</v>
      </c>
      <c r="F80" s="7">
        <v>8465</v>
      </c>
      <c r="G80" s="7">
        <f t="shared" si="0"/>
        <v>2.073808635831312E-3</v>
      </c>
      <c r="H80" s="7">
        <f t="shared" si="1"/>
        <v>2.1743509586262108E-3</v>
      </c>
      <c r="I80" s="7">
        <v>3729</v>
      </c>
      <c r="J80" s="7">
        <v>4226</v>
      </c>
      <c r="K80" s="7">
        <v>137424008</v>
      </c>
      <c r="L80" s="7">
        <v>2697500</v>
      </c>
      <c r="M80" s="7">
        <v>16766</v>
      </c>
      <c r="N80" s="7">
        <f t="shared" si="12"/>
        <v>1.9629030176444861E-2</v>
      </c>
      <c r="O80" s="7">
        <f t="shared" si="13"/>
        <v>1.9751032148618456E-2</v>
      </c>
      <c r="P80" s="7">
        <v>118428</v>
      </c>
      <c r="Q80" s="7">
        <v>2452</v>
      </c>
      <c r="R80" s="7"/>
      <c r="S80" s="11"/>
      <c r="T80" s="6"/>
      <c r="U80" s="6"/>
    </row>
    <row r="81" spans="1:21" ht="12.75">
      <c r="A81" s="5" t="s">
        <v>169</v>
      </c>
      <c r="B81" s="6" t="s">
        <v>170</v>
      </c>
      <c r="C81" s="6" t="s">
        <v>17</v>
      </c>
      <c r="D81" s="7">
        <v>88848478</v>
      </c>
      <c r="E81" s="7">
        <v>177431</v>
      </c>
      <c r="F81" s="7">
        <v>25774</v>
      </c>
      <c r="G81" s="7">
        <f t="shared" si="0"/>
        <v>1.9970066341485331E-3</v>
      </c>
      <c r="H81" s="7">
        <f t="shared" si="1"/>
        <v>2.2870960153082193E-3</v>
      </c>
      <c r="I81" s="7">
        <v>6889</v>
      </c>
      <c r="J81" s="7">
        <v>7478</v>
      </c>
      <c r="K81" s="7">
        <v>91904912</v>
      </c>
      <c r="L81" s="7">
        <v>726356</v>
      </c>
      <c r="M81" s="7">
        <v>7116</v>
      </c>
      <c r="N81" s="7">
        <f t="shared" si="12"/>
        <v>7.9033425329867023E-3</v>
      </c>
      <c r="O81" s="7">
        <f t="shared" si="13"/>
        <v>7.9807703858091935E-3</v>
      </c>
      <c r="P81" s="7">
        <v>94119</v>
      </c>
      <c r="Q81" s="7">
        <v>1460</v>
      </c>
      <c r="R81" s="7"/>
      <c r="S81" s="6"/>
      <c r="T81" s="6"/>
      <c r="U81" s="6"/>
    </row>
    <row r="82" spans="1:21" ht="12.75">
      <c r="A82" s="8" t="s">
        <v>171</v>
      </c>
      <c r="B82" s="6" t="s">
        <v>172</v>
      </c>
      <c r="C82" s="6" t="s">
        <v>17</v>
      </c>
      <c r="D82" s="7">
        <v>109130993</v>
      </c>
      <c r="E82" s="7">
        <v>672026</v>
      </c>
      <c r="F82" s="7">
        <v>5169</v>
      </c>
      <c r="G82" s="7">
        <f t="shared" si="0"/>
        <v>6.1579756724104949E-3</v>
      </c>
      <c r="H82" s="7">
        <f t="shared" si="1"/>
        <v>6.2053407687768401E-3</v>
      </c>
      <c r="I82" s="7">
        <v>39319</v>
      </c>
      <c r="J82" s="7">
        <v>3944</v>
      </c>
      <c r="K82" s="7">
        <v>118309311</v>
      </c>
      <c r="L82" s="7">
        <v>1553560</v>
      </c>
      <c r="M82" s="7">
        <v>7387</v>
      </c>
      <c r="N82" s="7">
        <f t="shared" si="12"/>
        <v>1.3131341792701336E-2</v>
      </c>
      <c r="O82" s="7">
        <f t="shared" si="13"/>
        <v>1.3193779820085336E-2</v>
      </c>
      <c r="P82" s="7">
        <v>146938</v>
      </c>
      <c r="Q82" s="7">
        <v>3207</v>
      </c>
      <c r="R82" s="7"/>
      <c r="S82" s="9"/>
      <c r="T82" s="6"/>
      <c r="U82" s="6"/>
    </row>
    <row r="83" spans="1:21" ht="12.75">
      <c r="A83" s="5" t="s">
        <v>173</v>
      </c>
      <c r="B83" s="6" t="s">
        <v>172</v>
      </c>
      <c r="C83" s="6" t="s">
        <v>17</v>
      </c>
      <c r="D83" s="7">
        <v>118107052</v>
      </c>
      <c r="E83" s="7">
        <v>465482</v>
      </c>
      <c r="F83" s="7">
        <v>4959</v>
      </c>
      <c r="G83" s="7">
        <f t="shared" si="0"/>
        <v>3.9411871866889036E-3</v>
      </c>
      <c r="H83" s="7">
        <f t="shared" si="1"/>
        <v>3.9831745186561761E-3</v>
      </c>
      <c r="I83" s="7">
        <v>27068</v>
      </c>
      <c r="J83" s="7">
        <v>5738</v>
      </c>
      <c r="K83" s="7">
        <v>125401552</v>
      </c>
      <c r="L83" s="7">
        <v>1125542</v>
      </c>
      <c r="M83" s="7">
        <v>4675</v>
      </c>
      <c r="N83" s="7">
        <f t="shared" si="12"/>
        <v>8.9755029507130827E-3</v>
      </c>
      <c r="O83" s="7">
        <f t="shared" si="13"/>
        <v>9.0127831910724685E-3</v>
      </c>
      <c r="P83" s="7">
        <v>92109</v>
      </c>
      <c r="Q83" s="7">
        <v>1926</v>
      </c>
      <c r="R83" s="7"/>
      <c r="S83" s="6"/>
      <c r="T83" s="6"/>
      <c r="U83" s="6"/>
    </row>
    <row r="84" spans="1:21" ht="12.75">
      <c r="A84" s="8" t="s">
        <v>174</v>
      </c>
      <c r="B84" s="6" t="s">
        <v>172</v>
      </c>
      <c r="C84" s="6" t="s">
        <v>17</v>
      </c>
      <c r="D84" s="7">
        <v>106055029</v>
      </c>
      <c r="E84" s="7">
        <v>755882</v>
      </c>
      <c r="F84" s="7">
        <v>5259</v>
      </c>
      <c r="G84" s="7">
        <f t="shared" si="0"/>
        <v>7.1272622064909343E-3</v>
      </c>
      <c r="H84" s="7">
        <f t="shared" si="1"/>
        <v>7.1768496711268641E-3</v>
      </c>
      <c r="I84" s="7">
        <v>59042</v>
      </c>
      <c r="J84" s="7">
        <v>10793</v>
      </c>
      <c r="K84" s="7">
        <v>115965931</v>
      </c>
      <c r="L84" s="7">
        <v>1138642</v>
      </c>
      <c r="M84" s="7">
        <v>10091</v>
      </c>
      <c r="N84" s="7">
        <f t="shared" si="12"/>
        <v>9.8187630641278605E-3</v>
      </c>
      <c r="O84" s="7">
        <f t="shared" si="13"/>
        <v>9.9057800001622898E-3</v>
      </c>
      <c r="P84" s="7">
        <v>104990</v>
      </c>
      <c r="Q84" s="7">
        <v>2946</v>
      </c>
      <c r="R84" s="7"/>
      <c r="S84" s="9"/>
      <c r="T84" s="6"/>
      <c r="U84" s="6"/>
    </row>
    <row r="85" spans="1:21" ht="12.75">
      <c r="A85" s="10" t="s">
        <v>175</v>
      </c>
      <c r="B85" s="6" t="s">
        <v>176</v>
      </c>
      <c r="C85" s="6" t="s">
        <v>17</v>
      </c>
      <c r="D85" s="7">
        <v>90401765</v>
      </c>
      <c r="E85" s="7">
        <v>529036</v>
      </c>
      <c r="F85" s="7">
        <v>55235</v>
      </c>
      <c r="G85" s="7">
        <f t="shared" si="0"/>
        <v>5.8520538841249393E-3</v>
      </c>
      <c r="H85" s="7">
        <f t="shared" si="1"/>
        <v>6.4630485920269369E-3</v>
      </c>
      <c r="I85" s="7">
        <v>41444</v>
      </c>
      <c r="J85" s="7">
        <v>7305</v>
      </c>
      <c r="K85" s="7">
        <v>104216058</v>
      </c>
      <c r="L85" s="7">
        <v>1045427</v>
      </c>
      <c r="M85" s="7">
        <v>15321</v>
      </c>
      <c r="N85" s="7">
        <f t="shared" si="12"/>
        <v>1.0031342770612184E-2</v>
      </c>
      <c r="O85" s="7">
        <f t="shared" si="13"/>
        <v>1.0178354663923288E-2</v>
      </c>
      <c r="P85" s="7">
        <v>64605</v>
      </c>
      <c r="Q85" s="7">
        <v>1417</v>
      </c>
      <c r="R85" s="6"/>
      <c r="S85" s="11"/>
      <c r="T85" s="6"/>
      <c r="U85" s="6"/>
    </row>
    <row r="86" spans="1:21" ht="12.75">
      <c r="A86" s="10" t="s">
        <v>177</v>
      </c>
      <c r="B86" s="6" t="s">
        <v>178</v>
      </c>
      <c r="C86" s="6" t="s">
        <v>17</v>
      </c>
      <c r="D86" s="7">
        <v>90486896</v>
      </c>
      <c r="E86" s="7">
        <v>71571</v>
      </c>
      <c r="F86" s="7">
        <v>908</v>
      </c>
      <c r="G86" s="7">
        <f t="shared" si="0"/>
        <v>7.9095430569305861E-4</v>
      </c>
      <c r="H86" s="7">
        <f t="shared" si="1"/>
        <v>8.0098890783036696E-4</v>
      </c>
      <c r="I86" s="7">
        <v>6551</v>
      </c>
      <c r="J86" s="7">
        <v>701</v>
      </c>
      <c r="K86" s="7">
        <v>87305206</v>
      </c>
      <c r="L86" s="7">
        <v>195894</v>
      </c>
      <c r="M86" s="7">
        <v>2158</v>
      </c>
      <c r="N86" s="7">
        <f t="shared" si="12"/>
        <v>2.2437837212136011E-3</v>
      </c>
      <c r="O86" s="7">
        <f t="shared" si="13"/>
        <v>2.2685016057347141E-3</v>
      </c>
      <c r="P86" s="7">
        <v>21330</v>
      </c>
      <c r="Q86" s="7">
        <v>612</v>
      </c>
      <c r="R86" s="7"/>
      <c r="S86" s="11"/>
      <c r="T86" s="6"/>
      <c r="U86" s="6"/>
    </row>
    <row r="87" spans="1:21" ht="12.75">
      <c r="A87" s="10" t="s">
        <v>179</v>
      </c>
      <c r="B87" s="6" t="s">
        <v>180</v>
      </c>
      <c r="C87" s="6" t="s">
        <v>17</v>
      </c>
      <c r="D87" s="7">
        <v>107462053</v>
      </c>
      <c r="E87" s="7">
        <v>105135</v>
      </c>
      <c r="F87" s="7">
        <v>1358</v>
      </c>
      <c r="G87" s="7">
        <f t="shared" si="0"/>
        <v>9.7834535135858615E-4</v>
      </c>
      <c r="H87" s="7">
        <f t="shared" si="1"/>
        <v>9.9098237030703293E-4</v>
      </c>
      <c r="I87" s="7">
        <v>11075</v>
      </c>
      <c r="J87" s="7">
        <v>772</v>
      </c>
      <c r="K87" s="7">
        <v>114854841</v>
      </c>
      <c r="L87" s="7">
        <v>180286</v>
      </c>
      <c r="M87" s="7">
        <v>1074</v>
      </c>
      <c r="N87" s="7">
        <f t="shared" si="12"/>
        <v>1.5696856869968588E-3</v>
      </c>
      <c r="O87" s="7">
        <f t="shared" si="13"/>
        <v>1.579036620667996E-3</v>
      </c>
      <c r="P87" s="7">
        <v>14208</v>
      </c>
      <c r="Q87" s="7">
        <v>222</v>
      </c>
      <c r="R87" s="7"/>
      <c r="S87" s="11"/>
      <c r="T87" s="6"/>
      <c r="U87" s="6"/>
    </row>
    <row r="88" spans="1:21" ht="12.75">
      <c r="A88" s="10" t="s">
        <v>181</v>
      </c>
      <c r="B88" s="6" t="s">
        <v>182</v>
      </c>
      <c r="C88" s="6" t="s">
        <v>17</v>
      </c>
      <c r="D88" s="7">
        <v>87806857</v>
      </c>
      <c r="E88" s="7">
        <v>122836</v>
      </c>
      <c r="F88" s="7">
        <v>744</v>
      </c>
      <c r="G88" s="7">
        <f t="shared" si="0"/>
        <v>1.3989340263027522E-3</v>
      </c>
      <c r="H88" s="7">
        <f t="shared" si="1"/>
        <v>1.4074071686679321E-3</v>
      </c>
      <c r="I88" s="7">
        <v>10660</v>
      </c>
      <c r="J88" s="7">
        <v>393</v>
      </c>
      <c r="K88" s="7">
        <v>122259677</v>
      </c>
      <c r="L88" s="7">
        <v>377748</v>
      </c>
      <c r="M88" s="7">
        <v>1660</v>
      </c>
      <c r="N88" s="7">
        <f t="shared" si="12"/>
        <v>3.0897186158932843E-3</v>
      </c>
      <c r="O88" s="7">
        <f t="shared" si="13"/>
        <v>3.1032962732266993E-3</v>
      </c>
      <c r="P88" s="7">
        <v>34118</v>
      </c>
      <c r="Q88" s="7">
        <v>486</v>
      </c>
      <c r="R88" s="7"/>
      <c r="S88" s="11"/>
      <c r="T88" s="6"/>
      <c r="U88" s="6"/>
    </row>
    <row r="89" spans="1:21" ht="12.75">
      <c r="A89" s="10" t="s">
        <v>183</v>
      </c>
      <c r="B89" s="6" t="s">
        <v>184</v>
      </c>
      <c r="C89" s="6" t="s">
        <v>17</v>
      </c>
      <c r="D89" s="7">
        <v>107114762</v>
      </c>
      <c r="E89" s="7">
        <v>37911</v>
      </c>
      <c r="F89" s="7">
        <v>1138</v>
      </c>
      <c r="G89" s="7">
        <f t="shared" si="0"/>
        <v>3.5392880768385593E-4</v>
      </c>
      <c r="H89" s="7">
        <f t="shared" si="1"/>
        <v>3.6455292688789242E-4</v>
      </c>
      <c r="I89" s="7">
        <v>3502</v>
      </c>
      <c r="J89" s="7">
        <v>396</v>
      </c>
      <c r="K89" s="7">
        <v>122437520</v>
      </c>
      <c r="L89" s="7">
        <v>91349</v>
      </c>
      <c r="M89" s="7">
        <v>1789</v>
      </c>
      <c r="N89" s="7">
        <f t="shared" si="12"/>
        <v>7.4608665709661548E-4</v>
      </c>
      <c r="O89" s="7">
        <f t="shared" si="13"/>
        <v>7.6069819120805457E-4</v>
      </c>
      <c r="P89" s="7">
        <v>8585</v>
      </c>
      <c r="Q89" s="7">
        <v>235</v>
      </c>
      <c r="R89" s="7"/>
      <c r="S89" s="11"/>
      <c r="T89" s="6"/>
      <c r="U89" s="6"/>
    </row>
    <row r="90" spans="1:21" ht="12.75">
      <c r="A90" s="10" t="s">
        <v>185</v>
      </c>
      <c r="B90" s="6" t="s">
        <v>186</v>
      </c>
      <c r="C90" s="6" t="s">
        <v>17</v>
      </c>
      <c r="D90" s="7">
        <v>92836101</v>
      </c>
      <c r="E90" s="7">
        <v>449442</v>
      </c>
      <c r="F90" s="7">
        <v>25991</v>
      </c>
      <c r="G90" s="7">
        <f t="shared" si="0"/>
        <v>4.8412416630896635E-3</v>
      </c>
      <c r="H90" s="7">
        <f t="shared" si="1"/>
        <v>5.1212081817180151E-3</v>
      </c>
      <c r="I90" s="7">
        <v>28606</v>
      </c>
      <c r="J90" s="7">
        <v>3621</v>
      </c>
      <c r="K90" s="7">
        <v>135521186</v>
      </c>
      <c r="L90" s="7">
        <v>1405713</v>
      </c>
      <c r="M90" s="7">
        <v>13636</v>
      </c>
      <c r="N90" s="7">
        <f t="shared" si="12"/>
        <v>1.0372643875770096E-2</v>
      </c>
      <c r="O90" s="7">
        <f t="shared" si="13"/>
        <v>1.0473262829916497E-2</v>
      </c>
      <c r="P90" s="7">
        <v>146938</v>
      </c>
      <c r="Q90" s="7">
        <v>3825</v>
      </c>
      <c r="R90" s="7"/>
      <c r="S90" s="11"/>
      <c r="T90" s="6"/>
      <c r="U90" s="6"/>
    </row>
    <row r="91" spans="1:21" ht="12.75">
      <c r="A91" s="10" t="s">
        <v>187</v>
      </c>
      <c r="B91" s="6" t="s">
        <v>188</v>
      </c>
      <c r="C91" s="6" t="s">
        <v>17</v>
      </c>
      <c r="D91" s="7">
        <v>87703464</v>
      </c>
      <c r="E91" s="7">
        <v>931452</v>
      </c>
      <c r="F91" s="7">
        <v>258515</v>
      </c>
      <c r="G91" s="7">
        <f t="shared" si="0"/>
        <v>1.0620469905270788E-2</v>
      </c>
      <c r="H91" s="7">
        <f t="shared" si="1"/>
        <v>1.3568072978280539E-2</v>
      </c>
      <c r="I91" s="7">
        <v>56991</v>
      </c>
      <c r="J91" s="7">
        <v>21048</v>
      </c>
      <c r="K91" s="7">
        <v>103183283</v>
      </c>
      <c r="L91" s="7">
        <v>1628133</v>
      </c>
      <c r="M91" s="7">
        <v>30682</v>
      </c>
      <c r="N91" s="7">
        <f t="shared" si="12"/>
        <v>1.5779038548327639E-2</v>
      </c>
      <c r="O91" s="7">
        <f t="shared" si="13"/>
        <v>1.6076392917251915E-2</v>
      </c>
      <c r="P91" s="7">
        <v>131136</v>
      </c>
      <c r="Q91" s="7">
        <v>2724</v>
      </c>
      <c r="R91" s="7"/>
      <c r="S91" s="11"/>
      <c r="T91" s="6"/>
      <c r="U91" s="6"/>
    </row>
    <row r="92" spans="1:21" ht="12.75">
      <c r="A92" s="10" t="s">
        <v>187</v>
      </c>
      <c r="B92" s="6" t="s">
        <v>189</v>
      </c>
      <c r="C92" s="6" t="s">
        <v>59</v>
      </c>
      <c r="D92" s="7">
        <v>95589080</v>
      </c>
      <c r="E92" s="7">
        <v>628737</v>
      </c>
      <c r="F92" s="7">
        <v>2870</v>
      </c>
      <c r="G92" s="7">
        <f t="shared" si="0"/>
        <v>6.5774981828468273E-3</v>
      </c>
      <c r="H92" s="7">
        <f t="shared" si="1"/>
        <v>6.6075225329085708E-3</v>
      </c>
      <c r="I92" s="7">
        <v>50818</v>
      </c>
      <c r="J92" s="7">
        <v>35210</v>
      </c>
      <c r="K92" s="6" t="s">
        <v>41</v>
      </c>
      <c r="L92" s="6" t="s">
        <v>41</v>
      </c>
      <c r="M92" s="6" t="s">
        <v>41</v>
      </c>
      <c r="N92" s="6" t="s">
        <v>41</v>
      </c>
      <c r="O92" s="6" t="s">
        <v>41</v>
      </c>
      <c r="P92" s="6" t="s">
        <v>41</v>
      </c>
      <c r="Q92" s="6" t="s">
        <v>41</v>
      </c>
      <c r="R92" s="6"/>
      <c r="S92" s="11"/>
      <c r="T92" s="6"/>
      <c r="U92" s="6"/>
    </row>
    <row r="93" spans="1:21" ht="12.75">
      <c r="A93" s="10" t="s">
        <v>187</v>
      </c>
      <c r="B93" s="6" t="s">
        <v>190</v>
      </c>
      <c r="C93" s="6" t="s">
        <v>17</v>
      </c>
      <c r="D93" s="7">
        <v>95142712</v>
      </c>
      <c r="E93" s="7">
        <v>335320</v>
      </c>
      <c r="F93" s="7">
        <v>1516</v>
      </c>
      <c r="G93" s="7">
        <f t="shared" si="0"/>
        <v>3.5243897609309265E-3</v>
      </c>
      <c r="H93" s="7">
        <f t="shared" si="1"/>
        <v>3.5403237191725207E-3</v>
      </c>
      <c r="I93" s="7">
        <v>27192</v>
      </c>
      <c r="J93" s="7">
        <v>966</v>
      </c>
      <c r="K93" s="7">
        <v>127680444</v>
      </c>
      <c r="L93" s="7">
        <v>774760</v>
      </c>
      <c r="M93" s="7">
        <v>5517</v>
      </c>
      <c r="N93" s="7">
        <f t="shared" ref="N93:N96" si="14">L93/K93</f>
        <v>6.0679613551469164E-3</v>
      </c>
      <c r="O93" s="7">
        <f t="shared" ref="O93:O96" si="15">(L93+M93)/K93</f>
        <v>6.111170791354704E-3</v>
      </c>
      <c r="P93" s="7">
        <v>58260</v>
      </c>
      <c r="Q93" s="7">
        <v>1352</v>
      </c>
      <c r="R93" s="7"/>
      <c r="S93" s="11"/>
      <c r="T93" s="6"/>
      <c r="U93" s="6"/>
    </row>
    <row r="94" spans="1:21" ht="12.75">
      <c r="A94" s="5" t="s">
        <v>187</v>
      </c>
      <c r="B94" s="6" t="s">
        <v>191</v>
      </c>
      <c r="C94" s="6" t="s">
        <v>17</v>
      </c>
      <c r="D94" s="7">
        <v>25838755</v>
      </c>
      <c r="E94" s="7">
        <v>123148</v>
      </c>
      <c r="F94" s="7">
        <v>608</v>
      </c>
      <c r="G94" s="7">
        <f t="shared" si="0"/>
        <v>4.7660191057966993E-3</v>
      </c>
      <c r="H94" s="7">
        <f t="shared" si="1"/>
        <v>4.789549651289313E-3</v>
      </c>
      <c r="I94" s="7">
        <v>1938</v>
      </c>
      <c r="J94" s="7">
        <v>111</v>
      </c>
      <c r="K94" s="7">
        <v>119626820</v>
      </c>
      <c r="L94" s="7">
        <v>1447919</v>
      </c>
      <c r="M94" s="7">
        <v>18095</v>
      </c>
      <c r="N94" s="7">
        <f t="shared" si="14"/>
        <v>1.2103631944742826E-2</v>
      </c>
      <c r="O94" s="7">
        <f t="shared" si="15"/>
        <v>1.2254894011225911E-2</v>
      </c>
      <c r="P94" s="7">
        <v>128167</v>
      </c>
      <c r="Q94" s="7">
        <v>4039</v>
      </c>
      <c r="R94" s="7"/>
      <c r="S94" s="6"/>
      <c r="T94" s="6"/>
      <c r="U94" s="6"/>
    </row>
    <row r="95" spans="1:21" ht="12.75">
      <c r="A95" s="10" t="s">
        <v>192</v>
      </c>
      <c r="B95" s="6" t="s">
        <v>193</v>
      </c>
      <c r="C95" s="6" t="s">
        <v>17</v>
      </c>
      <c r="D95" s="7">
        <v>93496234</v>
      </c>
      <c r="E95" s="7">
        <v>180028</v>
      </c>
      <c r="F95" s="7">
        <v>2239</v>
      </c>
      <c r="G95" s="7">
        <f t="shared" si="0"/>
        <v>1.9255107109447853E-3</v>
      </c>
      <c r="H95" s="7">
        <f t="shared" si="1"/>
        <v>1.949458199567696E-3</v>
      </c>
      <c r="I95" s="7">
        <v>15200</v>
      </c>
      <c r="J95" s="7">
        <v>1083</v>
      </c>
      <c r="K95" s="7">
        <v>99894620</v>
      </c>
      <c r="L95" s="7">
        <v>222611</v>
      </c>
      <c r="M95" s="7">
        <v>1907</v>
      </c>
      <c r="N95" s="7">
        <f t="shared" si="14"/>
        <v>2.2284583494086067E-3</v>
      </c>
      <c r="O95" s="7">
        <f t="shared" si="15"/>
        <v>2.2475484665740756E-3</v>
      </c>
      <c r="P95" s="7">
        <v>24786</v>
      </c>
      <c r="Q95" s="7">
        <v>568</v>
      </c>
      <c r="R95" s="7"/>
      <c r="S95" s="11"/>
      <c r="T95" s="6"/>
      <c r="U95" s="6"/>
    </row>
    <row r="96" spans="1:21" ht="12.75">
      <c r="A96" s="10" t="s">
        <v>194</v>
      </c>
      <c r="B96" s="6" t="s">
        <v>195</v>
      </c>
      <c r="C96" s="6" t="s">
        <v>17</v>
      </c>
      <c r="D96" s="7">
        <v>106212875</v>
      </c>
      <c r="E96" s="7">
        <v>257343</v>
      </c>
      <c r="F96" s="7">
        <v>1472</v>
      </c>
      <c r="G96" s="7">
        <f t="shared" si="0"/>
        <v>2.4228983538954201E-3</v>
      </c>
      <c r="H96" s="7">
        <f t="shared" si="1"/>
        <v>2.4367573140261951E-3</v>
      </c>
      <c r="I96" s="7">
        <v>36235</v>
      </c>
      <c r="J96" s="7">
        <v>1042</v>
      </c>
      <c r="K96" s="7">
        <v>115460723</v>
      </c>
      <c r="L96" s="7">
        <v>380379</v>
      </c>
      <c r="M96" s="7">
        <v>5557</v>
      </c>
      <c r="N96" s="7">
        <f t="shared" si="14"/>
        <v>3.2944449862833442E-3</v>
      </c>
      <c r="O96" s="7">
        <f t="shared" si="15"/>
        <v>3.3425739071458959E-3</v>
      </c>
      <c r="P96" s="7">
        <v>39309</v>
      </c>
      <c r="Q96" s="7">
        <v>850</v>
      </c>
      <c r="R96" s="7"/>
      <c r="S96" s="11"/>
      <c r="T96" s="6"/>
      <c r="U96" s="6"/>
    </row>
    <row r="97" spans="1:21" ht="12.75">
      <c r="A97" s="5" t="s">
        <v>196</v>
      </c>
      <c r="B97" s="6" t="s">
        <v>197</v>
      </c>
      <c r="C97" s="6" t="s">
        <v>40</v>
      </c>
      <c r="D97" s="7">
        <v>96087094</v>
      </c>
      <c r="E97" s="7">
        <v>1859</v>
      </c>
      <c r="F97" s="7">
        <v>679</v>
      </c>
      <c r="G97" s="7">
        <f t="shared" si="0"/>
        <v>1.9347031142392545E-5</v>
      </c>
      <c r="H97" s="7">
        <f t="shared" si="1"/>
        <v>2.6413536868957655E-5</v>
      </c>
      <c r="I97" s="7">
        <v>197</v>
      </c>
      <c r="J97" s="7">
        <v>355</v>
      </c>
      <c r="K97" s="6" t="s">
        <v>41</v>
      </c>
      <c r="L97" s="6" t="s">
        <v>41</v>
      </c>
      <c r="M97" s="6" t="s">
        <v>41</v>
      </c>
      <c r="N97" s="6" t="s">
        <v>41</v>
      </c>
      <c r="O97" s="6" t="s">
        <v>41</v>
      </c>
      <c r="P97" s="6" t="s">
        <v>41</v>
      </c>
      <c r="Q97" s="6" t="s">
        <v>41</v>
      </c>
      <c r="R97" s="6"/>
      <c r="S97" s="6"/>
      <c r="T97" s="6"/>
      <c r="U97" s="6"/>
    </row>
    <row r="98" spans="1:21" ht="12.75">
      <c r="A98" s="5" t="s">
        <v>198</v>
      </c>
      <c r="B98" s="6" t="s">
        <v>199</v>
      </c>
      <c r="C98" s="6" t="s">
        <v>17</v>
      </c>
      <c r="D98" s="7">
        <v>24296907</v>
      </c>
      <c r="E98" s="7">
        <v>1173</v>
      </c>
      <c r="F98" s="7">
        <v>150989</v>
      </c>
      <c r="G98" s="7">
        <f t="shared" si="0"/>
        <v>4.8277749921008462E-5</v>
      </c>
      <c r="H98" s="7">
        <f t="shared" si="1"/>
        <v>6.2626078290541265E-3</v>
      </c>
      <c r="I98" s="7">
        <v>39</v>
      </c>
      <c r="J98" s="7">
        <v>56976</v>
      </c>
      <c r="K98" s="7">
        <v>107771374</v>
      </c>
      <c r="L98" s="7">
        <v>79004</v>
      </c>
      <c r="M98" s="7">
        <v>1155302</v>
      </c>
      <c r="N98" s="7">
        <f t="shared" ref="N98:N99" si="16">L98/K98</f>
        <v>7.3307036059501289E-4</v>
      </c>
      <c r="O98" s="7">
        <f t="shared" ref="O98:O99" si="17">(L98+M98)/K98</f>
        <v>1.1453004208705736E-2</v>
      </c>
      <c r="P98" s="7">
        <v>212879</v>
      </c>
      <c r="Q98" s="7">
        <v>221141</v>
      </c>
      <c r="R98" s="7"/>
      <c r="S98" s="6"/>
      <c r="T98" s="6"/>
      <c r="U98" s="6"/>
    </row>
    <row r="99" spans="1:21" ht="12.75">
      <c r="A99" s="10" t="s">
        <v>200</v>
      </c>
      <c r="B99" s="6" t="s">
        <v>201</v>
      </c>
      <c r="C99" s="6" t="s">
        <v>17</v>
      </c>
      <c r="D99" s="7">
        <v>107203438</v>
      </c>
      <c r="E99" s="7">
        <v>125984</v>
      </c>
      <c r="F99" s="7">
        <v>3515</v>
      </c>
      <c r="G99" s="7">
        <f t="shared" si="0"/>
        <v>1.1751861913234535E-3</v>
      </c>
      <c r="H99" s="7">
        <f t="shared" si="1"/>
        <v>1.2079743188833179E-3</v>
      </c>
      <c r="I99" s="7">
        <v>10991</v>
      </c>
      <c r="J99" s="7">
        <v>848</v>
      </c>
      <c r="K99" s="7">
        <v>140294123</v>
      </c>
      <c r="L99" s="7">
        <v>486215</v>
      </c>
      <c r="M99" s="7">
        <v>2877</v>
      </c>
      <c r="N99" s="7">
        <f t="shared" si="16"/>
        <v>3.4656833059215175E-3</v>
      </c>
      <c r="O99" s="7">
        <f t="shared" si="17"/>
        <v>3.486190223378067E-3</v>
      </c>
      <c r="P99" s="7">
        <v>39358</v>
      </c>
      <c r="Q99" s="7">
        <v>925</v>
      </c>
      <c r="R99" s="7"/>
      <c r="S99" s="11"/>
      <c r="T99" s="6"/>
      <c r="U99" s="6"/>
    </row>
    <row r="100" spans="1:21" ht="12.75">
      <c r="A100" s="5" t="s">
        <v>202</v>
      </c>
      <c r="B100" s="6" t="s">
        <v>203</v>
      </c>
      <c r="C100" s="6" t="s">
        <v>40</v>
      </c>
      <c r="D100" s="7">
        <v>94931451</v>
      </c>
      <c r="E100" s="7">
        <v>524953</v>
      </c>
      <c r="F100" s="7">
        <v>1588</v>
      </c>
      <c r="G100" s="7">
        <f t="shared" si="0"/>
        <v>5.5298111897604937E-3</v>
      </c>
      <c r="H100" s="7">
        <f t="shared" si="1"/>
        <v>5.546539049529539E-3</v>
      </c>
      <c r="I100" s="7">
        <v>48108</v>
      </c>
      <c r="J100" s="7">
        <v>2839</v>
      </c>
      <c r="K100" s="6" t="s">
        <v>41</v>
      </c>
      <c r="L100" s="6" t="s">
        <v>41</v>
      </c>
      <c r="M100" s="6" t="s">
        <v>41</v>
      </c>
      <c r="N100" s="6" t="s">
        <v>41</v>
      </c>
      <c r="O100" s="6" t="s">
        <v>41</v>
      </c>
      <c r="P100" s="6" t="s">
        <v>41</v>
      </c>
      <c r="Q100" s="6" t="s">
        <v>41</v>
      </c>
      <c r="R100" s="6"/>
      <c r="S100" s="6"/>
      <c r="T100" s="6"/>
      <c r="U100" s="6"/>
    </row>
    <row r="101" spans="1:21" ht="12.75">
      <c r="A101" s="10" t="s">
        <v>204</v>
      </c>
      <c r="B101" s="6" t="s">
        <v>205</v>
      </c>
      <c r="C101" s="6" t="s">
        <v>17</v>
      </c>
      <c r="D101" s="7">
        <v>88989719</v>
      </c>
      <c r="E101" s="7">
        <v>499007</v>
      </c>
      <c r="F101" s="7">
        <v>6314</v>
      </c>
      <c r="G101" s="7">
        <f t="shared" si="0"/>
        <v>5.6074679817788835E-3</v>
      </c>
      <c r="H101" s="7">
        <f t="shared" si="1"/>
        <v>5.6784199981573151E-3</v>
      </c>
      <c r="I101" s="7">
        <v>44190</v>
      </c>
      <c r="J101" s="7">
        <v>4423</v>
      </c>
      <c r="K101" s="7">
        <v>107553477</v>
      </c>
      <c r="L101" s="7">
        <v>1655942</v>
      </c>
      <c r="M101" s="7">
        <v>12153</v>
      </c>
      <c r="N101" s="7">
        <f t="shared" ref="N101:N103" si="18">L101/K101</f>
        <v>1.5396452501484447E-2</v>
      </c>
      <c r="O101" s="7">
        <f t="shared" ref="O101:O103" si="19">(L101+M101)/K101</f>
        <v>1.5509447453753634E-2</v>
      </c>
      <c r="P101" s="7">
        <v>194617</v>
      </c>
      <c r="Q101" s="7">
        <v>3444</v>
      </c>
      <c r="R101" s="7"/>
      <c r="S101" s="11"/>
      <c r="T101" s="6"/>
      <c r="U101" s="6"/>
    </row>
    <row r="102" spans="1:21" ht="12.75">
      <c r="A102" s="8" t="s">
        <v>204</v>
      </c>
      <c r="B102" s="6" t="s">
        <v>206</v>
      </c>
      <c r="C102" s="6" t="s">
        <v>17</v>
      </c>
      <c r="D102" s="7">
        <v>86548948</v>
      </c>
      <c r="E102" s="7">
        <v>424346</v>
      </c>
      <c r="F102" s="7">
        <v>4844</v>
      </c>
      <c r="G102" s="7">
        <f t="shared" si="0"/>
        <v>4.9029596523807546E-3</v>
      </c>
      <c r="H102" s="7">
        <f t="shared" si="1"/>
        <v>4.9589279814238755E-3</v>
      </c>
      <c r="I102" s="7">
        <v>39212</v>
      </c>
      <c r="J102" s="7">
        <v>2375</v>
      </c>
      <c r="K102" s="7">
        <v>105984250</v>
      </c>
      <c r="L102" s="7">
        <v>919167</v>
      </c>
      <c r="M102" s="7">
        <v>8276</v>
      </c>
      <c r="N102" s="7">
        <f t="shared" si="18"/>
        <v>8.6726754211120995E-3</v>
      </c>
      <c r="O102" s="7">
        <f t="shared" si="19"/>
        <v>8.7507624953707744E-3</v>
      </c>
      <c r="P102" s="7">
        <v>100620</v>
      </c>
      <c r="Q102" s="7">
        <v>1840</v>
      </c>
      <c r="R102" s="7"/>
      <c r="S102" s="9"/>
      <c r="T102" s="6"/>
      <c r="U102" s="6"/>
    </row>
    <row r="103" spans="1:21" ht="12.75">
      <c r="A103" s="10" t="s">
        <v>207</v>
      </c>
      <c r="B103" s="6" t="s">
        <v>208</v>
      </c>
      <c r="C103" s="6" t="s">
        <v>17</v>
      </c>
      <c r="D103" s="7">
        <v>90754255</v>
      </c>
      <c r="E103" s="7">
        <v>51829</v>
      </c>
      <c r="F103" s="7">
        <v>758</v>
      </c>
      <c r="G103" s="7">
        <f t="shared" si="0"/>
        <v>5.7109168049476028E-4</v>
      </c>
      <c r="H103" s="7">
        <f t="shared" si="1"/>
        <v>5.7944390596341737E-4</v>
      </c>
      <c r="I103" s="7">
        <v>3786</v>
      </c>
      <c r="J103" s="7">
        <v>273</v>
      </c>
      <c r="K103" s="7">
        <v>118688794</v>
      </c>
      <c r="L103" s="7">
        <v>182809</v>
      </c>
      <c r="M103" s="7">
        <v>3000</v>
      </c>
      <c r="N103" s="7">
        <f t="shared" si="18"/>
        <v>1.5402380784153894E-3</v>
      </c>
      <c r="O103" s="7">
        <f t="shared" si="19"/>
        <v>1.5655142641351634E-3</v>
      </c>
      <c r="P103" s="7">
        <v>18173</v>
      </c>
      <c r="Q103" s="7">
        <v>616</v>
      </c>
      <c r="R103" s="7"/>
      <c r="S103" s="11"/>
      <c r="T103" s="6"/>
      <c r="U103" s="6"/>
    </row>
  </sheetData>
  <mergeCells count="2">
    <mergeCell ref="D1:J1"/>
    <mergeCell ref="K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Kim</dc:creator>
  <cp:lastModifiedBy>Bernard Kim</cp:lastModifiedBy>
  <dcterms:created xsi:type="dcterms:W3CDTF">2021-07-01T05:20:00Z</dcterms:created>
  <dcterms:modified xsi:type="dcterms:W3CDTF">2021-07-01T05:20:09Z</dcterms:modified>
</cp:coreProperties>
</file>