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OneDrive\Documents\POSTDOC\Projects\pge2\data\paper\ELIFE_revisions\sup_tables\"/>
    </mc:Choice>
  </mc:AlternateContent>
  <bookViews>
    <workbookView xWindow="0" yWindow="0" windowWidth="20508" windowHeight="10512" tabRatio="857" activeTab="1"/>
  </bookViews>
  <sheets>
    <sheet name="README" sheetId="9" r:id="rId1"/>
    <sheet name="Fig2L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16" i="1"/>
  <c r="B16" i="1"/>
  <c r="M16" i="1" l="1"/>
  <c r="E17" i="1" l="1"/>
  <c r="D17" i="1"/>
  <c r="C17" i="1"/>
  <c r="B17" i="1"/>
  <c r="H13" i="1" s="1"/>
  <c r="E16" i="1"/>
  <c r="D16" i="1"/>
  <c r="J8" i="1" s="1"/>
  <c r="C16" i="1"/>
  <c r="I5" i="1"/>
  <c r="M5" i="1" s="1"/>
  <c r="K14" i="1"/>
  <c r="N14" i="1" s="1"/>
  <c r="J14" i="1"/>
  <c r="H14" i="1"/>
  <c r="N13" i="1"/>
  <c r="K13" i="1"/>
  <c r="J13" i="1"/>
  <c r="I13" i="1"/>
  <c r="M13" i="1" s="1"/>
  <c r="K12" i="1"/>
  <c r="N12" i="1" s="1"/>
  <c r="J12" i="1"/>
  <c r="H12" i="1"/>
  <c r="N11" i="1"/>
  <c r="K11" i="1"/>
  <c r="J11" i="1"/>
  <c r="I11" i="1"/>
  <c r="M11" i="1" s="1"/>
  <c r="K10" i="1"/>
  <c r="N10" i="1" s="1"/>
  <c r="J10" i="1"/>
  <c r="H10" i="1"/>
  <c r="J9" i="1"/>
  <c r="I9" i="1"/>
  <c r="M9" i="1" s="1"/>
  <c r="H9" i="1"/>
  <c r="K8" i="1"/>
  <c r="N8" i="1" s="1"/>
  <c r="I8" i="1"/>
  <c r="M8" i="1" s="1"/>
  <c r="H8" i="1"/>
  <c r="J7" i="1"/>
  <c r="I7" i="1"/>
  <c r="M7" i="1" s="1"/>
  <c r="H7" i="1"/>
  <c r="M6" i="1"/>
  <c r="K6" i="1"/>
  <c r="N6" i="1" s="1"/>
  <c r="I6" i="1"/>
  <c r="J5" i="1"/>
  <c r="H6" i="1" l="1"/>
  <c r="K5" i="1"/>
  <c r="K7" i="1"/>
  <c r="N7" i="1" s="1"/>
  <c r="K9" i="1"/>
  <c r="N9" i="1" s="1"/>
  <c r="I10" i="1"/>
  <c r="M10" i="1" s="1"/>
  <c r="I12" i="1"/>
  <c r="M12" i="1" s="1"/>
  <c r="I14" i="1"/>
  <c r="M14" i="1" s="1"/>
  <c r="M17" i="1" s="1"/>
  <c r="J6" i="1"/>
  <c r="J17" i="1" s="1"/>
  <c r="H11" i="1"/>
  <c r="H17" i="1" s="1"/>
  <c r="J16" i="1" l="1"/>
  <c r="I16" i="1"/>
  <c r="K17" i="1"/>
  <c r="N5" i="1"/>
  <c r="K16" i="1"/>
  <c r="I17" i="1"/>
  <c r="N16" i="1" l="1"/>
  <c r="N17" i="1"/>
</calcChain>
</file>

<file path=xl/sharedStrings.xml><?xml version="1.0" encoding="utf-8"?>
<sst xmlns="http://schemas.openxmlformats.org/spreadsheetml/2006/main" count="63" uniqueCount="44">
  <si>
    <t>fold change with ct = 1</t>
  </si>
  <si>
    <t>% reduction</t>
  </si>
  <si>
    <t>LSK</t>
  </si>
  <si>
    <t>HSC</t>
  </si>
  <si>
    <t>Repl1</t>
  </si>
  <si>
    <t>Repl2</t>
  </si>
  <si>
    <t>avg Repl1</t>
  </si>
  <si>
    <t>average</t>
  </si>
  <si>
    <t>avg Repl2</t>
  </si>
  <si>
    <t>stdv</t>
  </si>
  <si>
    <t>control</t>
  </si>
  <si>
    <t>indo</t>
  </si>
  <si>
    <t>Mean Fluorescent intensity</t>
  </si>
  <si>
    <t>avg % reduction</t>
  </si>
  <si>
    <t>stdv % reduction</t>
  </si>
  <si>
    <t>used in text for paper</t>
  </si>
  <si>
    <t>GCSF</t>
  </si>
  <si>
    <t>dmPGE2</t>
  </si>
  <si>
    <t>pIC</t>
  </si>
  <si>
    <t>G-CSF</t>
  </si>
  <si>
    <t>Poly(I:C)</t>
  </si>
  <si>
    <t>For stacked bargraphs both absolute numbers of occurences (events on FACS, cells, genes) are provided</t>
  </si>
  <si>
    <t>Proportions are recalculated in the document</t>
  </si>
  <si>
    <t xml:space="preserve">Example </t>
  </si>
  <si>
    <t>All final numbers used in the graphs are hightlighed in yellow (see example below)</t>
  </si>
  <si>
    <t>Treatment</t>
  </si>
  <si>
    <t>equivalent to</t>
  </si>
  <si>
    <t>Cell type</t>
  </si>
  <si>
    <t>LT</t>
  </si>
  <si>
    <t xml:space="preserve">ct, </t>
  </si>
  <si>
    <t>indomethacin</t>
  </si>
  <si>
    <t>p2</t>
  </si>
  <si>
    <t>Condition</t>
  </si>
  <si>
    <t>Replicate 1</t>
  </si>
  <si>
    <t>Replicate 2</t>
  </si>
  <si>
    <t>Rep_2, Rep2</t>
  </si>
  <si>
    <t>Rep_1, Rep1</t>
  </si>
  <si>
    <t>Sex</t>
  </si>
  <si>
    <t>male</t>
  </si>
  <si>
    <t>female</t>
  </si>
  <si>
    <t>m</t>
  </si>
  <si>
    <t>f</t>
  </si>
  <si>
    <t>Figure 2L Fold change of Fos Mean fluorescent intensity beweeen indo and control for HSCs and LSKs</t>
  </si>
  <si>
    <t>different terminologies are used - dictionary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</si>
</sst>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2" fillId="0" borderId="0" xfId="0" applyFont="1" applyFill="1"/>
    <xf numFmtId="164" fontId="0" fillId="0" borderId="0" xfId="1" applyNumberFormat="1" applyFont="1"/>
    <xf numFmtId="164" fontId="2" fillId="0" borderId="0" xfId="1" applyNumberFormat="1" applyFont="1" applyFill="1"/>
    <xf numFmtId="0" fontId="2" fillId="0" borderId="0" xfId="0" applyFont="1" applyAlignment="1">
      <alignment horizontal="right"/>
    </xf>
    <xf numFmtId="0" fontId="0" fillId="2" borderId="1" xfId="0" applyFill="1" applyBorder="1"/>
    <xf numFmtId="0" fontId="3" fillId="0" borderId="0" xfId="0" applyFont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H25" sqref="H25"/>
    </sheetView>
  </sheetViews>
  <sheetFormatPr defaultRowHeight="14.4" x14ac:dyDescent="0.3"/>
  <cols>
    <col min="1" max="1" width="10.77734375" customWidth="1"/>
  </cols>
  <sheetData>
    <row r="1" spans="1:2" x14ac:dyDescent="0.3">
      <c r="A1" t="s">
        <v>21</v>
      </c>
    </row>
    <row r="2" spans="1:2" x14ac:dyDescent="0.3">
      <c r="A2" t="s">
        <v>22</v>
      </c>
    </row>
    <row r="3" spans="1:2" x14ac:dyDescent="0.3">
      <c r="A3" t="s">
        <v>24</v>
      </c>
    </row>
    <row r="4" spans="1:2" x14ac:dyDescent="0.3">
      <c r="A4" s="6" t="s">
        <v>23</v>
      </c>
    </row>
    <row r="7" spans="1:2" x14ac:dyDescent="0.3">
      <c r="A7" t="s">
        <v>43</v>
      </c>
    </row>
    <row r="8" spans="1:2" x14ac:dyDescent="0.3">
      <c r="A8" t="s">
        <v>25</v>
      </c>
      <c r="B8" t="s">
        <v>26</v>
      </c>
    </row>
    <row r="9" spans="1:2" x14ac:dyDescent="0.3">
      <c r="A9" t="s">
        <v>10</v>
      </c>
      <c r="B9" t="s">
        <v>29</v>
      </c>
    </row>
    <row r="10" spans="1:2" x14ac:dyDescent="0.3">
      <c r="A10" t="s">
        <v>30</v>
      </c>
      <c r="B10" t="s">
        <v>11</v>
      </c>
    </row>
    <row r="11" spans="1:2" x14ac:dyDescent="0.3">
      <c r="A11" t="s">
        <v>19</v>
      </c>
      <c r="B11" t="s">
        <v>16</v>
      </c>
    </row>
    <row r="12" spans="1:2" x14ac:dyDescent="0.3">
      <c r="A12" t="s">
        <v>17</v>
      </c>
      <c r="B12" t="s">
        <v>31</v>
      </c>
    </row>
    <row r="13" spans="1:2" x14ac:dyDescent="0.3">
      <c r="A13" t="s">
        <v>20</v>
      </c>
      <c r="B13" t="s">
        <v>18</v>
      </c>
    </row>
    <row r="15" spans="1:2" x14ac:dyDescent="0.3">
      <c r="A15" t="s">
        <v>27</v>
      </c>
      <c r="B15" t="s">
        <v>26</v>
      </c>
    </row>
    <row r="16" spans="1:2" x14ac:dyDescent="0.3">
      <c r="A16" t="s">
        <v>3</v>
      </c>
      <c r="B16" t="s">
        <v>28</v>
      </c>
    </row>
    <row r="17" spans="1:2" x14ac:dyDescent="0.3">
      <c r="A17" t="s">
        <v>2</v>
      </c>
    </row>
    <row r="19" spans="1:2" x14ac:dyDescent="0.3">
      <c r="A19" t="s">
        <v>32</v>
      </c>
    </row>
    <row r="20" spans="1:2" x14ac:dyDescent="0.3">
      <c r="A20" t="s">
        <v>33</v>
      </c>
      <c r="B20" t="s">
        <v>36</v>
      </c>
    </row>
    <row r="21" spans="1:2" x14ac:dyDescent="0.3">
      <c r="A21" t="s">
        <v>34</v>
      </c>
      <c r="B21" t="s">
        <v>35</v>
      </c>
    </row>
    <row r="23" spans="1:2" x14ac:dyDescent="0.3">
      <c r="A23" t="s">
        <v>37</v>
      </c>
    </row>
    <row r="24" spans="1:2" x14ac:dyDescent="0.3">
      <c r="A24" t="s">
        <v>38</v>
      </c>
      <c r="B24" t="s">
        <v>40</v>
      </c>
    </row>
    <row r="25" spans="1:2" x14ac:dyDescent="0.3">
      <c r="A25" t="s">
        <v>39</v>
      </c>
      <c r="B2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G34" sqref="G34"/>
    </sheetView>
  </sheetViews>
  <sheetFormatPr defaultRowHeight="14.4" x14ac:dyDescent="0.3"/>
  <cols>
    <col min="12" max="12" width="18.33203125" customWidth="1"/>
  </cols>
  <sheetData>
    <row r="1" spans="1:15" x14ac:dyDescent="0.3">
      <c r="A1" s="7" t="s">
        <v>42</v>
      </c>
    </row>
    <row r="2" spans="1:15" x14ac:dyDescent="0.3">
      <c r="H2" t="s">
        <v>0</v>
      </c>
    </row>
    <row r="3" spans="1:15" x14ac:dyDescent="0.3">
      <c r="A3" t="s">
        <v>12</v>
      </c>
      <c r="B3" t="s">
        <v>10</v>
      </c>
      <c r="C3" t="s">
        <v>11</v>
      </c>
      <c r="D3" t="s">
        <v>10</v>
      </c>
      <c r="E3" t="s">
        <v>11</v>
      </c>
      <c r="H3" s="6" t="s">
        <v>10</v>
      </c>
      <c r="I3" s="6" t="s">
        <v>11</v>
      </c>
      <c r="J3" s="6" t="s">
        <v>10</v>
      </c>
      <c r="K3" s="6" t="s">
        <v>11</v>
      </c>
      <c r="M3" t="s">
        <v>1</v>
      </c>
    </row>
    <row r="4" spans="1:15" x14ac:dyDescent="0.3">
      <c r="B4" t="s">
        <v>2</v>
      </c>
      <c r="C4" t="s">
        <v>2</v>
      </c>
      <c r="D4" t="s">
        <v>3</v>
      </c>
      <c r="E4" t="s">
        <v>3</v>
      </c>
      <c r="H4" s="6" t="s">
        <v>2</v>
      </c>
      <c r="I4" s="6" t="s">
        <v>2</v>
      </c>
      <c r="J4" s="6" t="s">
        <v>3</v>
      </c>
      <c r="K4" s="6" t="s">
        <v>3</v>
      </c>
      <c r="M4" t="s">
        <v>2</v>
      </c>
      <c r="N4" t="s">
        <v>3</v>
      </c>
    </row>
    <row r="5" spans="1:15" x14ac:dyDescent="0.3">
      <c r="A5" t="s">
        <v>4</v>
      </c>
      <c r="B5" s="1">
        <v>5592</v>
      </c>
      <c r="C5" s="1">
        <v>3022</v>
      </c>
      <c r="D5" s="1">
        <v>5558</v>
      </c>
      <c r="E5" s="1">
        <v>2680</v>
      </c>
      <c r="F5" s="1"/>
      <c r="H5" s="6">
        <f t="shared" ref="H5:I9" si="0">B5/$B$16</f>
        <v>1.286522799429439</v>
      </c>
      <c r="I5" s="6">
        <f t="shared" si="0"/>
        <v>0.69525606220954306</v>
      </c>
      <c r="J5" s="6">
        <f t="shared" ref="J5:K9" si="1">D5/$D$16</f>
        <v>1.3896389638963897</v>
      </c>
      <c r="K5" s="6">
        <f t="shared" si="1"/>
        <v>0.6700670067006701</v>
      </c>
      <c r="M5" s="3">
        <f>1-I5</f>
        <v>0.30474393779045694</v>
      </c>
      <c r="N5" s="3">
        <f>1-K5</f>
        <v>0.3299329932993299</v>
      </c>
    </row>
    <row r="6" spans="1:15" x14ac:dyDescent="0.3">
      <c r="B6" s="1">
        <v>4692</v>
      </c>
      <c r="C6" s="1">
        <v>3339</v>
      </c>
      <c r="D6" s="1">
        <v>4231</v>
      </c>
      <c r="E6" s="1">
        <v>3021</v>
      </c>
      <c r="F6" s="1"/>
      <c r="H6" s="6">
        <f t="shared" si="0"/>
        <v>1.0794644089633276</v>
      </c>
      <c r="I6" s="6">
        <f t="shared" si="0"/>
        <v>0.76818662862927334</v>
      </c>
      <c r="J6" s="6">
        <f t="shared" si="1"/>
        <v>1.057855785578558</v>
      </c>
      <c r="K6" s="6">
        <f t="shared" si="1"/>
        <v>0.7553255325532553</v>
      </c>
      <c r="M6" s="3">
        <f t="shared" ref="M6:M14" si="2">1-I6</f>
        <v>0.23181337137072666</v>
      </c>
      <c r="N6" s="3">
        <f t="shared" ref="N6:N14" si="3">1-K6</f>
        <v>0.2446744674467447</v>
      </c>
    </row>
    <row r="7" spans="1:15" x14ac:dyDescent="0.3">
      <c r="B7" s="1">
        <v>4108</v>
      </c>
      <c r="C7" s="1">
        <v>2734</v>
      </c>
      <c r="D7" s="1">
        <v>3860</v>
      </c>
      <c r="E7" s="1">
        <v>2372</v>
      </c>
      <c r="F7" s="1"/>
      <c r="H7" s="6">
        <f t="shared" si="0"/>
        <v>0.94510652003865081</v>
      </c>
      <c r="I7" s="6">
        <f t="shared" si="0"/>
        <v>0.6289973772603874</v>
      </c>
      <c r="J7" s="6">
        <f t="shared" si="1"/>
        <v>0.96509650965096516</v>
      </c>
      <c r="K7" s="6">
        <f t="shared" si="1"/>
        <v>0.59305930593059308</v>
      </c>
      <c r="M7" s="3">
        <f t="shared" si="2"/>
        <v>0.3710026227396126</v>
      </c>
      <c r="N7" s="3">
        <f t="shared" si="3"/>
        <v>0.40694069406940692</v>
      </c>
    </row>
    <row r="8" spans="1:15" x14ac:dyDescent="0.3">
      <c r="B8" s="1">
        <v>3678</v>
      </c>
      <c r="C8" s="1">
        <v>2485</v>
      </c>
      <c r="D8" s="1">
        <v>3370</v>
      </c>
      <c r="E8" s="1">
        <v>2257</v>
      </c>
      <c r="F8" s="1"/>
      <c r="H8" s="6">
        <f t="shared" si="0"/>
        <v>0.84617862237150865</v>
      </c>
      <c r="I8" s="6">
        <f t="shared" si="0"/>
        <v>0.57171122256476326</v>
      </c>
      <c r="J8" s="6">
        <f t="shared" si="1"/>
        <v>0.84258425842584261</v>
      </c>
      <c r="K8" s="6">
        <f t="shared" si="1"/>
        <v>0.56430643064306429</v>
      </c>
      <c r="M8" s="3">
        <f>1-I8</f>
        <v>0.42828877743523674</v>
      </c>
      <c r="N8" s="3">
        <f t="shared" si="3"/>
        <v>0.43569356935693571</v>
      </c>
    </row>
    <row r="9" spans="1:15" x14ac:dyDescent="0.3">
      <c r="B9" s="1">
        <v>3663</v>
      </c>
      <c r="C9" s="1">
        <v>2676</v>
      </c>
      <c r="D9" s="1">
        <v>2979</v>
      </c>
      <c r="E9" s="1">
        <v>2405</v>
      </c>
      <c r="F9" s="1"/>
      <c r="H9" s="6">
        <f t="shared" si="0"/>
        <v>0.84272764919707355</v>
      </c>
      <c r="I9" s="6">
        <f t="shared" si="0"/>
        <v>0.61565361431923793</v>
      </c>
      <c r="J9" s="6">
        <f>D9/$D$16</f>
        <v>0.74482448244824484</v>
      </c>
      <c r="K9" s="6">
        <f t="shared" si="1"/>
        <v>0.60131013101310138</v>
      </c>
      <c r="M9" s="3">
        <f t="shared" si="2"/>
        <v>0.38434638568076207</v>
      </c>
      <c r="N9" s="3">
        <f t="shared" si="3"/>
        <v>0.39868986898689862</v>
      </c>
    </row>
    <row r="10" spans="1:15" x14ac:dyDescent="0.3">
      <c r="A10" t="s">
        <v>5</v>
      </c>
      <c r="B10" s="1">
        <v>11441</v>
      </c>
      <c r="C10" s="1">
        <v>5063</v>
      </c>
      <c r="D10" s="1">
        <v>8613</v>
      </c>
      <c r="E10" s="1">
        <v>4029</v>
      </c>
      <c r="F10" s="1"/>
      <c r="H10" s="6">
        <f t="shared" ref="H10:I14" si="4">B10/$B$17</f>
        <v>1.6965715641497123</v>
      </c>
      <c r="I10" s="6">
        <f t="shared" si="4"/>
        <v>0.75078593036360397</v>
      </c>
      <c r="J10" s="6">
        <f>D10/$D$17</f>
        <v>1.6260147253162167</v>
      </c>
      <c r="K10" s="6">
        <f>E10/$D$17</f>
        <v>0.76061921842552394</v>
      </c>
      <c r="M10" s="3">
        <f t="shared" si="2"/>
        <v>0.24921406963639603</v>
      </c>
      <c r="N10" s="3">
        <f t="shared" si="3"/>
        <v>0.23938078157447606</v>
      </c>
    </row>
    <row r="11" spans="1:15" x14ac:dyDescent="0.3">
      <c r="B11" s="1">
        <v>7414</v>
      </c>
      <c r="C11" s="1">
        <v>5171</v>
      </c>
      <c r="D11" s="1">
        <v>5711</v>
      </c>
      <c r="E11" s="1">
        <v>4156</v>
      </c>
      <c r="F11" s="1"/>
      <c r="H11" s="6">
        <f t="shared" si="4"/>
        <v>1.0994127765585147</v>
      </c>
      <c r="I11" s="6">
        <f t="shared" si="4"/>
        <v>0.76680111513138383</v>
      </c>
      <c r="J11" s="6">
        <f>D11/$D$17</f>
        <v>1.0781574476118558</v>
      </c>
      <c r="K11" s="6">
        <f t="shared" ref="K11:K14" si="5">E11/$D$17</f>
        <v>0.78459505380404004</v>
      </c>
      <c r="M11" s="3">
        <f t="shared" si="2"/>
        <v>0.23319888486861617</v>
      </c>
      <c r="N11" s="3">
        <f t="shared" si="3"/>
        <v>0.21540494619595996</v>
      </c>
    </row>
    <row r="12" spans="1:15" x14ac:dyDescent="0.3">
      <c r="B12" s="1">
        <v>5772</v>
      </c>
      <c r="C12" s="1">
        <v>4030</v>
      </c>
      <c r="D12" s="1">
        <v>4689</v>
      </c>
      <c r="E12" s="1">
        <v>3228</v>
      </c>
      <c r="F12" s="1"/>
      <c r="H12" s="6">
        <f t="shared" si="4"/>
        <v>0.85592265258912148</v>
      </c>
      <c r="I12" s="6">
        <f t="shared" si="4"/>
        <v>0.59760365383474701</v>
      </c>
      <c r="J12" s="6">
        <f>D12/$D$17</f>
        <v>0.88521804795167081</v>
      </c>
      <c r="K12" s="6">
        <f t="shared" si="5"/>
        <v>0.60940154804606383</v>
      </c>
      <c r="M12" s="3">
        <f t="shared" si="2"/>
        <v>0.40239634616525299</v>
      </c>
      <c r="N12" s="3">
        <f t="shared" si="3"/>
        <v>0.39059845195393617</v>
      </c>
    </row>
    <row r="13" spans="1:15" x14ac:dyDescent="0.3">
      <c r="B13" s="1">
        <v>4688</v>
      </c>
      <c r="C13" s="1">
        <v>4216</v>
      </c>
      <c r="D13" s="1">
        <v>3894</v>
      </c>
      <c r="E13" s="1">
        <v>3534</v>
      </c>
      <c r="F13" s="1"/>
      <c r="H13" s="6">
        <f t="shared" si="4"/>
        <v>0.69517764991992403</v>
      </c>
      <c r="I13" s="6">
        <f t="shared" si="4"/>
        <v>0.62518536093481225</v>
      </c>
      <c r="J13" s="6">
        <f>D13/$D$17</f>
        <v>0.73513309420426654</v>
      </c>
      <c r="K13" s="6">
        <f t="shared" si="5"/>
        <v>0.66717009628091373</v>
      </c>
      <c r="M13" s="3">
        <f t="shared" si="2"/>
        <v>0.37481463906518775</v>
      </c>
      <c r="N13" s="3">
        <f t="shared" si="3"/>
        <v>0.33282990371908627</v>
      </c>
    </row>
    <row r="14" spans="1:15" x14ac:dyDescent="0.3">
      <c r="B14" s="1">
        <v>4403</v>
      </c>
      <c r="C14" s="1">
        <v>3544</v>
      </c>
      <c r="D14" s="1">
        <v>3578</v>
      </c>
      <c r="E14" s="1">
        <v>3091</v>
      </c>
      <c r="F14" s="1"/>
      <c r="H14" s="6">
        <f t="shared" si="4"/>
        <v>0.65291535678272727</v>
      </c>
      <c r="I14" s="6">
        <f t="shared" si="4"/>
        <v>0.52553532237973777</v>
      </c>
      <c r="J14" s="6">
        <f>D14/$D$17</f>
        <v>0.67547668491599022</v>
      </c>
      <c r="K14" s="6">
        <f t="shared" si="5"/>
        <v>0.58353785161412119</v>
      </c>
      <c r="M14" s="3">
        <f t="shared" si="2"/>
        <v>0.47446467762026223</v>
      </c>
      <c r="N14" s="3">
        <f t="shared" si="3"/>
        <v>0.41646214838587881</v>
      </c>
    </row>
    <row r="16" spans="1:15" x14ac:dyDescent="0.3">
      <c r="A16" t="s">
        <v>6</v>
      </c>
      <c r="B16">
        <f>AVERAGE(B5:B9)</f>
        <v>4346.6000000000004</v>
      </c>
      <c r="C16">
        <f t="shared" ref="C16:E16" si="6">AVERAGE(C5:C9)</f>
        <v>2851.2</v>
      </c>
      <c r="D16">
        <f t="shared" si="6"/>
        <v>3999.6</v>
      </c>
      <c r="E16">
        <f t="shared" si="6"/>
        <v>2547</v>
      </c>
      <c r="G16" t="s">
        <v>7</v>
      </c>
      <c r="H16">
        <f>AVERAGE(H5:H14)</f>
        <v>1</v>
      </c>
      <c r="I16">
        <f>AVERAGE(I5:I14)</f>
        <v>0.65457162876274888</v>
      </c>
      <c r="J16">
        <f>AVERAGE(J5:J14)</f>
        <v>1</v>
      </c>
      <c r="K16">
        <f t="shared" ref="K16:N16" si="7">AVERAGE(K5:K14)</f>
        <v>0.65893921750113471</v>
      </c>
      <c r="L16" s="5" t="s">
        <v>13</v>
      </c>
      <c r="M16" s="4">
        <f>AVERAGE(M5:M14)</f>
        <v>0.34542837123725101</v>
      </c>
      <c r="N16" s="4">
        <f t="shared" si="7"/>
        <v>0.34106078249886529</v>
      </c>
      <c r="O16" s="2" t="s">
        <v>15</v>
      </c>
    </row>
    <row r="17" spans="1:15" x14ac:dyDescent="0.3">
      <c r="A17" t="s">
        <v>8</v>
      </c>
      <c r="B17">
        <f>AVERAGE(B10:B14)</f>
        <v>6743.6</v>
      </c>
      <c r="C17">
        <f t="shared" ref="C17:E17" si="8">AVERAGE(C10:C14)</f>
        <v>4404.8</v>
      </c>
      <c r="D17">
        <f t="shared" si="8"/>
        <v>5297</v>
      </c>
      <c r="E17">
        <f t="shared" si="8"/>
        <v>3607.6</v>
      </c>
      <c r="G17" t="s">
        <v>9</v>
      </c>
      <c r="H17">
        <f>_xlfn.STDEV.S(H5:H14)</f>
        <v>0.31074397292756284</v>
      </c>
      <c r="I17">
        <f t="shared" ref="I17:K17" si="9">_xlfn.STDEV.S(I5:I14)</f>
        <v>8.5771021482469262E-2</v>
      </c>
      <c r="J17">
        <f t="shared" si="9"/>
        <v>0.30421595170896865</v>
      </c>
      <c r="K17">
        <f t="shared" si="9"/>
        <v>8.1898374662632958E-2</v>
      </c>
      <c r="L17" s="5" t="s">
        <v>14</v>
      </c>
      <c r="M17" s="4">
        <f t="shared" ref="M17:N17" si="10">_xlfn.STDEV.S(M5:M14)</f>
        <v>8.577102148246854E-2</v>
      </c>
      <c r="N17" s="4">
        <f t="shared" si="10"/>
        <v>8.1898374662633264E-2</v>
      </c>
      <c r="O1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Fig2L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2021-08-27T03:08:00Z</dcterms:created>
  <dcterms:modified xsi:type="dcterms:W3CDTF">2021-08-30T19:37:31Z</dcterms:modified>
</cp:coreProperties>
</file>