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\OneDrive\Documents\POSTDOC\Projects\pge2\data\paper\ELIFE_revisions\sup_tables\"/>
    </mc:Choice>
  </mc:AlternateContent>
  <bookViews>
    <workbookView xWindow="0" yWindow="0" windowWidth="20508" windowHeight="10512" tabRatio="857" activeTab="1"/>
  </bookViews>
  <sheets>
    <sheet name="README" sheetId="9" r:id="rId1"/>
    <sheet name="Fig3A,C,D and F" sheetId="4" r:id="rId2"/>
    <sheet name="Fig3-sup1F-H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21" i="4"/>
  <c r="G22" i="4"/>
  <c r="G20" i="4"/>
  <c r="G19" i="4"/>
  <c r="G18" i="4"/>
  <c r="G17" i="4"/>
  <c r="G16" i="4"/>
  <c r="G15" i="4"/>
  <c r="G11" i="3" l="1"/>
  <c r="G23" i="4"/>
  <c r="H22" i="4" s="1"/>
  <c r="B34" i="3"/>
  <c r="C34" i="3"/>
  <c r="D34" i="3"/>
  <c r="E34" i="3"/>
  <c r="F34" i="3"/>
  <c r="B35" i="3"/>
  <c r="C35" i="3"/>
  <c r="D35" i="3"/>
  <c r="E35" i="3"/>
  <c r="F35" i="3"/>
  <c r="B36" i="3"/>
  <c r="C36" i="3"/>
  <c r="D36" i="3"/>
  <c r="E36" i="3"/>
  <c r="F36" i="3"/>
  <c r="B37" i="3"/>
  <c r="C37" i="3"/>
  <c r="D37" i="3"/>
  <c r="E37" i="3"/>
  <c r="F37" i="3"/>
  <c r="B38" i="3"/>
  <c r="C38" i="3"/>
  <c r="D38" i="3"/>
  <c r="E38" i="3"/>
  <c r="F38" i="3"/>
  <c r="B39" i="3"/>
  <c r="C39" i="3"/>
  <c r="D39" i="3"/>
  <c r="E39" i="3"/>
  <c r="F39" i="3"/>
  <c r="B40" i="3"/>
  <c r="C40" i="3"/>
  <c r="D40" i="3"/>
  <c r="E40" i="3"/>
  <c r="F40" i="3"/>
  <c r="B41" i="3"/>
  <c r="C41" i="3"/>
  <c r="D41" i="3"/>
  <c r="E41" i="3"/>
  <c r="F41" i="3"/>
  <c r="B17" i="3"/>
  <c r="B21" i="3"/>
  <c r="C11" i="3"/>
  <c r="C15" i="3" s="1"/>
  <c r="D11" i="3"/>
  <c r="D15" i="3" s="1"/>
  <c r="E11" i="3"/>
  <c r="E15" i="3" s="1"/>
  <c r="F11" i="3"/>
  <c r="F15" i="3" s="1"/>
  <c r="B11" i="3"/>
  <c r="B18" i="3" s="1"/>
  <c r="B29" i="4"/>
  <c r="B33" i="4"/>
  <c r="C23" i="4"/>
  <c r="C27" i="4" s="1"/>
  <c r="D23" i="4"/>
  <c r="D27" i="4" s="1"/>
  <c r="E23" i="4"/>
  <c r="E27" i="4" s="1"/>
  <c r="F23" i="4"/>
  <c r="F27" i="4" s="1"/>
  <c r="B23" i="4"/>
  <c r="B30" i="4" s="1"/>
  <c r="D22" i="3" l="1"/>
  <c r="D21" i="3"/>
  <c r="D20" i="3"/>
  <c r="D19" i="3"/>
  <c r="D18" i="3"/>
  <c r="D17" i="3"/>
  <c r="D16" i="3"/>
  <c r="B20" i="3"/>
  <c r="B16" i="3"/>
  <c r="C22" i="3"/>
  <c r="C21" i="3"/>
  <c r="C20" i="3"/>
  <c r="C19" i="3"/>
  <c r="C18" i="3"/>
  <c r="C17" i="3"/>
  <c r="C16" i="3"/>
  <c r="B15" i="3"/>
  <c r="B19" i="3"/>
  <c r="F22" i="3"/>
  <c r="F21" i="3"/>
  <c r="F20" i="3"/>
  <c r="F19" i="3"/>
  <c r="F18" i="3"/>
  <c r="F17" i="3"/>
  <c r="F16" i="3"/>
  <c r="B22" i="3"/>
  <c r="E22" i="3"/>
  <c r="E21" i="3"/>
  <c r="E20" i="3"/>
  <c r="E19" i="3"/>
  <c r="E18" i="3"/>
  <c r="E17" i="3"/>
  <c r="E16" i="3"/>
  <c r="D34" i="4"/>
  <c r="D33" i="4"/>
  <c r="D32" i="4"/>
  <c r="D31" i="4"/>
  <c r="D30" i="4"/>
  <c r="D29" i="4"/>
  <c r="D28" i="4"/>
  <c r="B32" i="4"/>
  <c r="B28" i="4"/>
  <c r="C34" i="4"/>
  <c r="C33" i="4"/>
  <c r="C32" i="4"/>
  <c r="C31" i="4"/>
  <c r="C30" i="4"/>
  <c r="C29" i="4"/>
  <c r="C28" i="4"/>
  <c r="B27" i="4"/>
  <c r="B46" i="4" s="1"/>
  <c r="B31" i="4"/>
  <c r="F34" i="4"/>
  <c r="F33" i="4"/>
  <c r="F32" i="4"/>
  <c r="F31" i="4"/>
  <c r="F30" i="4"/>
  <c r="F29" i="4"/>
  <c r="F28" i="4"/>
  <c r="B34" i="4"/>
  <c r="E34" i="4"/>
  <c r="E33" i="4"/>
  <c r="E32" i="4"/>
  <c r="E31" i="4"/>
  <c r="E30" i="4"/>
  <c r="E29" i="4"/>
  <c r="E28" i="4"/>
  <c r="B48" i="4" l="1"/>
  <c r="E47" i="4"/>
  <c r="E51" i="4"/>
  <c r="C50" i="4"/>
  <c r="D49" i="4"/>
  <c r="D53" i="4"/>
  <c r="E48" i="4"/>
  <c r="E52" i="4"/>
  <c r="F47" i="4"/>
  <c r="F51" i="4"/>
  <c r="B47" i="4"/>
  <c r="F48" i="4"/>
  <c r="F52" i="4"/>
  <c r="C47" i="4"/>
  <c r="C51" i="4"/>
  <c r="B51" i="4"/>
  <c r="D50" i="4"/>
  <c r="C46" i="4"/>
  <c r="E46" i="4"/>
  <c r="E49" i="4"/>
  <c r="E53" i="4"/>
  <c r="F49" i="4"/>
  <c r="F53" i="4"/>
  <c r="C48" i="4"/>
  <c r="C52" i="4"/>
  <c r="D47" i="4"/>
  <c r="D51" i="4"/>
  <c r="B49" i="4"/>
  <c r="B52" i="4"/>
  <c r="E50" i="4"/>
  <c r="B53" i="4"/>
  <c r="F50" i="4"/>
  <c r="B50" i="4"/>
  <c r="C49" i="4"/>
  <c r="C53" i="4"/>
  <c r="D48" i="4"/>
  <c r="D52" i="4"/>
  <c r="D46" i="4"/>
  <c r="F46" i="4"/>
</calcChain>
</file>

<file path=xl/sharedStrings.xml><?xml version="1.0" encoding="utf-8"?>
<sst xmlns="http://schemas.openxmlformats.org/spreadsheetml/2006/main" count="248" uniqueCount="80">
  <si>
    <t>LSK</t>
  </si>
  <si>
    <t>HSC</t>
  </si>
  <si>
    <t>control</t>
  </si>
  <si>
    <t>indo</t>
  </si>
  <si>
    <t>GCSF</t>
  </si>
  <si>
    <t>ct</t>
  </si>
  <si>
    <t>dmPGE2</t>
  </si>
  <si>
    <t>pIC</t>
  </si>
  <si>
    <t>Sum</t>
  </si>
  <si>
    <t>Cell numbers/treatment and cluster</t>
  </si>
  <si>
    <t>G-CSF</t>
  </si>
  <si>
    <t>Poly(I:C)</t>
  </si>
  <si>
    <t>MPP1</t>
  </si>
  <si>
    <t>MPP2</t>
  </si>
  <si>
    <t>MPP3/4</t>
  </si>
  <si>
    <t>MPP0</t>
  </si>
  <si>
    <t>For stacked bargraphs both absolute numbers of occurences (events on FACS, cells, genes) are provided</t>
  </si>
  <si>
    <t>Proportions are recalculated in the document</t>
  </si>
  <si>
    <t xml:space="preserve">Example </t>
  </si>
  <si>
    <t>All final numbers used in the graphs are hightlighed in yellow (see example below)</t>
  </si>
  <si>
    <t>Treatment</t>
  </si>
  <si>
    <t>equivalent to</t>
  </si>
  <si>
    <t>Cell type</t>
  </si>
  <si>
    <t>LT</t>
  </si>
  <si>
    <t xml:space="preserve">ct, </t>
  </si>
  <si>
    <t>indomethacin</t>
  </si>
  <si>
    <t>p2</t>
  </si>
  <si>
    <t>Condition</t>
  </si>
  <si>
    <t>Replicate 1</t>
  </si>
  <si>
    <t>Replicate 2</t>
  </si>
  <si>
    <t>Rep_2, Rep2</t>
  </si>
  <si>
    <t>Rep_1, Rep1</t>
  </si>
  <si>
    <t>Sex</t>
  </si>
  <si>
    <t>male</t>
  </si>
  <si>
    <t>female</t>
  </si>
  <si>
    <t>m</t>
  </si>
  <si>
    <t>f</t>
  </si>
  <si>
    <t>cells/clusters</t>
  </si>
  <si>
    <t>cells/treatment</t>
  </si>
  <si>
    <t>Figure 3 LSK cell proportions between different treatments and clusters</t>
  </si>
  <si>
    <t>Figure 3C: Proportion of Clusters per LSK treatment</t>
  </si>
  <si>
    <t>Figure 3D: Proportion of treated LSK cells per cluster (normalized to absolute numbers of cells/treatment)</t>
  </si>
  <si>
    <t>Formula for 3D (non-transposed)</t>
  </si>
  <si>
    <t>Figure 3 -supplement 1, LSK cell proportions between different surface phenotypes and clusters</t>
  </si>
  <si>
    <t>Cell numbers/surface marker and cluster</t>
  </si>
  <si>
    <t>Figure 3 -supplement 1F: Proportion of Clusters per surface phenotype</t>
  </si>
  <si>
    <t>Figure 3 -supplement 1G: Proportion of surface phenotypes per cluster</t>
  </si>
  <si>
    <t>Formula for Figure 3 - sup1G (non-transposed)</t>
  </si>
  <si>
    <t>different terminologies are used - dictionary</t>
  </si>
  <si>
    <t>reported in paper (small proportion of cells in myeloid cluster)</t>
  </si>
  <si>
    <t>Quiescent</t>
  </si>
  <si>
    <t>Activated</t>
  </si>
  <si>
    <t>Metabolism</t>
  </si>
  <si>
    <t>Interferon</t>
  </si>
  <si>
    <t>LSK-Primed</t>
  </si>
  <si>
    <t>LSK-Primitive</t>
  </si>
  <si>
    <t>LSK-Metabolism</t>
  </si>
  <si>
    <t>LSK-Cell cycle</t>
  </si>
  <si>
    <t>LSK-Interferon cell cycle</t>
  </si>
  <si>
    <t>LSK-Interferon</t>
  </si>
  <si>
    <t>LSK-Acute activation</t>
  </si>
  <si>
    <t>LSK-Myeloid</t>
  </si>
  <si>
    <t xml:space="preserve">Figure 3A: p-values (hypergeometric test) for pairwise comparisons </t>
  </si>
  <si>
    <t>Acute activation</t>
  </si>
  <si>
    <t>Figure 3-supplement 3H mean Quiescent score per LSK clusters and statistical tests for mean comparison</t>
  </si>
  <si>
    <t>mean</t>
  </si>
  <si>
    <t>standard deviation</t>
  </si>
  <si>
    <t>one-way ANOVA test: (statistic=805.5463388199988, pvalue=0.0)</t>
  </si>
  <si>
    <t>group1</t>
  </si>
  <si>
    <t>group2</t>
  </si>
  <si>
    <t>meandiff</t>
  </si>
  <si>
    <t>p-adj</t>
  </si>
  <si>
    <t>reject</t>
  </si>
  <si>
    <t>Tukey HSD, FWER=0.05</t>
  </si>
  <si>
    <t>LSK-Interferon cell-cycle</t>
  </si>
  <si>
    <t>lower CI (95%)</t>
  </si>
  <si>
    <t>upper CI (95%)</t>
  </si>
  <si>
    <t>LSK-Acute-Activation</t>
  </si>
  <si>
    <t>LSK-cell cycle</t>
  </si>
  <si>
    <t>Cell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</si>
</sst>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3" fillId="0" borderId="0" xfId="2"/>
    <xf numFmtId="9" fontId="0" fillId="0" borderId="0" xfId="3" applyFont="1"/>
    <xf numFmtId="0" fontId="0" fillId="2" borderId="1" xfId="0" applyFill="1" applyBorder="1"/>
    <xf numFmtId="0" fontId="2" fillId="0" borderId="0" xfId="0" applyFont="1"/>
    <xf numFmtId="9" fontId="0" fillId="2" borderId="1" xfId="3" applyFont="1" applyFill="1" applyBorder="1"/>
    <xf numFmtId="0" fontId="0" fillId="0" borderId="0" xfId="2" applyFont="1"/>
    <xf numFmtId="0" fontId="2" fillId="0" borderId="0" xfId="2" applyFont="1"/>
    <xf numFmtId="0" fontId="0" fillId="2" borderId="1" xfId="2" applyFont="1" applyFill="1" applyBorder="1"/>
    <xf numFmtId="164" fontId="0" fillId="0" borderId="0" xfId="0" applyNumberFormat="1"/>
    <xf numFmtId="164" fontId="0" fillId="2" borderId="1" xfId="0" applyNumberFormat="1" applyFill="1" applyBorder="1"/>
    <xf numFmtId="164" fontId="4" fillId="0" borderId="0" xfId="1" applyNumberFormat="1" applyFont="1"/>
    <xf numFmtId="0" fontId="4" fillId="0" borderId="0" xfId="0" applyFont="1"/>
    <xf numFmtId="9" fontId="0" fillId="2" borderId="1" xfId="3" applyNumberFormat="1" applyFont="1" applyFill="1" applyBorder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H25" sqref="H25"/>
    </sheetView>
  </sheetViews>
  <sheetFormatPr defaultRowHeight="14.4" x14ac:dyDescent="0.3"/>
  <cols>
    <col min="1" max="1" width="10.77734375" customWidth="1"/>
  </cols>
  <sheetData>
    <row r="1" spans="1:2" x14ac:dyDescent="0.3">
      <c r="A1" t="s">
        <v>16</v>
      </c>
    </row>
    <row r="2" spans="1:2" x14ac:dyDescent="0.3">
      <c r="A2" t="s">
        <v>17</v>
      </c>
    </row>
    <row r="3" spans="1:2" x14ac:dyDescent="0.3">
      <c r="A3" t="s">
        <v>19</v>
      </c>
    </row>
    <row r="4" spans="1:2" x14ac:dyDescent="0.3">
      <c r="A4" s="4" t="s">
        <v>18</v>
      </c>
    </row>
    <row r="7" spans="1:2" x14ac:dyDescent="0.3">
      <c r="A7" t="s">
        <v>48</v>
      </c>
    </row>
    <row r="8" spans="1:2" x14ac:dyDescent="0.3">
      <c r="A8" t="s">
        <v>20</v>
      </c>
      <c r="B8" t="s">
        <v>21</v>
      </c>
    </row>
    <row r="9" spans="1:2" x14ac:dyDescent="0.3">
      <c r="A9" t="s">
        <v>2</v>
      </c>
      <c r="B9" t="s">
        <v>24</v>
      </c>
    </row>
    <row r="10" spans="1:2" x14ac:dyDescent="0.3">
      <c r="A10" t="s">
        <v>25</v>
      </c>
      <c r="B10" t="s">
        <v>3</v>
      </c>
    </row>
    <row r="11" spans="1:2" x14ac:dyDescent="0.3">
      <c r="A11" t="s">
        <v>10</v>
      </c>
      <c r="B11" t="s">
        <v>4</v>
      </c>
    </row>
    <row r="12" spans="1:2" x14ac:dyDescent="0.3">
      <c r="A12" t="s">
        <v>6</v>
      </c>
      <c r="B12" t="s">
        <v>26</v>
      </c>
    </row>
    <row r="13" spans="1:2" x14ac:dyDescent="0.3">
      <c r="A13" t="s">
        <v>11</v>
      </c>
      <c r="B13" t="s">
        <v>7</v>
      </c>
    </row>
    <row r="15" spans="1:2" x14ac:dyDescent="0.3">
      <c r="A15" t="s">
        <v>22</v>
      </c>
      <c r="B15" t="s">
        <v>21</v>
      </c>
    </row>
    <row r="16" spans="1:2" x14ac:dyDescent="0.3">
      <c r="A16" t="s">
        <v>1</v>
      </c>
      <c r="B16" t="s">
        <v>23</v>
      </c>
    </row>
    <row r="17" spans="1:2" x14ac:dyDescent="0.3">
      <c r="A17" t="s">
        <v>0</v>
      </c>
    </row>
    <row r="19" spans="1:2" x14ac:dyDescent="0.3">
      <c r="A19" t="s">
        <v>27</v>
      </c>
    </row>
    <row r="20" spans="1:2" x14ac:dyDescent="0.3">
      <c r="A20" t="s">
        <v>28</v>
      </c>
      <c r="B20" t="s">
        <v>31</v>
      </c>
    </row>
    <row r="21" spans="1:2" x14ac:dyDescent="0.3">
      <c r="A21" t="s">
        <v>29</v>
      </c>
      <c r="B21" t="s">
        <v>30</v>
      </c>
    </row>
    <row r="23" spans="1:2" x14ac:dyDescent="0.3">
      <c r="A23" t="s">
        <v>32</v>
      </c>
    </row>
    <row r="24" spans="1:2" x14ac:dyDescent="0.3">
      <c r="A24" t="s">
        <v>33</v>
      </c>
      <c r="B24" t="s">
        <v>35</v>
      </c>
    </row>
    <row r="25" spans="1:2" x14ac:dyDescent="0.3">
      <c r="A25" t="s">
        <v>34</v>
      </c>
      <c r="B25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workbookViewId="0">
      <selection activeCell="J14" sqref="J14"/>
    </sheetView>
  </sheetViews>
  <sheetFormatPr defaultRowHeight="15.6" x14ac:dyDescent="0.3"/>
  <cols>
    <col min="1" max="1" width="12.21875" customWidth="1"/>
    <col min="14" max="14" width="8.88671875" style="2"/>
    <col min="15" max="15" width="15.109375" style="2" customWidth="1"/>
    <col min="16" max="21" width="8.88671875" style="2"/>
  </cols>
  <sheetData>
    <row r="1" spans="1:21" ht="14.4" x14ac:dyDescent="0.3">
      <c r="A1" s="8" t="s">
        <v>62</v>
      </c>
      <c r="N1" s="5"/>
      <c r="O1" s="7"/>
      <c r="P1" s="7"/>
      <c r="Q1" s="7"/>
      <c r="R1" s="7"/>
      <c r="S1" s="7"/>
      <c r="T1" s="7"/>
      <c r="U1" s="7"/>
    </row>
    <row r="2" spans="1:21" ht="14.4" x14ac:dyDescent="0.3">
      <c r="B2" t="s">
        <v>50</v>
      </c>
      <c r="C2" t="s">
        <v>51</v>
      </c>
      <c r="D2" t="s">
        <v>52</v>
      </c>
      <c r="E2" t="s">
        <v>79</v>
      </c>
      <c r="F2" t="s">
        <v>53</v>
      </c>
      <c r="G2" t="s">
        <v>63</v>
      </c>
      <c r="N2" s="7"/>
      <c r="O2" s="7"/>
      <c r="P2" s="7"/>
      <c r="Q2" s="7"/>
      <c r="R2" s="7"/>
      <c r="S2" s="7"/>
      <c r="T2" s="7"/>
      <c r="U2" s="7"/>
    </row>
    <row r="3" spans="1:21" ht="14.4" x14ac:dyDescent="0.3">
      <c r="A3" t="s">
        <v>55</v>
      </c>
      <c r="B3">
        <v>6.5913399999999997E-66</v>
      </c>
      <c r="C3">
        <v>3.6990920000000002E-41</v>
      </c>
      <c r="D3">
        <v>1</v>
      </c>
      <c r="E3">
        <v>1</v>
      </c>
      <c r="F3">
        <v>9.2676140000000004E-2</v>
      </c>
      <c r="G3">
        <v>2.5383960000000001E-3</v>
      </c>
      <c r="N3" s="7"/>
      <c r="O3" s="7"/>
      <c r="P3" s="7"/>
      <c r="Q3" s="7"/>
      <c r="R3" s="7"/>
      <c r="S3" s="7"/>
      <c r="T3" s="7"/>
      <c r="U3" s="7"/>
    </row>
    <row r="4" spans="1:21" ht="14.4" x14ac:dyDescent="0.3">
      <c r="A4" t="s">
        <v>54</v>
      </c>
      <c r="B4">
        <v>5.1088390000000002E-45</v>
      </c>
      <c r="C4">
        <v>1</v>
      </c>
      <c r="D4">
        <v>0.84903379999999995</v>
      </c>
      <c r="E4">
        <v>1</v>
      </c>
      <c r="F4">
        <v>1</v>
      </c>
      <c r="G4">
        <v>2.5383960000000001E-3</v>
      </c>
      <c r="N4" s="7"/>
      <c r="O4" s="7"/>
      <c r="P4" s="7"/>
      <c r="Q4" s="7"/>
      <c r="R4" s="7"/>
      <c r="S4" s="7"/>
      <c r="T4" s="7"/>
      <c r="U4" s="7"/>
    </row>
    <row r="5" spans="1:21" ht="14.4" x14ac:dyDescent="0.3">
      <c r="A5" t="s">
        <v>56</v>
      </c>
      <c r="B5">
        <v>1</v>
      </c>
      <c r="C5">
        <v>1</v>
      </c>
      <c r="D5">
        <v>5.9107850000000005E-47</v>
      </c>
      <c r="E5">
        <v>9.176633E-64</v>
      </c>
      <c r="F5">
        <v>1</v>
      </c>
      <c r="G5">
        <v>1</v>
      </c>
      <c r="N5" s="7"/>
      <c r="O5" s="7"/>
      <c r="P5" s="7"/>
      <c r="Q5" s="7"/>
      <c r="R5" s="7"/>
      <c r="S5" s="7"/>
      <c r="T5" s="7"/>
      <c r="U5" s="7"/>
    </row>
    <row r="6" spans="1:21" ht="14.4" x14ac:dyDescent="0.3">
      <c r="A6" t="s">
        <v>57</v>
      </c>
      <c r="B6">
        <v>1</v>
      </c>
      <c r="C6">
        <v>0.84903379999999995</v>
      </c>
      <c r="D6">
        <v>0.34920980000000001</v>
      </c>
      <c r="E6">
        <v>2.2386080000000001E-84</v>
      </c>
      <c r="F6">
        <v>1</v>
      </c>
      <c r="G6">
        <v>1</v>
      </c>
      <c r="N6" s="7"/>
      <c r="O6" s="7"/>
      <c r="P6" s="7"/>
      <c r="Q6" s="7"/>
      <c r="R6" s="7"/>
      <c r="S6" s="7"/>
      <c r="T6" s="7"/>
      <c r="U6" s="7"/>
    </row>
    <row r="7" spans="1:21" ht="14.4" x14ac:dyDescent="0.3">
      <c r="A7" t="s">
        <v>58</v>
      </c>
      <c r="B7">
        <v>0.34920980000000001</v>
      </c>
      <c r="C7">
        <v>0.84903379999999995</v>
      </c>
      <c r="D7">
        <v>1</v>
      </c>
      <c r="E7">
        <v>2.3840940000000001E-23</v>
      </c>
      <c r="F7">
        <v>1.632485E-138</v>
      </c>
      <c r="G7">
        <v>0.84903379999999995</v>
      </c>
      <c r="N7" s="7"/>
      <c r="O7" s="7"/>
      <c r="P7" s="7"/>
      <c r="Q7" s="7"/>
      <c r="R7" s="7"/>
      <c r="S7" s="7"/>
      <c r="T7" s="7"/>
      <c r="U7" s="7"/>
    </row>
    <row r="8" spans="1:21" ht="14.4" x14ac:dyDescent="0.3">
      <c r="A8" t="s">
        <v>59</v>
      </c>
      <c r="B8">
        <v>1.821592E-2</v>
      </c>
      <c r="C8">
        <v>0.34920980000000001</v>
      </c>
      <c r="D8">
        <v>0.84903379999999995</v>
      </c>
      <c r="E8">
        <v>1</v>
      </c>
      <c r="F8">
        <v>7.8827840000000003E-192</v>
      </c>
      <c r="G8">
        <v>0.84903379999999995</v>
      </c>
      <c r="N8"/>
      <c r="O8"/>
      <c r="P8"/>
      <c r="Q8"/>
      <c r="R8"/>
      <c r="S8"/>
      <c r="T8"/>
      <c r="U8"/>
    </row>
    <row r="9" spans="1:21" ht="14.4" x14ac:dyDescent="0.3">
      <c r="A9" t="s">
        <v>60</v>
      </c>
      <c r="B9">
        <v>4.3562860000000002E-17</v>
      </c>
      <c r="C9">
        <v>5.7738059999999997E-25</v>
      </c>
      <c r="D9">
        <v>1</v>
      </c>
      <c r="E9">
        <v>1</v>
      </c>
      <c r="F9">
        <v>1</v>
      </c>
      <c r="G9">
        <v>2.6564550000000001E-77</v>
      </c>
      <c r="N9"/>
      <c r="O9"/>
      <c r="P9"/>
      <c r="Q9"/>
      <c r="R9"/>
      <c r="S9"/>
      <c r="T9"/>
      <c r="U9"/>
    </row>
    <row r="10" spans="1:21" ht="14.4" x14ac:dyDescent="0.3">
      <c r="A10" t="s">
        <v>61</v>
      </c>
      <c r="B10">
        <v>1</v>
      </c>
      <c r="C10">
        <v>0.34920980000000001</v>
      </c>
      <c r="D10">
        <v>9.2676140000000004E-2</v>
      </c>
      <c r="E10">
        <v>1</v>
      </c>
      <c r="F10">
        <v>0.84903379999999995</v>
      </c>
      <c r="G10">
        <v>9.2676140000000004E-2</v>
      </c>
      <c r="N10"/>
      <c r="O10"/>
      <c r="P10"/>
      <c r="Q10"/>
      <c r="R10"/>
      <c r="S10"/>
      <c r="T10"/>
      <c r="U10"/>
    </row>
    <row r="11" spans="1:21" ht="14.4" x14ac:dyDescent="0.3">
      <c r="N11"/>
      <c r="O11"/>
      <c r="P11"/>
      <c r="Q11"/>
      <c r="R11"/>
      <c r="S11"/>
      <c r="T11"/>
      <c r="U11"/>
    </row>
    <row r="12" spans="1:21" ht="14.4" x14ac:dyDescent="0.3">
      <c r="N12"/>
      <c r="O12"/>
      <c r="P12"/>
      <c r="Q12"/>
      <c r="R12"/>
      <c r="S12"/>
      <c r="T12"/>
      <c r="U12"/>
    </row>
    <row r="13" spans="1:21" ht="14.4" x14ac:dyDescent="0.3">
      <c r="A13" s="5" t="s">
        <v>39</v>
      </c>
      <c r="N13"/>
      <c r="O13"/>
      <c r="P13"/>
      <c r="Q13"/>
      <c r="R13"/>
      <c r="S13"/>
      <c r="T13"/>
      <c r="U13"/>
    </row>
    <row r="14" spans="1:21" ht="14.4" x14ac:dyDescent="0.3">
      <c r="A14" s="7" t="s">
        <v>9</v>
      </c>
      <c r="B14" t="s">
        <v>5</v>
      </c>
      <c r="C14" t="s">
        <v>3</v>
      </c>
      <c r="D14" t="s">
        <v>4</v>
      </c>
      <c r="E14" t="s">
        <v>6</v>
      </c>
      <c r="F14" t="s">
        <v>7</v>
      </c>
      <c r="G14" t="s">
        <v>8</v>
      </c>
      <c r="N14"/>
      <c r="O14"/>
      <c r="P14"/>
      <c r="Q14"/>
      <c r="R14"/>
      <c r="S14"/>
      <c r="T14"/>
      <c r="U14"/>
    </row>
    <row r="15" spans="1:21" ht="14.4" x14ac:dyDescent="0.3">
      <c r="A15" t="s">
        <v>54</v>
      </c>
      <c r="B15">
        <v>246</v>
      </c>
      <c r="C15">
        <v>459</v>
      </c>
      <c r="D15">
        <v>549</v>
      </c>
      <c r="E15">
        <v>31</v>
      </c>
      <c r="F15">
        <v>439</v>
      </c>
      <c r="G15">
        <f>SUM(B15:F15)</f>
        <v>1724</v>
      </c>
      <c r="N15"/>
      <c r="O15"/>
      <c r="P15"/>
      <c r="Q15"/>
      <c r="R15"/>
      <c r="S15"/>
      <c r="T15"/>
      <c r="U15"/>
    </row>
    <row r="16" spans="1:21" ht="14.4" x14ac:dyDescent="0.3">
      <c r="A16" t="s">
        <v>56</v>
      </c>
      <c r="B16">
        <v>223</v>
      </c>
      <c r="C16">
        <v>385</v>
      </c>
      <c r="D16">
        <v>458</v>
      </c>
      <c r="E16">
        <v>334</v>
      </c>
      <c r="F16">
        <v>315</v>
      </c>
      <c r="G16">
        <f t="shared" ref="G16:G22" si="0">SUM(B16:F16)</f>
        <v>1715</v>
      </c>
      <c r="N16"/>
      <c r="O16"/>
      <c r="P16"/>
      <c r="Q16"/>
      <c r="R16"/>
      <c r="S16"/>
      <c r="T16"/>
      <c r="U16"/>
    </row>
    <row r="17" spans="1:21" ht="14.4" x14ac:dyDescent="0.3">
      <c r="A17" t="s">
        <v>55</v>
      </c>
      <c r="B17">
        <v>237</v>
      </c>
      <c r="C17">
        <v>388</v>
      </c>
      <c r="D17">
        <v>420</v>
      </c>
      <c r="E17">
        <v>140</v>
      </c>
      <c r="F17">
        <v>246</v>
      </c>
      <c r="G17">
        <f t="shared" si="0"/>
        <v>1431</v>
      </c>
      <c r="N17"/>
      <c r="O17"/>
      <c r="P17"/>
      <c r="Q17"/>
      <c r="R17"/>
      <c r="S17"/>
      <c r="T17"/>
      <c r="U17"/>
    </row>
    <row r="18" spans="1:21" ht="14.4" x14ac:dyDescent="0.3">
      <c r="A18" t="s">
        <v>57</v>
      </c>
      <c r="B18">
        <v>148</v>
      </c>
      <c r="C18">
        <v>236</v>
      </c>
      <c r="D18">
        <v>251</v>
      </c>
      <c r="E18">
        <v>373</v>
      </c>
      <c r="F18">
        <v>211</v>
      </c>
      <c r="G18">
        <f t="shared" si="0"/>
        <v>1219</v>
      </c>
      <c r="N18" s="7"/>
      <c r="O18" s="1"/>
      <c r="P18" s="1"/>
      <c r="Q18" s="1"/>
      <c r="R18" s="1"/>
      <c r="S18" s="1"/>
      <c r="T18" s="3"/>
      <c r="U18" s="7"/>
    </row>
    <row r="19" spans="1:21" ht="14.4" x14ac:dyDescent="0.3">
      <c r="A19" t="s">
        <v>60</v>
      </c>
      <c r="B19">
        <v>8</v>
      </c>
      <c r="C19">
        <v>5</v>
      </c>
      <c r="D19">
        <v>10</v>
      </c>
      <c r="E19">
        <v>1073</v>
      </c>
      <c r="F19">
        <v>0</v>
      </c>
      <c r="G19">
        <f t="shared" si="0"/>
        <v>1096</v>
      </c>
      <c r="N19"/>
      <c r="O19" s="7"/>
      <c r="P19" s="7"/>
      <c r="Q19" s="7"/>
      <c r="R19" s="7"/>
      <c r="S19" s="7"/>
      <c r="T19" s="3"/>
      <c r="U19" s="7"/>
    </row>
    <row r="20" spans="1:21" x14ac:dyDescent="0.3">
      <c r="A20" t="s">
        <v>59</v>
      </c>
      <c r="B20">
        <v>2</v>
      </c>
      <c r="C20">
        <v>13</v>
      </c>
      <c r="D20">
        <v>4</v>
      </c>
      <c r="E20">
        <v>1</v>
      </c>
      <c r="F20">
        <v>713</v>
      </c>
      <c r="G20">
        <f t="shared" si="0"/>
        <v>733</v>
      </c>
      <c r="N20" s="7"/>
      <c r="P20" s="1"/>
      <c r="Q20" s="1"/>
      <c r="R20" s="1"/>
      <c r="S20" s="1"/>
      <c r="T20" s="3"/>
      <c r="U20" s="7"/>
    </row>
    <row r="21" spans="1:21" ht="14.4" x14ac:dyDescent="0.3">
      <c r="A21" t="s">
        <v>74</v>
      </c>
      <c r="B21">
        <v>0</v>
      </c>
      <c r="C21">
        <v>1</v>
      </c>
      <c r="D21">
        <v>1</v>
      </c>
      <c r="E21">
        <v>0</v>
      </c>
      <c r="F21">
        <v>196</v>
      </c>
      <c r="G21">
        <f>SUM(B21:F21)</f>
        <v>198</v>
      </c>
      <c r="H21" s="13" t="s">
        <v>49</v>
      </c>
      <c r="N21" s="7"/>
      <c r="O21" s="1"/>
      <c r="P21" s="1"/>
      <c r="Q21" s="1"/>
      <c r="R21" s="1"/>
      <c r="S21" s="1"/>
      <c r="T21" s="3"/>
      <c r="U21" s="7"/>
    </row>
    <row r="22" spans="1:21" ht="14.4" x14ac:dyDescent="0.3">
      <c r="A22" t="s">
        <v>61</v>
      </c>
      <c r="B22">
        <v>2</v>
      </c>
      <c r="C22">
        <v>4</v>
      </c>
      <c r="D22">
        <v>9</v>
      </c>
      <c r="E22">
        <v>40</v>
      </c>
      <c r="F22">
        <v>20</v>
      </c>
      <c r="G22">
        <f t="shared" si="0"/>
        <v>75</v>
      </c>
      <c r="H22" s="12">
        <f>G22/G23</f>
        <v>9.1563911610303989E-3</v>
      </c>
      <c r="K22" s="10"/>
      <c r="L22" s="10"/>
      <c r="M22" s="10"/>
      <c r="N22" s="7"/>
      <c r="O22" s="1"/>
      <c r="P22" s="1"/>
      <c r="Q22" s="1"/>
      <c r="R22" s="1"/>
      <c r="S22" s="1"/>
      <c r="T22" s="7"/>
      <c r="U22" s="7"/>
    </row>
    <row r="23" spans="1:21" ht="14.4" x14ac:dyDescent="0.3">
      <c r="A23" s="7" t="s">
        <v>8</v>
      </c>
      <c r="B23" s="7">
        <f>SUM(B15:B22)</f>
        <v>866</v>
      </c>
      <c r="C23" s="7">
        <f t="shared" ref="C23:F23" si="1">SUM(C15:C22)</f>
        <v>1491</v>
      </c>
      <c r="D23" s="7">
        <f t="shared" si="1"/>
        <v>1702</v>
      </c>
      <c r="E23" s="7">
        <f t="shared" si="1"/>
        <v>1992</v>
      </c>
      <c r="F23" s="7">
        <f t="shared" si="1"/>
        <v>2140</v>
      </c>
      <c r="G23" s="7">
        <f>SUM(G15:G22)</f>
        <v>8191</v>
      </c>
      <c r="K23" s="10"/>
      <c r="L23" s="10"/>
      <c r="M23" s="10"/>
      <c r="N23" s="7"/>
      <c r="O23" s="1"/>
      <c r="P23" s="1"/>
      <c r="Q23" s="1"/>
      <c r="R23" s="1"/>
      <c r="S23" s="1"/>
      <c r="T23" s="7"/>
      <c r="U23" s="7"/>
    </row>
    <row r="24" spans="1:21" ht="14.4" x14ac:dyDescent="0.3">
      <c r="K24" s="10"/>
      <c r="L24" s="10"/>
      <c r="M24" s="10"/>
      <c r="N24" s="7"/>
      <c r="O24" s="1"/>
      <c r="P24" s="1"/>
      <c r="Q24" s="1"/>
      <c r="R24" s="1"/>
      <c r="S24" s="1"/>
      <c r="T24" s="7"/>
      <c r="U24" s="7"/>
    </row>
    <row r="25" spans="1:21" ht="14.4" x14ac:dyDescent="0.3">
      <c r="A25" s="8" t="s">
        <v>40</v>
      </c>
      <c r="K25" s="10"/>
      <c r="L25" s="10"/>
      <c r="M25" s="10"/>
      <c r="N25" s="7"/>
      <c r="O25" s="1"/>
      <c r="P25" s="1"/>
      <c r="Q25" s="1"/>
      <c r="R25" s="1"/>
      <c r="S25" s="1"/>
      <c r="T25" s="7"/>
      <c r="U25" s="7"/>
    </row>
    <row r="26" spans="1:21" x14ac:dyDescent="0.3">
      <c r="A26" s="9" t="s">
        <v>37</v>
      </c>
      <c r="B26" s="4" t="s">
        <v>5</v>
      </c>
      <c r="C26" s="4" t="s">
        <v>3</v>
      </c>
      <c r="D26" s="4" t="s">
        <v>4</v>
      </c>
      <c r="E26" s="4" t="s">
        <v>6</v>
      </c>
      <c r="F26" s="4" t="s">
        <v>7</v>
      </c>
      <c r="K26" s="10"/>
      <c r="L26" s="10"/>
      <c r="M26" s="10"/>
    </row>
    <row r="27" spans="1:21" x14ac:dyDescent="0.3">
      <c r="A27" s="4" t="s">
        <v>54</v>
      </c>
      <c r="B27" s="6">
        <f t="shared" ref="B27:F34" si="2">B15/B$23</f>
        <v>0.28406466512702078</v>
      </c>
      <c r="C27" s="6">
        <f t="shared" si="2"/>
        <v>0.30784708249496984</v>
      </c>
      <c r="D27" s="6">
        <f t="shared" si="2"/>
        <v>0.32256169212690949</v>
      </c>
      <c r="E27" s="6">
        <f t="shared" si="2"/>
        <v>1.5562248995983935E-2</v>
      </c>
      <c r="F27" s="6">
        <f t="shared" si="2"/>
        <v>0.20514018691588784</v>
      </c>
      <c r="K27" s="10"/>
      <c r="L27" s="10"/>
      <c r="M27" s="10"/>
    </row>
    <row r="28" spans="1:21" x14ac:dyDescent="0.3">
      <c r="A28" s="4" t="s">
        <v>56</v>
      </c>
      <c r="B28" s="6">
        <f t="shared" si="2"/>
        <v>0.2575057736720554</v>
      </c>
      <c r="C28" s="6">
        <f t="shared" si="2"/>
        <v>0.25821596244131456</v>
      </c>
      <c r="D28" s="6">
        <f t="shared" si="2"/>
        <v>0.2690951821386604</v>
      </c>
      <c r="E28" s="6">
        <f t="shared" si="2"/>
        <v>0.1676706827309237</v>
      </c>
      <c r="F28" s="6">
        <f t="shared" si="2"/>
        <v>0.14719626168224298</v>
      </c>
      <c r="K28" s="10"/>
      <c r="L28" s="10"/>
      <c r="M28" s="10"/>
    </row>
    <row r="29" spans="1:21" x14ac:dyDescent="0.3">
      <c r="A29" s="4" t="s">
        <v>55</v>
      </c>
      <c r="B29" s="6">
        <f t="shared" si="2"/>
        <v>0.27367205542725176</v>
      </c>
      <c r="C29" s="6">
        <f t="shared" si="2"/>
        <v>0.26022803487592222</v>
      </c>
      <c r="D29" s="6">
        <f t="shared" si="2"/>
        <v>0.24676850763807284</v>
      </c>
      <c r="E29" s="6">
        <f t="shared" si="2"/>
        <v>7.0281124497991967E-2</v>
      </c>
      <c r="F29" s="6">
        <f t="shared" si="2"/>
        <v>0.11495327102803739</v>
      </c>
      <c r="K29" s="10"/>
      <c r="L29" s="10"/>
      <c r="M29" s="10"/>
    </row>
    <row r="30" spans="1:21" x14ac:dyDescent="0.3">
      <c r="A30" s="4" t="s">
        <v>57</v>
      </c>
      <c r="B30" s="6">
        <f t="shared" si="2"/>
        <v>0.17090069284064666</v>
      </c>
      <c r="C30" s="6">
        <f t="shared" si="2"/>
        <v>0.15828303152246814</v>
      </c>
      <c r="D30" s="6">
        <f t="shared" si="2"/>
        <v>0.14747356051703878</v>
      </c>
      <c r="E30" s="6">
        <f t="shared" si="2"/>
        <v>0.18724899598393574</v>
      </c>
      <c r="F30" s="6">
        <f t="shared" si="2"/>
        <v>9.8598130841121498E-2</v>
      </c>
    </row>
    <row r="31" spans="1:21" x14ac:dyDescent="0.3">
      <c r="A31" s="4" t="s">
        <v>60</v>
      </c>
      <c r="B31" s="6">
        <f t="shared" si="2"/>
        <v>9.2378752886836026E-3</v>
      </c>
      <c r="C31" s="6">
        <f t="shared" si="2"/>
        <v>3.3534540576794099E-3</v>
      </c>
      <c r="D31" s="6">
        <f t="shared" si="2"/>
        <v>5.8754406580493537E-3</v>
      </c>
      <c r="E31" s="6">
        <f t="shared" si="2"/>
        <v>0.53865461847389562</v>
      </c>
      <c r="F31" s="6">
        <f t="shared" si="2"/>
        <v>0</v>
      </c>
    </row>
    <row r="32" spans="1:21" x14ac:dyDescent="0.3">
      <c r="A32" s="4" t="s">
        <v>59</v>
      </c>
      <c r="B32" s="6">
        <f t="shared" si="2"/>
        <v>2.3094688221709007E-3</v>
      </c>
      <c r="C32" s="6">
        <f t="shared" si="2"/>
        <v>8.7189805499664659E-3</v>
      </c>
      <c r="D32" s="6">
        <f t="shared" si="2"/>
        <v>2.3501762632197414E-3</v>
      </c>
      <c r="E32" s="6">
        <f t="shared" si="2"/>
        <v>5.0200803212851401E-4</v>
      </c>
      <c r="F32" s="6">
        <f t="shared" si="2"/>
        <v>0.33317757009345794</v>
      </c>
    </row>
    <row r="33" spans="1:9" x14ac:dyDescent="0.3">
      <c r="A33" s="4" t="s">
        <v>74</v>
      </c>
      <c r="B33" s="6">
        <f t="shared" si="2"/>
        <v>0</v>
      </c>
      <c r="C33" s="6">
        <f t="shared" si="2"/>
        <v>6.7069081153588194E-4</v>
      </c>
      <c r="D33" s="6">
        <f t="shared" si="2"/>
        <v>5.8754406580493535E-4</v>
      </c>
      <c r="E33" s="6">
        <f t="shared" si="2"/>
        <v>0</v>
      </c>
      <c r="F33" s="6">
        <f t="shared" si="2"/>
        <v>9.1588785046728974E-2</v>
      </c>
    </row>
    <row r="34" spans="1:9" x14ac:dyDescent="0.3">
      <c r="A34" s="4" t="s">
        <v>61</v>
      </c>
      <c r="B34" s="14">
        <f t="shared" si="2"/>
        <v>2.3094688221709007E-3</v>
      </c>
      <c r="C34" s="14">
        <f t="shared" si="2"/>
        <v>2.6827632461435278E-3</v>
      </c>
      <c r="D34" s="14">
        <f t="shared" si="2"/>
        <v>5.2878965922444187E-3</v>
      </c>
      <c r="E34" s="14">
        <f t="shared" si="2"/>
        <v>2.0080321285140562E-2</v>
      </c>
      <c r="F34" s="14">
        <f t="shared" si="2"/>
        <v>9.3457943925233638E-3</v>
      </c>
    </row>
    <row r="36" spans="1:9" x14ac:dyDescent="0.3">
      <c r="A36" s="8" t="s">
        <v>41</v>
      </c>
    </row>
    <row r="37" spans="1:9" x14ac:dyDescent="0.3">
      <c r="A37" s="6" t="s">
        <v>38</v>
      </c>
      <c r="B37" s="6" t="s">
        <v>54</v>
      </c>
      <c r="C37" s="6" t="s">
        <v>56</v>
      </c>
      <c r="D37" s="6" t="s">
        <v>55</v>
      </c>
      <c r="E37" s="6" t="s">
        <v>57</v>
      </c>
      <c r="F37" s="6" t="s">
        <v>60</v>
      </c>
      <c r="G37" s="6" t="s">
        <v>59</v>
      </c>
      <c r="H37" s="6" t="s">
        <v>74</v>
      </c>
      <c r="I37" s="6" t="s">
        <v>61</v>
      </c>
    </row>
    <row r="38" spans="1:9" x14ac:dyDescent="0.3">
      <c r="A38" s="6" t="s">
        <v>5</v>
      </c>
      <c r="B38" s="6">
        <v>0.25023846191381605</v>
      </c>
      <c r="C38" s="6">
        <v>0.23416345589355442</v>
      </c>
      <c r="D38" s="6">
        <v>0.28333285772814354</v>
      </c>
      <c r="E38" s="6">
        <v>0.22413075939909183</v>
      </c>
      <c r="F38" s="6">
        <v>1.658144074115598E-2</v>
      </c>
      <c r="G38" s="6">
        <v>6.6544135742766684E-3</v>
      </c>
      <c r="H38" s="6">
        <v>0</v>
      </c>
      <c r="I38" s="6">
        <v>5.8163869705191842E-2</v>
      </c>
    </row>
    <row r="39" spans="1:9" x14ac:dyDescent="0.3">
      <c r="A39" s="6" t="s">
        <v>3</v>
      </c>
      <c r="B39" s="6">
        <v>0.27118888719844919</v>
      </c>
      <c r="C39" s="6">
        <v>0.23480926765216106</v>
      </c>
      <c r="D39" s="6">
        <v>0.26941425447061568</v>
      </c>
      <c r="E39" s="6">
        <v>0.20758310259280363</v>
      </c>
      <c r="F39" s="6">
        <v>6.0192520463787222E-3</v>
      </c>
      <c r="G39" s="6">
        <v>2.5122531193563627E-2</v>
      </c>
      <c r="H39" s="6">
        <v>7.2236116149379083E-3</v>
      </c>
      <c r="I39" s="6">
        <v>6.7565273192080666E-2</v>
      </c>
    </row>
    <row r="40" spans="1:9" x14ac:dyDescent="0.3">
      <c r="A40" s="6" t="s">
        <v>4</v>
      </c>
      <c r="B40" s="6">
        <v>0.28415129236176762</v>
      </c>
      <c r="C40" s="6">
        <v>0.2447023106135981</v>
      </c>
      <c r="D40" s="6">
        <v>0.25547959713040591</v>
      </c>
      <c r="E40" s="6">
        <v>0.19340682919753785</v>
      </c>
      <c r="F40" s="6">
        <v>1.0546069096534282E-2</v>
      </c>
      <c r="G40" s="6">
        <v>6.7717064104860104E-3</v>
      </c>
      <c r="H40" s="6">
        <v>6.3280874958122329E-3</v>
      </c>
      <c r="I40" s="6">
        <v>0.1331754407997254</v>
      </c>
    </row>
    <row r="41" spans="1:9" x14ac:dyDescent="0.3">
      <c r="A41" s="6" t="s">
        <v>6</v>
      </c>
      <c r="B41" s="6">
        <v>1.3709108279741537E-2</v>
      </c>
      <c r="C41" s="6">
        <v>0.1524717133927532</v>
      </c>
      <c r="D41" s="6">
        <v>7.2762094095707983E-2</v>
      </c>
      <c r="E41" s="6">
        <v>0.24557103291400684</v>
      </c>
      <c r="F41" s="6">
        <v>0.96685323811593105</v>
      </c>
      <c r="G41" s="6">
        <v>1.4464664044486935E-3</v>
      </c>
      <c r="H41" s="6">
        <v>0</v>
      </c>
      <c r="I41" s="6">
        <v>0.50572199964554354</v>
      </c>
    </row>
    <row r="42" spans="1:9" x14ac:dyDescent="0.3">
      <c r="A42" s="6" t="s">
        <v>7</v>
      </c>
      <c r="B42" s="6">
        <v>0.18071225024622575</v>
      </c>
      <c r="C42" s="6">
        <v>0.13385325244793325</v>
      </c>
      <c r="D42" s="6">
        <v>0.11901119657512675</v>
      </c>
      <c r="E42" s="6">
        <v>0.12930827589655991</v>
      </c>
      <c r="F42" s="6">
        <v>0</v>
      </c>
      <c r="G42" s="6">
        <v>0.96000488241722504</v>
      </c>
      <c r="H42" s="6">
        <v>0.98644830088924984</v>
      </c>
      <c r="I42" s="6">
        <v>0.23537341665745856</v>
      </c>
    </row>
    <row r="43" spans="1:9" x14ac:dyDescent="0.3">
      <c r="B43" s="10"/>
      <c r="C43" s="10"/>
      <c r="D43" s="10"/>
      <c r="E43" s="10"/>
      <c r="F43" s="10"/>
      <c r="G43" s="10"/>
      <c r="H43" s="10"/>
      <c r="I43" s="10"/>
    </row>
    <row r="44" spans="1:9" x14ac:dyDescent="0.3">
      <c r="A44" s="7" t="s">
        <v>42</v>
      </c>
    </row>
    <row r="45" spans="1:9" x14ac:dyDescent="0.3">
      <c r="A45" t="s">
        <v>37</v>
      </c>
      <c r="B45" t="s">
        <v>5</v>
      </c>
      <c r="C45" t="s">
        <v>3</v>
      </c>
      <c r="D45" t="s">
        <v>4</v>
      </c>
      <c r="E45" t="s">
        <v>6</v>
      </c>
      <c r="F45" t="s">
        <v>7</v>
      </c>
    </row>
    <row r="46" spans="1:9" x14ac:dyDescent="0.3">
      <c r="A46" t="s">
        <v>54</v>
      </c>
      <c r="B46" s="1">
        <f t="shared" ref="B46:F53" si="3">B27/SUM($B27:$F27)</f>
        <v>0.25023846191381605</v>
      </c>
      <c r="C46" s="1">
        <f t="shared" si="3"/>
        <v>0.27118888719844919</v>
      </c>
      <c r="D46" s="1">
        <f t="shared" si="3"/>
        <v>0.28415129236176762</v>
      </c>
      <c r="E46" s="1">
        <f t="shared" si="3"/>
        <v>1.3709108279741537E-2</v>
      </c>
      <c r="F46" s="1">
        <f t="shared" si="3"/>
        <v>0.18071225024622575</v>
      </c>
      <c r="I46" s="10"/>
    </row>
    <row r="47" spans="1:9" x14ac:dyDescent="0.3">
      <c r="A47" t="s">
        <v>56</v>
      </c>
      <c r="B47" s="1">
        <f t="shared" si="3"/>
        <v>0.23416345589355442</v>
      </c>
      <c r="C47" s="1">
        <f t="shared" si="3"/>
        <v>0.23480926765216106</v>
      </c>
      <c r="D47" s="1">
        <f t="shared" si="3"/>
        <v>0.2447023106135981</v>
      </c>
      <c r="E47" s="1">
        <f t="shared" si="3"/>
        <v>0.1524717133927532</v>
      </c>
      <c r="F47" s="1">
        <f t="shared" si="3"/>
        <v>0.13385325244793325</v>
      </c>
      <c r="I47" s="10"/>
    </row>
    <row r="48" spans="1:9" x14ac:dyDescent="0.3">
      <c r="A48" t="s">
        <v>55</v>
      </c>
      <c r="B48" s="1">
        <f t="shared" si="3"/>
        <v>0.28333285772814354</v>
      </c>
      <c r="C48" s="1">
        <f t="shared" si="3"/>
        <v>0.26941425447061568</v>
      </c>
      <c r="D48" s="1">
        <f t="shared" si="3"/>
        <v>0.25547959713040591</v>
      </c>
      <c r="E48" s="1">
        <f t="shared" si="3"/>
        <v>7.2762094095707983E-2</v>
      </c>
      <c r="F48" s="1">
        <f t="shared" si="3"/>
        <v>0.11901119657512675</v>
      </c>
      <c r="I48" s="10"/>
    </row>
    <row r="49" spans="1:9" x14ac:dyDescent="0.3">
      <c r="A49" t="s">
        <v>57</v>
      </c>
      <c r="B49" s="1">
        <f t="shared" si="3"/>
        <v>0.22413075939909183</v>
      </c>
      <c r="C49" s="1">
        <f t="shared" si="3"/>
        <v>0.20758310259280363</v>
      </c>
      <c r="D49" s="1">
        <f t="shared" si="3"/>
        <v>0.19340682919753785</v>
      </c>
      <c r="E49" s="1">
        <f t="shared" si="3"/>
        <v>0.24557103291400684</v>
      </c>
      <c r="F49" s="1">
        <f t="shared" si="3"/>
        <v>0.12930827589655991</v>
      </c>
      <c r="I49" s="10"/>
    </row>
    <row r="50" spans="1:9" x14ac:dyDescent="0.3">
      <c r="A50" t="s">
        <v>60</v>
      </c>
      <c r="B50" s="1">
        <f t="shared" si="3"/>
        <v>1.658144074115598E-2</v>
      </c>
      <c r="C50" s="1">
        <f t="shared" si="3"/>
        <v>6.0192520463787222E-3</v>
      </c>
      <c r="D50" s="1">
        <f t="shared" si="3"/>
        <v>1.0546069096534282E-2</v>
      </c>
      <c r="E50" s="1">
        <f t="shared" si="3"/>
        <v>0.96685323811593105</v>
      </c>
      <c r="F50" s="1">
        <f t="shared" si="3"/>
        <v>0</v>
      </c>
      <c r="I50" s="10"/>
    </row>
    <row r="51" spans="1:9" x14ac:dyDescent="0.3">
      <c r="A51" t="s">
        <v>59</v>
      </c>
      <c r="B51" s="1">
        <f t="shared" si="3"/>
        <v>6.6544135742766684E-3</v>
      </c>
      <c r="C51" s="1">
        <f t="shared" si="3"/>
        <v>2.5122531193563627E-2</v>
      </c>
      <c r="D51" s="1">
        <f t="shared" si="3"/>
        <v>6.7717064104860104E-3</v>
      </c>
      <c r="E51" s="1">
        <f t="shared" si="3"/>
        <v>1.4464664044486935E-3</v>
      </c>
      <c r="F51" s="1">
        <f t="shared" si="3"/>
        <v>0.96000488241722504</v>
      </c>
      <c r="I51" s="10"/>
    </row>
    <row r="52" spans="1:9" x14ac:dyDescent="0.3">
      <c r="A52" t="s">
        <v>74</v>
      </c>
      <c r="B52" s="1">
        <f t="shared" si="3"/>
        <v>0</v>
      </c>
      <c r="C52" s="1">
        <f t="shared" si="3"/>
        <v>7.2236116149379083E-3</v>
      </c>
      <c r="D52" s="1">
        <f t="shared" si="3"/>
        <v>6.3280874958122329E-3</v>
      </c>
      <c r="E52" s="1">
        <f t="shared" si="3"/>
        <v>0</v>
      </c>
      <c r="F52" s="1">
        <f t="shared" si="3"/>
        <v>0.98644830088924984</v>
      </c>
      <c r="I52" s="10"/>
    </row>
    <row r="53" spans="1:9" x14ac:dyDescent="0.3">
      <c r="A53" t="s">
        <v>61</v>
      </c>
      <c r="B53" s="1">
        <f t="shared" si="3"/>
        <v>5.8163869705191842E-2</v>
      </c>
      <c r="C53" s="1">
        <f t="shared" si="3"/>
        <v>6.7565273192080666E-2</v>
      </c>
      <c r="D53" s="1">
        <f t="shared" si="3"/>
        <v>0.1331754407997254</v>
      </c>
      <c r="E53" s="1">
        <f t="shared" si="3"/>
        <v>0.50572199964554354</v>
      </c>
      <c r="F53" s="1">
        <f t="shared" si="3"/>
        <v>0.23537341665745856</v>
      </c>
      <c r="I5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opLeftCell="A64" workbookViewId="0">
      <selection activeCell="K15" sqref="K15"/>
    </sheetView>
  </sheetViews>
  <sheetFormatPr defaultRowHeight="14.4" x14ac:dyDescent="0.3"/>
  <cols>
    <col min="1" max="1" width="16.88671875" customWidth="1"/>
    <col min="14" max="14" width="12.21875" customWidth="1"/>
  </cols>
  <sheetData>
    <row r="1" spans="1:14" x14ac:dyDescent="0.3">
      <c r="A1" s="5" t="s">
        <v>43</v>
      </c>
      <c r="N1" s="5"/>
    </row>
    <row r="2" spans="1:14" x14ac:dyDescent="0.3">
      <c r="A2" s="7" t="s">
        <v>44</v>
      </c>
      <c r="B2" t="s">
        <v>1</v>
      </c>
      <c r="C2" t="s">
        <v>15</v>
      </c>
      <c r="D2" t="s">
        <v>12</v>
      </c>
      <c r="E2" t="s">
        <v>13</v>
      </c>
      <c r="F2" t="s">
        <v>14</v>
      </c>
      <c r="G2" t="s">
        <v>8</v>
      </c>
      <c r="N2" s="7"/>
    </row>
    <row r="3" spans="1:14" x14ac:dyDescent="0.3">
      <c r="A3" t="s">
        <v>54</v>
      </c>
      <c r="B3">
        <v>0</v>
      </c>
      <c r="C3">
        <v>278</v>
      </c>
      <c r="D3">
        <v>24</v>
      </c>
      <c r="E3">
        <v>19</v>
      </c>
      <c r="F3">
        <v>1403</v>
      </c>
      <c r="G3">
        <f>SUM(B3:F3)</f>
        <v>1724</v>
      </c>
    </row>
    <row r="4" spans="1:14" x14ac:dyDescent="0.3">
      <c r="A4" t="s">
        <v>56</v>
      </c>
      <c r="B4">
        <v>1</v>
      </c>
      <c r="C4">
        <v>157</v>
      </c>
      <c r="D4">
        <v>113</v>
      </c>
      <c r="E4">
        <v>100</v>
      </c>
      <c r="F4">
        <v>1344</v>
      </c>
      <c r="G4">
        <f t="shared" ref="G4:G10" si="0">SUM(B4:F4)</f>
        <v>1715</v>
      </c>
    </row>
    <row r="5" spans="1:14" x14ac:dyDescent="0.3">
      <c r="A5" t="s">
        <v>55</v>
      </c>
      <c r="B5">
        <v>109</v>
      </c>
      <c r="C5">
        <v>859</v>
      </c>
      <c r="D5">
        <v>383</v>
      </c>
      <c r="E5">
        <v>27</v>
      </c>
      <c r="F5">
        <v>53</v>
      </c>
      <c r="G5">
        <f t="shared" si="0"/>
        <v>1431</v>
      </c>
    </row>
    <row r="6" spans="1:14" x14ac:dyDescent="0.3">
      <c r="A6" t="s">
        <v>78</v>
      </c>
      <c r="B6">
        <v>1</v>
      </c>
      <c r="C6">
        <v>129</v>
      </c>
      <c r="D6">
        <v>78</v>
      </c>
      <c r="E6">
        <v>61</v>
      </c>
      <c r="F6">
        <v>950</v>
      </c>
      <c r="G6">
        <f t="shared" si="0"/>
        <v>1219</v>
      </c>
    </row>
    <row r="7" spans="1:14" x14ac:dyDescent="0.3">
      <c r="A7" t="s">
        <v>60</v>
      </c>
      <c r="B7">
        <v>0</v>
      </c>
      <c r="C7">
        <v>342</v>
      </c>
      <c r="D7">
        <v>95</v>
      </c>
      <c r="E7">
        <v>22</v>
      </c>
      <c r="F7">
        <v>637</v>
      </c>
      <c r="G7">
        <f t="shared" si="0"/>
        <v>1096</v>
      </c>
    </row>
    <row r="8" spans="1:14" x14ac:dyDescent="0.3">
      <c r="A8" t="s">
        <v>59</v>
      </c>
      <c r="B8">
        <v>13</v>
      </c>
      <c r="C8">
        <v>226</v>
      </c>
      <c r="D8">
        <v>73</v>
      </c>
      <c r="E8">
        <v>19</v>
      </c>
      <c r="F8">
        <v>402</v>
      </c>
      <c r="G8">
        <f t="shared" si="0"/>
        <v>733</v>
      </c>
    </row>
    <row r="9" spans="1:14" x14ac:dyDescent="0.3">
      <c r="A9" t="s">
        <v>58</v>
      </c>
      <c r="B9">
        <v>0</v>
      </c>
      <c r="C9">
        <v>13</v>
      </c>
      <c r="D9">
        <v>12</v>
      </c>
      <c r="E9">
        <v>7</v>
      </c>
      <c r="F9">
        <v>166</v>
      </c>
      <c r="G9">
        <f t="shared" si="0"/>
        <v>198</v>
      </c>
      <c r="H9" s="13"/>
    </row>
    <row r="10" spans="1:14" x14ac:dyDescent="0.3">
      <c r="A10" t="s">
        <v>61</v>
      </c>
      <c r="B10">
        <v>0</v>
      </c>
      <c r="C10">
        <v>1</v>
      </c>
      <c r="D10">
        <v>0</v>
      </c>
      <c r="E10">
        <v>21</v>
      </c>
      <c r="F10">
        <v>53</v>
      </c>
      <c r="G10">
        <f t="shared" si="0"/>
        <v>75</v>
      </c>
      <c r="H10" s="12"/>
    </row>
    <row r="11" spans="1:14" x14ac:dyDescent="0.3">
      <c r="A11" s="7" t="s">
        <v>8</v>
      </c>
      <c r="B11" s="7">
        <f>SUM(B3:B10)</f>
        <v>124</v>
      </c>
      <c r="C11" s="7">
        <f t="shared" ref="C11:F11" si="1">SUM(C3:C10)</f>
        <v>2005</v>
      </c>
      <c r="D11" s="7">
        <f t="shared" si="1"/>
        <v>778</v>
      </c>
      <c r="E11" s="7">
        <f t="shared" si="1"/>
        <v>276</v>
      </c>
      <c r="F11" s="7">
        <f t="shared" si="1"/>
        <v>5008</v>
      </c>
      <c r="G11" s="7">
        <f>SUM(G3:G10)</f>
        <v>8191</v>
      </c>
    </row>
    <row r="13" spans="1:14" x14ac:dyDescent="0.3">
      <c r="A13" s="8" t="s">
        <v>45</v>
      </c>
    </row>
    <row r="14" spans="1:14" x14ac:dyDescent="0.3">
      <c r="A14" s="9" t="s">
        <v>37</v>
      </c>
      <c r="B14" s="4" t="s">
        <v>1</v>
      </c>
      <c r="C14" s="4" t="s">
        <v>15</v>
      </c>
      <c r="D14" s="4" t="s">
        <v>12</v>
      </c>
      <c r="E14" s="4" t="s">
        <v>13</v>
      </c>
      <c r="F14" s="4" t="s">
        <v>14</v>
      </c>
    </row>
    <row r="15" spans="1:14" x14ac:dyDescent="0.3">
      <c r="A15" s="4" t="s">
        <v>54</v>
      </c>
      <c r="B15" s="6">
        <f>B3/B$11</f>
        <v>0</v>
      </c>
      <c r="C15" s="6">
        <f t="shared" ref="C15:F15" si="2">C3/C$11</f>
        <v>0.13865336658354116</v>
      </c>
      <c r="D15" s="6">
        <f t="shared" si="2"/>
        <v>3.0848329048843187E-2</v>
      </c>
      <c r="E15" s="6">
        <f t="shared" si="2"/>
        <v>6.8840579710144928E-2</v>
      </c>
      <c r="F15" s="6">
        <f t="shared" si="2"/>
        <v>0.28015175718849838</v>
      </c>
    </row>
    <row r="16" spans="1:14" x14ac:dyDescent="0.3">
      <c r="A16" s="4" t="s">
        <v>56</v>
      </c>
      <c r="B16" s="6">
        <f t="shared" ref="B16:F22" si="3">B4/B$11</f>
        <v>8.0645161290322578E-3</v>
      </c>
      <c r="C16" s="6">
        <f t="shared" si="3"/>
        <v>7.8304239401496264E-2</v>
      </c>
      <c r="D16" s="6">
        <f t="shared" si="3"/>
        <v>0.14524421593830333</v>
      </c>
      <c r="E16" s="6">
        <f t="shared" si="3"/>
        <v>0.36231884057971014</v>
      </c>
      <c r="F16" s="6">
        <f t="shared" si="3"/>
        <v>0.26837060702875398</v>
      </c>
    </row>
    <row r="17" spans="1:9" x14ac:dyDescent="0.3">
      <c r="A17" s="4" t="s">
        <v>55</v>
      </c>
      <c r="B17" s="6">
        <f t="shared" si="3"/>
        <v>0.87903225806451613</v>
      </c>
      <c r="C17" s="6">
        <f t="shared" si="3"/>
        <v>0.42842892768079799</v>
      </c>
      <c r="D17" s="6">
        <f t="shared" si="3"/>
        <v>0.49228791773778918</v>
      </c>
      <c r="E17" s="6">
        <f t="shared" si="3"/>
        <v>9.7826086956521743E-2</v>
      </c>
      <c r="F17" s="6">
        <f t="shared" si="3"/>
        <v>1.0583067092651758E-2</v>
      </c>
    </row>
    <row r="18" spans="1:9" x14ac:dyDescent="0.3">
      <c r="A18" s="4" t="s">
        <v>78</v>
      </c>
      <c r="B18" s="6">
        <f t="shared" si="3"/>
        <v>8.0645161290322578E-3</v>
      </c>
      <c r="C18" s="6">
        <f t="shared" si="3"/>
        <v>6.4339152119700746E-2</v>
      </c>
      <c r="D18" s="6">
        <f t="shared" si="3"/>
        <v>0.10025706940874037</v>
      </c>
      <c r="E18" s="6">
        <f t="shared" si="3"/>
        <v>0.2210144927536232</v>
      </c>
      <c r="F18" s="6">
        <f t="shared" si="3"/>
        <v>0.1896964856230032</v>
      </c>
    </row>
    <row r="19" spans="1:9" x14ac:dyDescent="0.3">
      <c r="A19" s="4" t="s">
        <v>60</v>
      </c>
      <c r="B19" s="6">
        <f t="shared" si="3"/>
        <v>0</v>
      </c>
      <c r="C19" s="6">
        <f t="shared" si="3"/>
        <v>0.17057356608478802</v>
      </c>
      <c r="D19" s="6">
        <f t="shared" si="3"/>
        <v>0.12210796915167095</v>
      </c>
      <c r="E19" s="6">
        <f t="shared" si="3"/>
        <v>7.9710144927536225E-2</v>
      </c>
      <c r="F19" s="6">
        <f t="shared" si="3"/>
        <v>0.1271964856230032</v>
      </c>
    </row>
    <row r="20" spans="1:9" x14ac:dyDescent="0.3">
      <c r="A20" s="4" t="s">
        <v>59</v>
      </c>
      <c r="B20" s="6">
        <f t="shared" si="3"/>
        <v>0.10483870967741936</v>
      </c>
      <c r="C20" s="6">
        <f t="shared" si="3"/>
        <v>0.11271820448877805</v>
      </c>
      <c r="D20" s="6">
        <f t="shared" si="3"/>
        <v>9.383033419023136E-2</v>
      </c>
      <c r="E20" s="6">
        <f t="shared" si="3"/>
        <v>6.8840579710144928E-2</v>
      </c>
      <c r="F20" s="6">
        <f t="shared" si="3"/>
        <v>8.027156549520767E-2</v>
      </c>
    </row>
    <row r="21" spans="1:9" x14ac:dyDescent="0.3">
      <c r="A21" s="4" t="s">
        <v>58</v>
      </c>
      <c r="B21" s="6">
        <f t="shared" si="3"/>
        <v>0</v>
      </c>
      <c r="C21" s="6">
        <f t="shared" si="3"/>
        <v>6.4837905236907727E-3</v>
      </c>
      <c r="D21" s="6">
        <f t="shared" si="3"/>
        <v>1.5424164524421594E-2</v>
      </c>
      <c r="E21" s="6">
        <f t="shared" si="3"/>
        <v>2.5362318840579712E-2</v>
      </c>
      <c r="F21" s="6">
        <f t="shared" si="3"/>
        <v>3.3146964856230032E-2</v>
      </c>
    </row>
    <row r="22" spans="1:9" x14ac:dyDescent="0.3">
      <c r="A22" s="4" t="s">
        <v>61</v>
      </c>
      <c r="B22" s="6">
        <f t="shared" si="3"/>
        <v>0</v>
      </c>
      <c r="C22" s="6">
        <f t="shared" si="3"/>
        <v>4.9875311720698251E-4</v>
      </c>
      <c r="D22" s="6">
        <f t="shared" si="3"/>
        <v>0</v>
      </c>
      <c r="E22" s="6">
        <f t="shared" si="3"/>
        <v>7.6086956521739135E-2</v>
      </c>
      <c r="F22" s="6">
        <f t="shared" si="3"/>
        <v>1.0583067092651758E-2</v>
      </c>
    </row>
    <row r="24" spans="1:9" x14ac:dyDescent="0.3">
      <c r="A24" s="8" t="s">
        <v>46</v>
      </c>
    </row>
    <row r="25" spans="1:9" x14ac:dyDescent="0.3">
      <c r="A25" s="4" t="s">
        <v>37</v>
      </c>
      <c r="B25" s="4" t="s">
        <v>54</v>
      </c>
      <c r="C25" s="4" t="s">
        <v>56</v>
      </c>
      <c r="D25" s="4" t="s">
        <v>55</v>
      </c>
      <c r="E25" s="4" t="s">
        <v>78</v>
      </c>
      <c r="F25" s="4" t="s">
        <v>77</v>
      </c>
      <c r="G25" s="4" t="s">
        <v>59</v>
      </c>
      <c r="H25" s="4" t="s">
        <v>58</v>
      </c>
      <c r="I25" s="4" t="s">
        <v>61</v>
      </c>
    </row>
    <row r="26" spans="1:9" x14ac:dyDescent="0.3">
      <c r="A26" s="4" t="s">
        <v>1</v>
      </c>
      <c r="B26" s="11">
        <v>0</v>
      </c>
      <c r="C26" s="11">
        <v>5.8309037900874635E-4</v>
      </c>
      <c r="D26" s="11">
        <v>7.6170510132774288E-2</v>
      </c>
      <c r="E26" s="11">
        <v>8.2034454470877774E-4</v>
      </c>
      <c r="F26" s="11">
        <v>0</v>
      </c>
      <c r="G26" s="11">
        <v>1.7735334242837655E-2</v>
      </c>
      <c r="H26" s="11">
        <v>0</v>
      </c>
      <c r="I26" s="11">
        <v>0</v>
      </c>
    </row>
    <row r="27" spans="1:9" x14ac:dyDescent="0.3">
      <c r="A27" s="4" t="s">
        <v>15</v>
      </c>
      <c r="B27" s="11">
        <v>0.16125290023201855</v>
      </c>
      <c r="C27" s="11">
        <v>9.1545189504373181E-2</v>
      </c>
      <c r="D27" s="11">
        <v>0.60027952480782665</v>
      </c>
      <c r="E27" s="11">
        <v>0.10582444626743231</v>
      </c>
      <c r="F27" s="11">
        <v>0.31204379562043794</v>
      </c>
      <c r="G27" s="11">
        <v>0.30832196452933153</v>
      </c>
      <c r="H27" s="11">
        <v>6.5656565656565663E-2</v>
      </c>
      <c r="I27" s="11">
        <v>1.3333333333333334E-2</v>
      </c>
    </row>
    <row r="28" spans="1:9" x14ac:dyDescent="0.3">
      <c r="A28" s="4" t="s">
        <v>12</v>
      </c>
      <c r="B28" s="11">
        <v>1.3921113689095127E-2</v>
      </c>
      <c r="C28" s="11">
        <v>6.5889212827988333E-2</v>
      </c>
      <c r="D28" s="11">
        <v>0.26764500349406012</v>
      </c>
      <c r="E28" s="11">
        <v>6.3986874487284656E-2</v>
      </c>
      <c r="F28" s="11">
        <v>8.6678832116788326E-2</v>
      </c>
      <c r="G28" s="11">
        <v>9.9590723055934513E-2</v>
      </c>
      <c r="H28" s="11">
        <v>6.0606060606060608E-2</v>
      </c>
      <c r="I28" s="11">
        <v>0</v>
      </c>
    </row>
    <row r="29" spans="1:9" x14ac:dyDescent="0.3">
      <c r="A29" s="4" t="s">
        <v>13</v>
      </c>
      <c r="B29" s="11">
        <v>1.1020881670533642E-2</v>
      </c>
      <c r="C29" s="11">
        <v>5.8309037900874633E-2</v>
      </c>
      <c r="D29" s="11">
        <v>1.8867924528301886E-2</v>
      </c>
      <c r="E29" s="11">
        <v>5.0041017227235439E-2</v>
      </c>
      <c r="F29" s="11">
        <v>2.0072992700729927E-2</v>
      </c>
      <c r="G29" s="11">
        <v>2.5920873124147339E-2</v>
      </c>
      <c r="H29" s="11">
        <v>3.5353535353535352E-2</v>
      </c>
      <c r="I29" s="11">
        <v>0.28000000000000003</v>
      </c>
    </row>
    <row r="30" spans="1:9" x14ac:dyDescent="0.3">
      <c r="A30" s="4" t="s">
        <v>14</v>
      </c>
      <c r="B30" s="11">
        <v>0.81380510440835263</v>
      </c>
      <c r="C30" s="11">
        <v>0.78367346938775506</v>
      </c>
      <c r="D30" s="11">
        <v>3.7037037037037035E-2</v>
      </c>
      <c r="E30" s="11">
        <v>0.77932731747333883</v>
      </c>
      <c r="F30" s="11">
        <v>0.58120437956204385</v>
      </c>
      <c r="G30" s="11">
        <v>0.54843110504774895</v>
      </c>
      <c r="H30" s="11">
        <v>0.83838383838383834</v>
      </c>
      <c r="I30" s="11">
        <v>0.70666666666666667</v>
      </c>
    </row>
    <row r="31" spans="1:9" x14ac:dyDescent="0.3">
      <c r="B31" s="10"/>
      <c r="C31" s="10"/>
      <c r="D31" s="10"/>
      <c r="E31" s="10"/>
      <c r="F31" s="10"/>
      <c r="G31" s="10"/>
      <c r="H31" s="10"/>
      <c r="I31" s="10"/>
    </row>
    <row r="32" spans="1:9" x14ac:dyDescent="0.3">
      <c r="A32" s="7" t="s">
        <v>47</v>
      </c>
    </row>
    <row r="33" spans="1:23" x14ac:dyDescent="0.3">
      <c r="A33" t="s">
        <v>37</v>
      </c>
      <c r="B33" t="s">
        <v>1</v>
      </c>
      <c r="C33" t="s">
        <v>15</v>
      </c>
      <c r="D33" t="s">
        <v>12</v>
      </c>
      <c r="E33" t="s">
        <v>13</v>
      </c>
      <c r="F33" t="s">
        <v>14</v>
      </c>
    </row>
    <row r="34" spans="1:23" x14ac:dyDescent="0.3">
      <c r="A34" t="s">
        <v>54</v>
      </c>
      <c r="B34" s="1">
        <f t="shared" ref="B34:F41" si="4">B3/$G3</f>
        <v>0</v>
      </c>
      <c r="C34" s="1">
        <f t="shared" si="4"/>
        <v>0.16125290023201855</v>
      </c>
      <c r="D34" s="1">
        <f t="shared" si="4"/>
        <v>1.3921113689095127E-2</v>
      </c>
      <c r="E34" s="1">
        <f t="shared" si="4"/>
        <v>1.1020881670533642E-2</v>
      </c>
      <c r="F34" s="1">
        <f t="shared" si="4"/>
        <v>0.81380510440835263</v>
      </c>
      <c r="O34" s="1"/>
      <c r="P34" s="1"/>
      <c r="Q34" s="1"/>
      <c r="R34" s="1"/>
      <c r="S34" s="1"/>
      <c r="V34" s="10"/>
      <c r="W34" s="10"/>
    </row>
    <row r="35" spans="1:23" x14ac:dyDescent="0.3">
      <c r="A35" t="s">
        <v>56</v>
      </c>
      <c r="B35" s="1">
        <f t="shared" si="4"/>
        <v>5.8309037900874635E-4</v>
      </c>
      <c r="C35" s="1">
        <f t="shared" si="4"/>
        <v>9.1545189504373181E-2</v>
      </c>
      <c r="D35" s="1">
        <f t="shared" si="4"/>
        <v>6.5889212827988333E-2</v>
      </c>
      <c r="E35" s="1">
        <f t="shared" si="4"/>
        <v>5.8309037900874633E-2</v>
      </c>
      <c r="F35" s="1">
        <f t="shared" si="4"/>
        <v>0.78367346938775506</v>
      </c>
      <c r="O35" s="1"/>
      <c r="P35" s="1"/>
      <c r="Q35" s="1"/>
      <c r="R35" s="1"/>
      <c r="S35" s="1"/>
      <c r="V35" s="10"/>
      <c r="W35" s="10"/>
    </row>
    <row r="36" spans="1:23" x14ac:dyDescent="0.3">
      <c r="A36" t="s">
        <v>55</v>
      </c>
      <c r="B36" s="1">
        <f t="shared" si="4"/>
        <v>7.6170510132774288E-2</v>
      </c>
      <c r="C36" s="1">
        <f t="shared" si="4"/>
        <v>0.60027952480782665</v>
      </c>
      <c r="D36" s="1">
        <f t="shared" si="4"/>
        <v>0.26764500349406012</v>
      </c>
      <c r="E36" s="1">
        <f t="shared" si="4"/>
        <v>1.8867924528301886E-2</v>
      </c>
      <c r="F36" s="1">
        <f t="shared" si="4"/>
        <v>3.7037037037037035E-2</v>
      </c>
      <c r="O36" s="1"/>
      <c r="P36" s="1"/>
      <c r="Q36" s="1"/>
      <c r="R36" s="1"/>
      <c r="S36" s="1"/>
      <c r="V36" s="10"/>
      <c r="W36" s="10"/>
    </row>
    <row r="37" spans="1:23" x14ac:dyDescent="0.3">
      <c r="A37" t="s">
        <v>78</v>
      </c>
      <c r="B37" s="1">
        <f t="shared" si="4"/>
        <v>8.2034454470877774E-4</v>
      </c>
      <c r="C37" s="1">
        <f t="shared" si="4"/>
        <v>0.10582444626743231</v>
      </c>
      <c r="D37" s="1">
        <f t="shared" si="4"/>
        <v>6.3986874487284656E-2</v>
      </c>
      <c r="E37" s="1">
        <f t="shared" si="4"/>
        <v>5.0041017227235439E-2</v>
      </c>
      <c r="F37" s="1">
        <f t="shared" si="4"/>
        <v>0.77932731747333883</v>
      </c>
      <c r="O37" s="1"/>
      <c r="P37" s="1"/>
      <c r="Q37" s="1"/>
      <c r="R37" s="1"/>
      <c r="S37" s="1"/>
      <c r="V37" s="10"/>
      <c r="W37" s="10"/>
    </row>
    <row r="38" spans="1:23" x14ac:dyDescent="0.3">
      <c r="A38" t="s">
        <v>60</v>
      </c>
      <c r="B38" s="1">
        <f t="shared" si="4"/>
        <v>0</v>
      </c>
      <c r="C38" s="1">
        <f t="shared" si="4"/>
        <v>0.31204379562043794</v>
      </c>
      <c r="D38" s="1">
        <f t="shared" si="4"/>
        <v>8.6678832116788326E-2</v>
      </c>
      <c r="E38" s="1">
        <f t="shared" si="4"/>
        <v>2.0072992700729927E-2</v>
      </c>
      <c r="F38" s="1">
        <f t="shared" si="4"/>
        <v>0.58120437956204385</v>
      </c>
      <c r="O38" s="1"/>
      <c r="P38" s="1"/>
      <c r="Q38" s="1"/>
      <c r="R38" s="1"/>
      <c r="S38" s="1"/>
      <c r="V38" s="10"/>
      <c r="W38" s="10"/>
    </row>
    <row r="39" spans="1:23" x14ac:dyDescent="0.3">
      <c r="A39" t="s">
        <v>59</v>
      </c>
      <c r="B39" s="1">
        <f t="shared" si="4"/>
        <v>1.7735334242837655E-2</v>
      </c>
      <c r="C39" s="1">
        <f t="shared" si="4"/>
        <v>0.30832196452933153</v>
      </c>
      <c r="D39" s="1">
        <f t="shared" si="4"/>
        <v>9.9590723055934513E-2</v>
      </c>
      <c r="E39" s="1">
        <f t="shared" si="4"/>
        <v>2.5920873124147339E-2</v>
      </c>
      <c r="F39" s="1">
        <f t="shared" si="4"/>
        <v>0.54843110504774895</v>
      </c>
      <c r="O39" s="1"/>
      <c r="P39" s="1"/>
      <c r="Q39" s="1"/>
      <c r="R39" s="1"/>
      <c r="S39" s="1"/>
      <c r="V39" s="10"/>
      <c r="W39" s="10"/>
    </row>
    <row r="40" spans="1:23" x14ac:dyDescent="0.3">
      <c r="A40" t="s">
        <v>58</v>
      </c>
      <c r="B40" s="1">
        <f t="shared" si="4"/>
        <v>0</v>
      </c>
      <c r="C40" s="1">
        <f t="shared" si="4"/>
        <v>6.5656565656565663E-2</v>
      </c>
      <c r="D40" s="1">
        <f t="shared" si="4"/>
        <v>6.0606060606060608E-2</v>
      </c>
      <c r="E40" s="1">
        <f t="shared" si="4"/>
        <v>3.5353535353535352E-2</v>
      </c>
      <c r="F40" s="1">
        <f t="shared" si="4"/>
        <v>0.83838383838383834</v>
      </c>
      <c r="O40" s="1"/>
      <c r="P40" s="1"/>
      <c r="Q40" s="1"/>
      <c r="R40" s="1"/>
      <c r="S40" s="1"/>
      <c r="V40" s="10"/>
      <c r="W40" s="10"/>
    </row>
    <row r="41" spans="1:23" x14ac:dyDescent="0.3">
      <c r="A41" t="s">
        <v>61</v>
      </c>
      <c r="B41" s="1">
        <f t="shared" si="4"/>
        <v>0</v>
      </c>
      <c r="C41" s="1">
        <f t="shared" si="4"/>
        <v>1.3333333333333334E-2</v>
      </c>
      <c r="D41" s="1">
        <f t="shared" si="4"/>
        <v>0</v>
      </c>
      <c r="E41" s="1">
        <f t="shared" si="4"/>
        <v>0.28000000000000003</v>
      </c>
      <c r="F41" s="1">
        <f t="shared" si="4"/>
        <v>0.70666666666666667</v>
      </c>
      <c r="O41" s="1"/>
      <c r="P41" s="1"/>
      <c r="Q41" s="1"/>
      <c r="R41" s="1"/>
      <c r="S41" s="1"/>
      <c r="V41" s="10"/>
      <c r="W41" s="10"/>
    </row>
    <row r="42" spans="1:23" x14ac:dyDescent="0.3">
      <c r="O42" s="7"/>
      <c r="P42" s="7"/>
      <c r="Q42" s="7"/>
      <c r="R42" s="7"/>
      <c r="S42" s="7"/>
    </row>
    <row r="44" spans="1:23" x14ac:dyDescent="0.3">
      <c r="A44" s="8" t="s">
        <v>64</v>
      </c>
    </row>
    <row r="45" spans="1:23" x14ac:dyDescent="0.3">
      <c r="B45" t="s">
        <v>65</v>
      </c>
      <c r="C45" t="s">
        <v>66</v>
      </c>
      <c r="J45" s="10"/>
      <c r="K45" s="10"/>
      <c r="L45" s="10"/>
      <c r="M45" s="10"/>
      <c r="N45" s="10"/>
    </row>
    <row r="46" spans="1:23" x14ac:dyDescent="0.3">
      <c r="A46" s="13" t="s">
        <v>54</v>
      </c>
      <c r="B46" s="13">
        <v>2.4768999999999999E-2</v>
      </c>
      <c r="C46" s="13">
        <v>6.6698999999999994E-2</v>
      </c>
      <c r="J46" s="10"/>
      <c r="K46" s="10"/>
      <c r="L46" s="10"/>
      <c r="M46" s="10"/>
      <c r="N46" s="10"/>
    </row>
    <row r="47" spans="1:23" x14ac:dyDescent="0.3">
      <c r="A47" t="s">
        <v>56</v>
      </c>
      <c r="B47">
        <v>-7.6141E-2</v>
      </c>
      <c r="C47">
        <v>4.2084999999999997E-2</v>
      </c>
      <c r="J47" s="10"/>
      <c r="K47" s="10"/>
      <c r="L47" s="10"/>
      <c r="M47" s="10"/>
      <c r="N47" s="10"/>
    </row>
    <row r="48" spans="1:23" x14ac:dyDescent="0.3">
      <c r="A48" s="13" t="s">
        <v>55</v>
      </c>
      <c r="B48" s="13">
        <v>7.4827000000000005E-2</v>
      </c>
      <c r="C48" s="13">
        <v>7.6885999999999996E-2</v>
      </c>
      <c r="J48" s="10"/>
      <c r="K48" s="10"/>
      <c r="L48" s="10"/>
      <c r="M48" s="10"/>
      <c r="N48" s="10"/>
    </row>
    <row r="49" spans="1:14" x14ac:dyDescent="0.3">
      <c r="A49" t="s">
        <v>78</v>
      </c>
      <c r="B49">
        <v>-2.6568000000000001E-2</v>
      </c>
      <c r="C49">
        <v>5.2426E-2</v>
      </c>
      <c r="J49" s="10"/>
      <c r="K49" s="10"/>
      <c r="L49" s="10"/>
      <c r="M49" s="10"/>
      <c r="N49" s="10"/>
    </row>
    <row r="50" spans="1:14" x14ac:dyDescent="0.3">
      <c r="A50" t="s">
        <v>60</v>
      </c>
      <c r="B50">
        <v>3.6250000000000002E-3</v>
      </c>
      <c r="C50">
        <v>5.2599E-2</v>
      </c>
      <c r="J50" s="10"/>
      <c r="K50" s="10"/>
      <c r="L50" s="10"/>
      <c r="M50" s="10"/>
      <c r="N50" s="10"/>
    </row>
    <row r="51" spans="1:14" x14ac:dyDescent="0.3">
      <c r="A51" t="s">
        <v>59</v>
      </c>
      <c r="B51">
        <v>5.6810000000000003E-3</v>
      </c>
      <c r="C51">
        <v>6.9370000000000001E-2</v>
      </c>
      <c r="J51" s="10"/>
      <c r="K51" s="10"/>
      <c r="L51" s="10"/>
      <c r="M51" s="10"/>
      <c r="N51" s="10"/>
    </row>
    <row r="52" spans="1:14" x14ac:dyDescent="0.3">
      <c r="A52" t="s">
        <v>58</v>
      </c>
      <c r="B52">
        <v>-4.1409000000000001E-2</v>
      </c>
      <c r="C52">
        <v>4.6299E-2</v>
      </c>
    </row>
    <row r="53" spans="1:14" x14ac:dyDescent="0.3">
      <c r="A53" t="s">
        <v>61</v>
      </c>
      <c r="B53">
        <v>-5.2059000000000001E-2</v>
      </c>
      <c r="C53">
        <v>4.5612E-2</v>
      </c>
    </row>
    <row r="55" spans="1:14" x14ac:dyDescent="0.3">
      <c r="A55" t="s">
        <v>67</v>
      </c>
    </row>
    <row r="57" spans="1:14" x14ac:dyDescent="0.3">
      <c r="A57" t="s">
        <v>73</v>
      </c>
    </row>
    <row r="58" spans="1:14" x14ac:dyDescent="0.3">
      <c r="A58" t="s">
        <v>68</v>
      </c>
      <c r="B58" t="s">
        <v>69</v>
      </c>
      <c r="C58" t="s">
        <v>70</v>
      </c>
      <c r="D58" t="s">
        <v>71</v>
      </c>
      <c r="E58" t="s">
        <v>75</v>
      </c>
      <c r="F58" t="s">
        <v>76</v>
      </c>
      <c r="G58" t="s">
        <v>72</v>
      </c>
    </row>
    <row r="59" spans="1:14" x14ac:dyDescent="0.3">
      <c r="A59" t="s">
        <v>60</v>
      </c>
      <c r="B59" t="s">
        <v>57</v>
      </c>
      <c r="C59">
        <v>-3.0200000000000001E-2</v>
      </c>
      <c r="D59">
        <v>1E-3</v>
      </c>
      <c r="E59">
        <v>-3.78E-2</v>
      </c>
      <c r="F59">
        <v>-2.2599999999999999E-2</v>
      </c>
      <c r="G59" t="b">
        <v>1</v>
      </c>
    </row>
    <row r="60" spans="1:14" x14ac:dyDescent="0.3">
      <c r="A60" t="s">
        <v>60</v>
      </c>
      <c r="B60" t="s">
        <v>59</v>
      </c>
      <c r="C60">
        <v>2.0999999999999999E-3</v>
      </c>
      <c r="D60">
        <v>0.9</v>
      </c>
      <c r="E60">
        <v>-6.6E-3</v>
      </c>
      <c r="F60">
        <v>1.0800000000000001E-2</v>
      </c>
      <c r="G60" t="b">
        <v>0</v>
      </c>
    </row>
    <row r="61" spans="1:14" x14ac:dyDescent="0.3">
      <c r="A61" t="s">
        <v>60</v>
      </c>
      <c r="B61" t="s">
        <v>58</v>
      </c>
      <c r="C61">
        <v>-4.4999999999999998E-2</v>
      </c>
      <c r="D61">
        <v>1E-3</v>
      </c>
      <c r="E61">
        <v>-5.91E-2</v>
      </c>
      <c r="F61">
        <v>-3.09E-2</v>
      </c>
      <c r="G61" t="b">
        <v>1</v>
      </c>
    </row>
    <row r="62" spans="1:14" x14ac:dyDescent="0.3">
      <c r="A62" t="s">
        <v>60</v>
      </c>
      <c r="B62" t="s">
        <v>56</v>
      </c>
      <c r="C62">
        <v>-7.9799999999999996E-2</v>
      </c>
      <c r="D62">
        <v>1E-3</v>
      </c>
      <c r="E62">
        <v>-8.6800000000000002E-2</v>
      </c>
      <c r="F62">
        <v>-7.2700000000000001E-2</v>
      </c>
      <c r="G62" t="b">
        <v>1</v>
      </c>
    </row>
    <row r="63" spans="1:14" x14ac:dyDescent="0.3">
      <c r="A63" t="s">
        <v>60</v>
      </c>
      <c r="B63" t="s">
        <v>61</v>
      </c>
      <c r="C63">
        <v>-5.57E-2</v>
      </c>
      <c r="D63">
        <v>1E-3</v>
      </c>
      <c r="E63">
        <v>-7.7499999999999999E-2</v>
      </c>
      <c r="F63">
        <v>-3.39E-2</v>
      </c>
      <c r="G63" t="b">
        <v>1</v>
      </c>
    </row>
    <row r="64" spans="1:14" x14ac:dyDescent="0.3">
      <c r="A64" s="13" t="s">
        <v>60</v>
      </c>
      <c r="B64" s="13" t="s">
        <v>54</v>
      </c>
      <c r="C64" s="13">
        <v>2.1100000000000001E-2</v>
      </c>
      <c r="D64" s="13">
        <v>1E-3</v>
      </c>
      <c r="E64" s="13">
        <v>1.41E-2</v>
      </c>
      <c r="F64" s="13">
        <v>2.8199999999999999E-2</v>
      </c>
      <c r="G64" s="13" t="b">
        <v>1</v>
      </c>
    </row>
    <row r="65" spans="1:7" x14ac:dyDescent="0.3">
      <c r="A65" s="13" t="s">
        <v>60</v>
      </c>
      <c r="B65" s="13" t="s">
        <v>55</v>
      </c>
      <c r="C65" s="13">
        <v>7.1199999999999999E-2</v>
      </c>
      <c r="D65" s="13">
        <v>1E-3</v>
      </c>
      <c r="E65" s="13">
        <v>6.3899999999999998E-2</v>
      </c>
      <c r="F65" s="13">
        <v>7.85E-2</v>
      </c>
      <c r="G65" s="13" t="b">
        <v>1</v>
      </c>
    </row>
    <row r="66" spans="1:7" x14ac:dyDescent="0.3">
      <c r="A66" t="s">
        <v>57</v>
      </c>
      <c r="B66" t="s">
        <v>59</v>
      </c>
      <c r="C66">
        <v>3.2199999999999999E-2</v>
      </c>
      <c r="D66">
        <v>1E-3</v>
      </c>
      <c r="E66">
        <v>2.3699999999999999E-2</v>
      </c>
      <c r="F66">
        <v>4.0800000000000003E-2</v>
      </c>
      <c r="G66" t="b">
        <v>1</v>
      </c>
    </row>
    <row r="67" spans="1:7" x14ac:dyDescent="0.3">
      <c r="A67" t="s">
        <v>57</v>
      </c>
      <c r="B67" t="s">
        <v>58</v>
      </c>
      <c r="C67">
        <v>-1.4800000000000001E-2</v>
      </c>
      <c r="D67">
        <v>2.8299999999999999E-2</v>
      </c>
      <c r="E67">
        <v>-2.8799999999999999E-2</v>
      </c>
      <c r="F67">
        <v>-8.9999999999999998E-4</v>
      </c>
      <c r="G67" t="b">
        <v>1</v>
      </c>
    </row>
    <row r="68" spans="1:7" x14ac:dyDescent="0.3">
      <c r="A68" t="s">
        <v>57</v>
      </c>
      <c r="B68" t="s">
        <v>56</v>
      </c>
      <c r="C68">
        <v>-4.9599999999999998E-2</v>
      </c>
      <c r="D68">
        <v>1E-3</v>
      </c>
      <c r="E68">
        <v>-5.6399999999999999E-2</v>
      </c>
      <c r="F68">
        <v>-4.2700000000000002E-2</v>
      </c>
      <c r="G68" t="b">
        <v>1</v>
      </c>
    </row>
    <row r="69" spans="1:7" x14ac:dyDescent="0.3">
      <c r="A69" t="s">
        <v>57</v>
      </c>
      <c r="B69" t="s">
        <v>61</v>
      </c>
      <c r="C69">
        <v>-2.5499999999999998E-2</v>
      </c>
      <c r="D69">
        <v>8.8999999999999999E-3</v>
      </c>
      <c r="E69">
        <v>-4.7199999999999999E-2</v>
      </c>
      <c r="F69">
        <v>-3.8E-3</v>
      </c>
      <c r="G69" t="b">
        <v>1</v>
      </c>
    </row>
    <row r="70" spans="1:7" x14ac:dyDescent="0.3">
      <c r="A70" s="13" t="s">
        <v>57</v>
      </c>
      <c r="B70" s="13" t="s">
        <v>54</v>
      </c>
      <c r="C70" s="13">
        <v>5.1299999999999998E-2</v>
      </c>
      <c r="D70" s="13">
        <v>1E-3</v>
      </c>
      <c r="E70" s="13">
        <v>4.4499999999999998E-2</v>
      </c>
      <c r="F70" s="13">
        <v>5.8200000000000002E-2</v>
      </c>
      <c r="G70" s="13" t="b">
        <v>1</v>
      </c>
    </row>
    <row r="71" spans="1:7" x14ac:dyDescent="0.3">
      <c r="A71" s="13" t="s">
        <v>57</v>
      </c>
      <c r="B71" s="13" t="s">
        <v>55</v>
      </c>
      <c r="C71" s="13">
        <v>0.1014</v>
      </c>
      <c r="D71" s="13">
        <v>1E-3</v>
      </c>
      <c r="E71" s="13">
        <v>9.4299999999999995E-2</v>
      </c>
      <c r="F71" s="13">
        <v>0.1085</v>
      </c>
      <c r="G71" s="13" t="b">
        <v>1</v>
      </c>
    </row>
    <row r="72" spans="1:7" x14ac:dyDescent="0.3">
      <c r="A72" t="s">
        <v>59</v>
      </c>
      <c r="B72" t="s">
        <v>58</v>
      </c>
      <c r="C72">
        <v>-4.7100000000000003E-2</v>
      </c>
      <c r="D72">
        <v>1E-3</v>
      </c>
      <c r="E72">
        <v>-6.1699999999999998E-2</v>
      </c>
      <c r="F72">
        <v>-3.2500000000000001E-2</v>
      </c>
      <c r="G72" t="b">
        <v>1</v>
      </c>
    </row>
    <row r="73" spans="1:7" x14ac:dyDescent="0.3">
      <c r="A73" t="s">
        <v>59</v>
      </c>
      <c r="B73" t="s">
        <v>56</v>
      </c>
      <c r="C73">
        <v>-8.1799999999999998E-2</v>
      </c>
      <c r="D73">
        <v>1E-3</v>
      </c>
      <c r="E73">
        <v>-8.9899999999999994E-2</v>
      </c>
      <c r="F73">
        <v>-7.3800000000000004E-2</v>
      </c>
      <c r="G73" t="b">
        <v>1</v>
      </c>
    </row>
    <row r="74" spans="1:7" x14ac:dyDescent="0.3">
      <c r="A74" t="s">
        <v>59</v>
      </c>
      <c r="B74" t="s">
        <v>61</v>
      </c>
      <c r="C74">
        <v>-5.7700000000000001E-2</v>
      </c>
      <c r="D74">
        <v>1E-3</v>
      </c>
      <c r="E74">
        <v>-7.9899999999999999E-2</v>
      </c>
      <c r="F74">
        <v>-3.56E-2</v>
      </c>
      <c r="G74" t="b">
        <v>1</v>
      </c>
    </row>
    <row r="75" spans="1:7" x14ac:dyDescent="0.3">
      <c r="A75" s="13" t="s">
        <v>59</v>
      </c>
      <c r="B75" s="13" t="s">
        <v>54</v>
      </c>
      <c r="C75" s="13">
        <v>1.9099999999999999E-2</v>
      </c>
      <c r="D75" s="13">
        <v>1E-3</v>
      </c>
      <c r="E75" s="13">
        <v>1.0999999999999999E-2</v>
      </c>
      <c r="F75" s="13">
        <v>2.7099999999999999E-2</v>
      </c>
      <c r="G75" s="13" t="b">
        <v>1</v>
      </c>
    </row>
    <row r="76" spans="1:7" x14ac:dyDescent="0.3">
      <c r="A76" s="13" t="s">
        <v>59</v>
      </c>
      <c r="B76" s="13" t="s">
        <v>55</v>
      </c>
      <c r="C76" s="13">
        <v>6.9099999999999995E-2</v>
      </c>
      <c r="D76" s="13">
        <v>1E-3</v>
      </c>
      <c r="E76" s="13">
        <v>6.0900000000000003E-2</v>
      </c>
      <c r="F76" s="13">
        <v>7.7399999999999997E-2</v>
      </c>
      <c r="G76" s="13" t="b">
        <v>1</v>
      </c>
    </row>
    <row r="77" spans="1:7" x14ac:dyDescent="0.3">
      <c r="A77" t="s">
        <v>58</v>
      </c>
      <c r="B77" t="s">
        <v>56</v>
      </c>
      <c r="C77">
        <v>-3.4700000000000002E-2</v>
      </c>
      <c r="D77">
        <v>1E-3</v>
      </c>
      <c r="E77">
        <v>-4.8399999999999999E-2</v>
      </c>
      <c r="F77">
        <v>-2.1000000000000001E-2</v>
      </c>
      <c r="G77" t="b">
        <v>1</v>
      </c>
    </row>
    <row r="78" spans="1:7" x14ac:dyDescent="0.3">
      <c r="A78" t="s">
        <v>58</v>
      </c>
      <c r="B78" t="s">
        <v>61</v>
      </c>
      <c r="C78">
        <v>-1.06E-2</v>
      </c>
      <c r="D78">
        <v>0.89900000000000002</v>
      </c>
      <c r="E78">
        <v>-3.5400000000000001E-2</v>
      </c>
      <c r="F78">
        <v>1.41E-2</v>
      </c>
      <c r="G78" t="b">
        <v>0</v>
      </c>
    </row>
    <row r="79" spans="1:7" x14ac:dyDescent="0.3">
      <c r="A79" s="13" t="s">
        <v>58</v>
      </c>
      <c r="B79" s="13" t="s">
        <v>54</v>
      </c>
      <c r="C79" s="13">
        <v>6.6199999999999995E-2</v>
      </c>
      <c r="D79" s="13">
        <v>1E-3</v>
      </c>
      <c r="E79" s="13">
        <v>5.2499999999999998E-2</v>
      </c>
      <c r="F79" s="13">
        <v>7.9899999999999999E-2</v>
      </c>
      <c r="G79" s="13" t="b">
        <v>1</v>
      </c>
    </row>
    <row r="80" spans="1:7" x14ac:dyDescent="0.3">
      <c r="A80" s="13" t="s">
        <v>58</v>
      </c>
      <c r="B80" s="13" t="s">
        <v>55</v>
      </c>
      <c r="C80" s="13">
        <v>0.1162</v>
      </c>
      <c r="D80" s="13">
        <v>1E-3</v>
      </c>
      <c r="E80" s="13">
        <v>0.1024</v>
      </c>
      <c r="F80" s="13">
        <v>0.13009999999999999</v>
      </c>
      <c r="G80" s="13" t="b">
        <v>1</v>
      </c>
    </row>
    <row r="81" spans="1:7" x14ac:dyDescent="0.3">
      <c r="A81" t="s">
        <v>56</v>
      </c>
      <c r="B81" t="s">
        <v>61</v>
      </c>
      <c r="C81">
        <v>2.41E-2</v>
      </c>
      <c r="D81">
        <v>1.6E-2</v>
      </c>
      <c r="E81">
        <v>2.5999999999999999E-3</v>
      </c>
      <c r="F81">
        <v>4.5600000000000002E-2</v>
      </c>
      <c r="G81" t="b">
        <v>1</v>
      </c>
    </row>
    <row r="82" spans="1:7" x14ac:dyDescent="0.3">
      <c r="A82" s="13" t="s">
        <v>56</v>
      </c>
      <c r="B82" s="13" t="s">
        <v>54</v>
      </c>
      <c r="C82" s="13">
        <v>0.1009</v>
      </c>
      <c r="D82" s="13">
        <v>1E-3</v>
      </c>
      <c r="E82" s="13">
        <v>9.4700000000000006E-2</v>
      </c>
      <c r="F82" s="13">
        <v>0.1071</v>
      </c>
      <c r="G82" s="13" t="b">
        <v>1</v>
      </c>
    </row>
    <row r="83" spans="1:7" x14ac:dyDescent="0.3">
      <c r="A83" t="s">
        <v>56</v>
      </c>
      <c r="B83" t="s">
        <v>55</v>
      </c>
      <c r="C83">
        <v>0.151</v>
      </c>
      <c r="D83">
        <v>1E-3</v>
      </c>
      <c r="E83">
        <v>0.1444</v>
      </c>
      <c r="F83">
        <v>0.1575</v>
      </c>
      <c r="G83" t="b">
        <v>1</v>
      </c>
    </row>
    <row r="84" spans="1:7" x14ac:dyDescent="0.3">
      <c r="A84" t="s">
        <v>61</v>
      </c>
      <c r="B84" t="s">
        <v>54</v>
      </c>
      <c r="C84">
        <v>7.6799999999999993E-2</v>
      </c>
      <c r="D84">
        <v>1E-3</v>
      </c>
      <c r="E84">
        <v>5.5300000000000002E-2</v>
      </c>
      <c r="F84">
        <v>9.8299999999999998E-2</v>
      </c>
      <c r="G84" t="b">
        <v>1</v>
      </c>
    </row>
    <row r="85" spans="1:7" x14ac:dyDescent="0.3">
      <c r="A85" s="13" t="s">
        <v>61</v>
      </c>
      <c r="B85" s="13" t="s">
        <v>55</v>
      </c>
      <c r="C85" s="13">
        <v>0.12690000000000001</v>
      </c>
      <c r="D85" s="13">
        <v>1E-3</v>
      </c>
      <c r="E85" s="13">
        <v>0.1053</v>
      </c>
      <c r="F85" s="13">
        <v>0.14849999999999999</v>
      </c>
      <c r="G85" s="13" t="b">
        <v>1</v>
      </c>
    </row>
    <row r="86" spans="1:7" x14ac:dyDescent="0.3">
      <c r="A86" s="13" t="s">
        <v>54</v>
      </c>
      <c r="B86" s="13" t="s">
        <v>55</v>
      </c>
      <c r="C86" s="13">
        <v>5.0099999999999999E-2</v>
      </c>
      <c r="D86" s="13">
        <v>1E-3</v>
      </c>
      <c r="E86" s="13">
        <v>4.3499999999999997E-2</v>
      </c>
      <c r="F86" s="13">
        <v>5.6599999999999998E-2</v>
      </c>
      <c r="G86" s="13" t="b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Fig3A,C,D and F</vt:lpstr>
      <vt:lpstr>Fig3-sup1F-H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2021-08-27T03:08:00Z</dcterms:created>
  <dcterms:modified xsi:type="dcterms:W3CDTF">2021-08-31T14:38:58Z</dcterms:modified>
</cp:coreProperties>
</file>