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annaam\Documents\pSILAC_paper\paper for submission\"/>
    </mc:Choice>
  </mc:AlternateContent>
  <bookViews>
    <workbookView xWindow="0" yWindow="0" windowWidth="18910" windowHeight="6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Q9" i="1"/>
  <c r="R9" i="1"/>
  <c r="S9" i="1"/>
  <c r="BQ29" i="1" l="1"/>
  <c r="BP29" i="1"/>
  <c r="BO29" i="1"/>
  <c r="BE29" i="1"/>
  <c r="BD29" i="1"/>
  <c r="BC29" i="1"/>
  <c r="BG29" i="1" s="1"/>
  <c r="AV29" i="1"/>
  <c r="AU29" i="1"/>
  <c r="AT29" i="1"/>
  <c r="AS29" i="1"/>
  <c r="AR29" i="1"/>
  <c r="AW29" i="1" s="1"/>
  <c r="AD29" i="1"/>
  <c r="AC29" i="1"/>
  <c r="AB29" i="1"/>
  <c r="AE29" i="1" s="1"/>
  <c r="Z29" i="1"/>
  <c r="U29" i="1"/>
  <c r="T29" i="1"/>
  <c r="I29" i="1"/>
  <c r="H29" i="1"/>
  <c r="F29" i="1"/>
  <c r="K29" i="1" s="1"/>
  <c r="S28" i="1"/>
  <c r="R28" i="1"/>
  <c r="U28" i="1" s="1"/>
  <c r="H28" i="1"/>
  <c r="J28" i="1" s="1"/>
  <c r="G28" i="1"/>
  <c r="F28" i="1"/>
  <c r="DA27" i="1"/>
  <c r="CZ27" i="1"/>
  <c r="CX27" i="1"/>
  <c r="DC27" i="1" s="1"/>
  <c r="CS27" i="1"/>
  <c r="CR27" i="1"/>
  <c r="CQ27" i="1"/>
  <c r="CP27" i="1"/>
  <c r="CO27" i="1"/>
  <c r="CG27" i="1"/>
  <c r="CE27" i="1"/>
  <c r="CD27" i="1"/>
  <c r="CI27" i="1" s="1"/>
  <c r="BO27" i="1"/>
  <c r="BN27" i="1"/>
  <c r="BM27" i="1"/>
  <c r="BL27" i="1"/>
  <c r="BQ27" i="1" s="1"/>
  <c r="BG27" i="1"/>
  <c r="BF27" i="1"/>
  <c r="BD27" i="1"/>
  <c r="BC27" i="1"/>
  <c r="BB27" i="1"/>
  <c r="AC27" i="1"/>
  <c r="AB27" i="1"/>
  <c r="AA27" i="1"/>
  <c r="AE27" i="1" s="1"/>
  <c r="S27" i="1"/>
  <c r="R27" i="1"/>
  <c r="Q27" i="1"/>
  <c r="P27" i="1"/>
  <c r="U27" i="1" s="1"/>
  <c r="I27" i="1"/>
  <c r="H27" i="1"/>
  <c r="G27" i="1"/>
  <c r="F27" i="1"/>
  <c r="DB26" i="1"/>
  <c r="DA26" i="1"/>
  <c r="CZ26" i="1"/>
  <c r="CY26" i="1"/>
  <c r="CX26" i="1"/>
  <c r="DC26" i="1" s="1"/>
  <c r="CQ26" i="1"/>
  <c r="CP26" i="1"/>
  <c r="CO26" i="1"/>
  <c r="CN26" i="1"/>
  <c r="CS26" i="1" s="1"/>
  <c r="CG26" i="1"/>
  <c r="CF26" i="1"/>
  <c r="CE26" i="1"/>
  <c r="CD26" i="1"/>
  <c r="CI26" i="1" s="1"/>
  <c r="AE26" i="1"/>
  <c r="AD26" i="1"/>
  <c r="AB26" i="1"/>
  <c r="AA26" i="1"/>
  <c r="Z26" i="1"/>
  <c r="S26" i="1"/>
  <c r="R26" i="1"/>
  <c r="P26" i="1"/>
  <c r="U26" i="1" s="1"/>
  <c r="I26" i="1"/>
  <c r="H26" i="1"/>
  <c r="G26" i="1"/>
  <c r="F26" i="1"/>
  <c r="K26" i="1" s="1"/>
  <c r="CZ25" i="1"/>
  <c r="BO25" i="1"/>
  <c r="BQ25" i="1" s="1"/>
  <c r="BN25" i="1"/>
  <c r="BM25" i="1"/>
  <c r="BL25" i="1"/>
  <c r="BG25" i="1"/>
  <c r="BE25" i="1"/>
  <c r="BD25" i="1"/>
  <c r="BC25" i="1"/>
  <c r="BB25" i="1"/>
  <c r="AU25" i="1"/>
  <c r="AT25" i="1"/>
  <c r="AS25" i="1"/>
  <c r="AR25" i="1"/>
  <c r="AV25" i="1" s="1"/>
  <c r="AC25" i="1"/>
  <c r="AB25" i="1"/>
  <c r="AA25" i="1"/>
  <c r="Z25" i="1"/>
  <c r="S25" i="1"/>
  <c r="R25" i="1"/>
  <c r="U25" i="1" s="1"/>
  <c r="Q25" i="1"/>
  <c r="P25" i="1"/>
  <c r="T25" i="1" s="1"/>
  <c r="I25" i="1"/>
  <c r="H25" i="1"/>
  <c r="G25" i="1"/>
  <c r="F25" i="1"/>
  <c r="K25" i="1" s="1"/>
  <c r="BO24" i="1"/>
  <c r="BN24" i="1"/>
  <c r="BM24" i="1"/>
  <c r="BL24" i="1"/>
  <c r="BE24" i="1"/>
  <c r="BD24" i="1"/>
  <c r="BC24" i="1"/>
  <c r="BG24" i="1" s="1"/>
  <c r="AU24" i="1"/>
  <c r="AT24" i="1"/>
  <c r="AS24" i="1"/>
  <c r="AR24" i="1"/>
  <c r="S24" i="1"/>
  <c r="R24" i="1"/>
  <c r="Q24" i="1"/>
  <c r="P24" i="1"/>
  <c r="I24" i="1"/>
  <c r="H24" i="1"/>
  <c r="G24" i="1"/>
  <c r="F24" i="1"/>
  <c r="BN23" i="1"/>
  <c r="BM23" i="1"/>
  <c r="BQ23" i="1" s="1"/>
  <c r="BL23" i="1"/>
  <c r="BE23" i="1"/>
  <c r="BD23" i="1"/>
  <c r="BC23" i="1"/>
  <c r="BG23" i="1" s="1"/>
  <c r="BB23" i="1"/>
  <c r="AU23" i="1"/>
  <c r="AT23" i="1"/>
  <c r="AS23" i="1"/>
  <c r="AR23" i="1"/>
  <c r="AC23" i="1"/>
  <c r="AB23" i="1"/>
  <c r="AA23" i="1"/>
  <c r="Z23" i="1"/>
  <c r="S23" i="1"/>
  <c r="R23" i="1"/>
  <c r="Q23" i="1"/>
  <c r="P23" i="1"/>
  <c r="I23" i="1"/>
  <c r="H23" i="1"/>
  <c r="G23" i="1"/>
  <c r="F23" i="1"/>
  <c r="AC22" i="1"/>
  <c r="AB22" i="1"/>
  <c r="AA22" i="1"/>
  <c r="Z22" i="1"/>
  <c r="S22" i="1"/>
  <c r="R22" i="1"/>
  <c r="Q22" i="1"/>
  <c r="P22" i="1"/>
  <c r="I22" i="1"/>
  <c r="H22" i="1"/>
  <c r="G22" i="1"/>
  <c r="F22" i="1"/>
  <c r="K21" i="1"/>
  <c r="I21" i="1"/>
  <c r="J21" i="1" s="1"/>
  <c r="H21" i="1"/>
  <c r="G21" i="1"/>
  <c r="F21" i="1"/>
  <c r="S20" i="1"/>
  <c r="R20" i="1"/>
  <c r="P20" i="1"/>
  <c r="I20" i="1"/>
  <c r="H20" i="1"/>
  <c r="G20" i="1"/>
  <c r="F20" i="1"/>
  <c r="U19" i="1"/>
  <c r="T19" i="1"/>
  <c r="I19" i="1"/>
  <c r="H19" i="1"/>
  <c r="G19" i="1"/>
  <c r="F19" i="1"/>
  <c r="BQ17" i="1"/>
  <c r="BP17" i="1"/>
  <c r="BG17" i="1"/>
  <c r="BF17" i="1"/>
  <c r="DC16" i="1"/>
  <c r="DB16" i="1"/>
  <c r="CP16" i="1"/>
  <c r="CI16" i="1"/>
  <c r="CG16" i="1"/>
  <c r="CH16" i="1" s="1"/>
  <c r="CE16" i="1"/>
  <c r="CD16" i="1"/>
  <c r="CQ15" i="1"/>
  <c r="CP15" i="1"/>
  <c r="CO15" i="1"/>
  <c r="CN15" i="1"/>
  <c r="CS15" i="1" s="1"/>
  <c r="DA14" i="1"/>
  <c r="CZ14" i="1"/>
  <c r="CY14" i="1"/>
  <c r="CX14" i="1"/>
  <c r="DC14" i="1" s="1"/>
  <c r="CR14" i="1"/>
  <c r="CQ14" i="1"/>
  <c r="CP14" i="1"/>
  <c r="CO14" i="1"/>
  <c r="CN14" i="1"/>
  <c r="CS14" i="1" s="1"/>
  <c r="CH14" i="1"/>
  <c r="CG14" i="1"/>
  <c r="CF14" i="1"/>
  <c r="CE14" i="1"/>
  <c r="CD14" i="1"/>
  <c r="CI14" i="1" s="1"/>
  <c r="BO14" i="1"/>
  <c r="BN14" i="1"/>
  <c r="BM14" i="1"/>
  <c r="BL14" i="1"/>
  <c r="BQ14" i="1" s="1"/>
  <c r="BE14" i="1"/>
  <c r="BD14" i="1"/>
  <c r="BC14" i="1"/>
  <c r="BB14" i="1"/>
  <c r="AU14" i="1"/>
  <c r="AT14" i="1"/>
  <c r="AV14" i="1" s="1"/>
  <c r="AS14" i="1"/>
  <c r="AR14" i="1"/>
  <c r="AC14" i="1"/>
  <c r="AB14" i="1"/>
  <c r="AA14" i="1"/>
  <c r="Z14" i="1"/>
  <c r="S14" i="1"/>
  <c r="R14" i="1"/>
  <c r="Q14" i="1"/>
  <c r="P14" i="1"/>
  <c r="I14" i="1"/>
  <c r="H14" i="1"/>
  <c r="G14" i="1"/>
  <c r="F14" i="1"/>
  <c r="DB13" i="1"/>
  <c r="DA13" i="1"/>
  <c r="CZ13" i="1"/>
  <c r="CY13" i="1"/>
  <c r="CX13" i="1"/>
  <c r="DC13" i="1" s="1"/>
  <c r="CR13" i="1"/>
  <c r="CQ13" i="1"/>
  <c r="CP13" i="1"/>
  <c r="CO13" i="1"/>
  <c r="CN13" i="1"/>
  <c r="CS13" i="1" s="1"/>
  <c r="CG13" i="1"/>
  <c r="CF13" i="1"/>
  <c r="CE13" i="1"/>
  <c r="CD13" i="1"/>
  <c r="CI13" i="1" s="1"/>
  <c r="BO13" i="1"/>
  <c r="BN13" i="1"/>
  <c r="BM13" i="1"/>
  <c r="BL13" i="1"/>
  <c r="BQ13" i="1" s="1"/>
  <c r="BE13" i="1"/>
  <c r="BD13" i="1"/>
  <c r="BC13" i="1"/>
  <c r="BB13" i="1"/>
  <c r="BF13" i="1" s="1"/>
  <c r="AU13" i="1"/>
  <c r="AT13" i="1"/>
  <c r="AV13" i="1" s="1"/>
  <c r="AS13" i="1"/>
  <c r="AR13" i="1"/>
  <c r="AC13" i="1"/>
  <c r="AB13" i="1"/>
  <c r="AA13" i="1"/>
  <c r="Z13" i="1"/>
  <c r="S13" i="1"/>
  <c r="R13" i="1"/>
  <c r="Q13" i="1"/>
  <c r="P13" i="1"/>
  <c r="I13" i="1"/>
  <c r="H13" i="1"/>
  <c r="G13" i="1"/>
  <c r="F13" i="1"/>
  <c r="DB12" i="1"/>
  <c r="DA12" i="1"/>
  <c r="CZ12" i="1"/>
  <c r="CY12" i="1"/>
  <c r="CX12" i="1"/>
  <c r="DC12" i="1" s="1"/>
  <c r="CQ12" i="1"/>
  <c r="CP12" i="1"/>
  <c r="CO12" i="1"/>
  <c r="CN12" i="1"/>
  <c r="CS12" i="1" s="1"/>
  <c r="CG12" i="1"/>
  <c r="CF12" i="1"/>
  <c r="CE12" i="1"/>
  <c r="CD12" i="1"/>
  <c r="CI12" i="1" s="1"/>
  <c r="BO12" i="1"/>
  <c r="BN12" i="1"/>
  <c r="BM12" i="1"/>
  <c r="BL12" i="1"/>
  <c r="BE12" i="1"/>
  <c r="BD12" i="1"/>
  <c r="BC12" i="1"/>
  <c r="BB12" i="1"/>
  <c r="AU12" i="1"/>
  <c r="AT12" i="1"/>
  <c r="AS12" i="1"/>
  <c r="AR12" i="1"/>
  <c r="AC12" i="1"/>
  <c r="AB12" i="1"/>
  <c r="AA12" i="1"/>
  <c r="Z12" i="1"/>
  <c r="S12" i="1"/>
  <c r="R12" i="1"/>
  <c r="Q12" i="1"/>
  <c r="P12" i="1"/>
  <c r="I12" i="1"/>
  <c r="H12" i="1"/>
  <c r="G12" i="1"/>
  <c r="F12" i="1"/>
  <c r="DA11" i="1"/>
  <c r="CZ11" i="1"/>
  <c r="DB11" i="1" s="1"/>
  <c r="CX11" i="1"/>
  <c r="DC11" i="1" s="1"/>
  <c r="CQ11" i="1"/>
  <c r="CG11" i="1"/>
  <c r="CE11" i="1"/>
  <c r="CI11" i="1" s="1"/>
  <c r="CD11" i="1"/>
  <c r="CH11" i="1" s="1"/>
  <c r="BQ11" i="1"/>
  <c r="BN11" i="1"/>
  <c r="BP11" i="1" s="1"/>
  <c r="AW11" i="1"/>
  <c r="AV11" i="1"/>
  <c r="DC10" i="1"/>
  <c r="DA10" i="1"/>
  <c r="CZ10" i="1"/>
  <c r="CY10" i="1"/>
  <c r="DB10" i="1" s="1"/>
  <c r="CX10" i="1"/>
  <c r="CS10" i="1"/>
  <c r="CQ10" i="1"/>
  <c r="CP10" i="1"/>
  <c r="CO10" i="1"/>
  <c r="CN10" i="1"/>
  <c r="CR10" i="1" s="1"/>
  <c r="CG10" i="1"/>
  <c r="CF10" i="1"/>
  <c r="CE10" i="1"/>
  <c r="CI10" i="1" s="1"/>
  <c r="CD10" i="1"/>
  <c r="CH10" i="1" s="1"/>
  <c r="BO10" i="1"/>
  <c r="BN10" i="1"/>
  <c r="BM10" i="1"/>
  <c r="BL10" i="1"/>
  <c r="BQ10" i="1" s="1"/>
  <c r="BE10" i="1"/>
  <c r="BD10" i="1"/>
  <c r="BC10" i="1"/>
  <c r="AW10" i="1"/>
  <c r="AV10" i="1"/>
  <c r="AA10" i="1"/>
  <c r="AD10" i="1" s="1"/>
  <c r="Z10" i="1"/>
  <c r="S10" i="1"/>
  <c r="R10" i="1"/>
  <c r="P10" i="1"/>
  <c r="I10" i="1"/>
  <c r="H10" i="1"/>
  <c r="G10" i="1"/>
  <c r="F10" i="1"/>
  <c r="DB9" i="1"/>
  <c r="DA9" i="1"/>
  <c r="CZ9" i="1"/>
  <c r="CY9" i="1"/>
  <c r="CX9" i="1"/>
  <c r="DC9" i="1" s="1"/>
  <c r="CR9" i="1"/>
  <c r="CQ9" i="1"/>
  <c r="CP9" i="1"/>
  <c r="CO9" i="1"/>
  <c r="CS9" i="1" s="1"/>
  <c r="CN9" i="1"/>
  <c r="CG9" i="1"/>
  <c r="CF9" i="1"/>
  <c r="CE9" i="1"/>
  <c r="CD9" i="1"/>
  <c r="CI9" i="1" s="1"/>
  <c r="BO9" i="1"/>
  <c r="BN9" i="1"/>
  <c r="BM9" i="1"/>
  <c r="BL9" i="1"/>
  <c r="BE9" i="1"/>
  <c r="BD9" i="1"/>
  <c r="BC9" i="1"/>
  <c r="BB9" i="1"/>
  <c r="BG9" i="1" s="1"/>
  <c r="AW9" i="1"/>
  <c r="AV9" i="1"/>
  <c r="AC9" i="1"/>
  <c r="AB9" i="1"/>
  <c r="AA9" i="1"/>
  <c r="Z9" i="1"/>
  <c r="T9" i="1"/>
  <c r="I9" i="1"/>
  <c r="H9" i="1"/>
  <c r="G9" i="1"/>
  <c r="F9" i="1"/>
  <c r="DA8" i="1"/>
  <c r="CZ8" i="1"/>
  <c r="DC8" i="1" s="1"/>
  <c r="CX8" i="1"/>
  <c r="DB8" i="1" s="1"/>
  <c r="CS8" i="1"/>
  <c r="CQ8" i="1"/>
  <c r="CP8" i="1"/>
  <c r="CO8" i="1"/>
  <c r="CN8" i="1"/>
  <c r="CR8" i="1" s="1"/>
  <c r="CG8" i="1"/>
  <c r="CE8" i="1"/>
  <c r="CD8" i="1"/>
  <c r="CI8" i="1" s="1"/>
  <c r="BO8" i="1"/>
  <c r="BD8" i="1"/>
  <c r="AC8" i="1"/>
  <c r="AB8" i="1"/>
  <c r="AA8" i="1"/>
  <c r="Z8" i="1"/>
  <c r="S8" i="1"/>
  <c r="R8" i="1"/>
  <c r="Q8" i="1"/>
  <c r="P8" i="1"/>
  <c r="I8" i="1"/>
  <c r="H8" i="1"/>
  <c r="G8" i="1"/>
  <c r="F8" i="1"/>
  <c r="BM7" i="1"/>
  <c r="BQ7" i="1" s="1"/>
  <c r="DC6" i="1"/>
  <c r="DA6" i="1"/>
  <c r="CZ6" i="1"/>
  <c r="CY6" i="1"/>
  <c r="DB6" i="1" s="1"/>
  <c r="CX6" i="1"/>
  <c r="CS6" i="1"/>
  <c r="CQ6" i="1"/>
  <c r="CP6" i="1"/>
  <c r="CO6" i="1"/>
  <c r="CN6" i="1"/>
  <c r="CR6" i="1" s="1"/>
  <c r="CG6" i="1"/>
  <c r="CF6" i="1"/>
  <c r="CE6" i="1"/>
  <c r="CI6" i="1" s="1"/>
  <c r="CD6" i="1"/>
  <c r="CH6" i="1" s="1"/>
  <c r="BO6" i="1"/>
  <c r="BN6" i="1"/>
  <c r="BM6" i="1"/>
  <c r="BL6" i="1"/>
  <c r="BG6" i="1"/>
  <c r="BE6" i="1"/>
  <c r="BD6" i="1"/>
  <c r="BC6" i="1"/>
  <c r="BF6" i="1" s="1"/>
  <c r="BB6" i="1"/>
  <c r="AU6" i="1"/>
  <c r="AW6" i="1" s="1"/>
  <c r="AT6" i="1"/>
  <c r="AS6" i="1"/>
  <c r="AR6" i="1"/>
  <c r="AC6" i="1"/>
  <c r="AB6" i="1"/>
  <c r="AA6" i="1"/>
  <c r="Z6" i="1"/>
  <c r="S6" i="1"/>
  <c r="R6" i="1"/>
  <c r="Q6" i="1"/>
  <c r="P6" i="1"/>
  <c r="I6" i="1"/>
  <c r="H6" i="1"/>
  <c r="G6" i="1"/>
  <c r="F6" i="1"/>
  <c r="AU5" i="1"/>
  <c r="AT5" i="1"/>
  <c r="AR5" i="1"/>
  <c r="AC5" i="1"/>
  <c r="AB5" i="1"/>
  <c r="AA5" i="1"/>
  <c r="Z5" i="1"/>
  <c r="S5" i="1"/>
  <c r="R5" i="1"/>
  <c r="Q5" i="1"/>
  <c r="P5" i="1"/>
  <c r="I5" i="1"/>
  <c r="H5" i="1"/>
  <c r="G5" i="1"/>
  <c r="F5" i="1"/>
  <c r="DB4" i="1"/>
  <c r="DA4" i="1"/>
  <c r="CZ4" i="1"/>
  <c r="CY4" i="1"/>
  <c r="CX4" i="1"/>
  <c r="DC4" i="1" s="1"/>
  <c r="CQ4" i="1"/>
  <c r="CP4" i="1"/>
  <c r="CO4" i="1"/>
  <c r="CN4" i="1"/>
  <c r="CS4" i="1" s="1"/>
  <c r="CG4" i="1"/>
  <c r="CF4" i="1"/>
  <c r="CE4" i="1"/>
  <c r="CD4" i="1"/>
  <c r="CI4" i="1" s="1"/>
  <c r="BO4" i="1"/>
  <c r="BN4" i="1"/>
  <c r="BM4" i="1"/>
  <c r="BL4" i="1"/>
  <c r="BF4" i="1"/>
  <c r="BE4" i="1"/>
  <c r="BD4" i="1"/>
  <c r="BC4" i="1"/>
  <c r="BB4" i="1"/>
  <c r="BG4" i="1" s="1"/>
  <c r="AU4" i="1"/>
  <c r="AT4" i="1"/>
  <c r="AS4" i="1"/>
  <c r="AR4" i="1"/>
  <c r="AC4" i="1"/>
  <c r="AB4" i="1"/>
  <c r="AA4" i="1"/>
  <c r="Z4" i="1"/>
  <c r="S4" i="1"/>
  <c r="R4" i="1"/>
  <c r="Q4" i="1"/>
  <c r="P4" i="1"/>
  <c r="I4" i="1"/>
  <c r="H4" i="1"/>
  <c r="G4" i="1"/>
  <c r="F4" i="1"/>
  <c r="DA3" i="1"/>
  <c r="CZ3" i="1"/>
  <c r="CY3" i="1"/>
  <c r="CX3" i="1"/>
  <c r="DC3" i="1" s="1"/>
  <c r="CQ3" i="1"/>
  <c r="CP3" i="1"/>
  <c r="CO3" i="1"/>
  <c r="CN3" i="1"/>
  <c r="CS3" i="1" s="1"/>
  <c r="CI3" i="1"/>
  <c r="CH3" i="1"/>
  <c r="CG3" i="1"/>
  <c r="CF3" i="1"/>
  <c r="CE3" i="1"/>
  <c r="CD3" i="1"/>
  <c r="BO3" i="1"/>
  <c r="BN3" i="1"/>
  <c r="BM3" i="1"/>
  <c r="BL3" i="1"/>
  <c r="BE3" i="1"/>
  <c r="BD3" i="1"/>
  <c r="BC3" i="1"/>
  <c r="BB3" i="1"/>
  <c r="BG3" i="1" s="1"/>
  <c r="AU3" i="1"/>
  <c r="AT3" i="1"/>
  <c r="AS3" i="1"/>
  <c r="AR3" i="1"/>
  <c r="AC3" i="1"/>
  <c r="AB3" i="1"/>
  <c r="AA3" i="1"/>
  <c r="Z3" i="1"/>
  <c r="S3" i="1"/>
  <c r="R3" i="1"/>
  <c r="Q3" i="1"/>
  <c r="P3" i="1"/>
  <c r="I3" i="1"/>
  <c r="H3" i="1"/>
  <c r="G3" i="1"/>
  <c r="F3" i="1"/>
  <c r="U23" i="1" l="1"/>
  <c r="AD9" i="1"/>
  <c r="AE10" i="1"/>
  <c r="K27" i="1"/>
  <c r="K28" i="1"/>
  <c r="AE3" i="1"/>
  <c r="AW5" i="1"/>
  <c r="T12" i="1"/>
  <c r="J13" i="1"/>
  <c r="U22" i="1"/>
  <c r="K23" i="1"/>
  <c r="BQ24" i="1"/>
  <c r="U4" i="1"/>
  <c r="BP4" i="1"/>
  <c r="K6" i="1"/>
  <c r="AD6" i="1"/>
  <c r="BF10" i="1"/>
  <c r="J12" i="1"/>
  <c r="BG12" i="1"/>
  <c r="AV24" i="1"/>
  <c r="J5" i="1"/>
  <c r="J6" i="1"/>
  <c r="BF9" i="1"/>
  <c r="BF23" i="1"/>
  <c r="K22" i="1"/>
  <c r="AD22" i="1"/>
  <c r="K9" i="1"/>
  <c r="T3" i="1"/>
  <c r="J4" i="1"/>
  <c r="J8" i="1"/>
  <c r="AD14" i="1"/>
  <c r="BG14" i="1"/>
  <c r="J22" i="1"/>
  <c r="BP3" i="1"/>
  <c r="U6" i="1"/>
  <c r="AV6" i="1"/>
  <c r="T24" i="1"/>
  <c r="AW25" i="1"/>
  <c r="AE6" i="1"/>
  <c r="BP7" i="1"/>
  <c r="AE9" i="1"/>
  <c r="AE22" i="1"/>
  <c r="U3" i="1"/>
  <c r="K8" i="1"/>
  <c r="U12" i="1"/>
  <c r="AW12" i="1"/>
  <c r="BF12" i="1"/>
  <c r="U13" i="1"/>
  <c r="AW13" i="1"/>
  <c r="U14" i="1"/>
  <c r="T23" i="1"/>
  <c r="AV23" i="1"/>
  <c r="U24" i="1"/>
  <c r="AW3" i="1"/>
  <c r="BQ3" i="1"/>
  <c r="AW4" i="1"/>
  <c r="U5" i="1"/>
  <c r="AE8" i="1"/>
  <c r="BQ12" i="1"/>
  <c r="AW14" i="1"/>
  <c r="K20" i="1"/>
  <c r="AW23" i="1"/>
  <c r="BP23" i="1"/>
  <c r="BP25" i="1"/>
  <c r="K12" i="1"/>
  <c r="K13" i="1"/>
  <c r="K19" i="1"/>
  <c r="AE25" i="1"/>
  <c r="BQ4" i="1"/>
  <c r="AV5" i="1"/>
  <c r="BQ9" i="1"/>
  <c r="K3" i="1"/>
  <c r="K4" i="1"/>
  <c r="BQ6" i="1"/>
  <c r="AE12" i="1"/>
  <c r="AE13" i="1"/>
  <c r="K14" i="1"/>
  <c r="AE14" i="1"/>
  <c r="AE23" i="1"/>
  <c r="K24" i="1"/>
  <c r="J25" i="1"/>
  <c r="AE4" i="1"/>
  <c r="K5" i="1"/>
  <c r="AE5" i="1"/>
  <c r="U8" i="1"/>
  <c r="K10" i="1"/>
  <c r="BG10" i="1"/>
  <c r="BP12" i="1"/>
  <c r="BG13" i="1"/>
  <c r="U20" i="1"/>
  <c r="J23" i="1"/>
  <c r="AW24" i="1"/>
  <c r="BP24" i="1"/>
  <c r="BF25" i="1"/>
  <c r="T11" i="1"/>
  <c r="U10" i="1"/>
  <c r="U11" i="1"/>
  <c r="U9" i="1"/>
  <c r="CH8" i="1"/>
  <c r="T20" i="1"/>
  <c r="T26" i="1"/>
  <c r="AD27" i="1"/>
  <c r="CH27" i="1"/>
  <c r="J29" i="1"/>
  <c r="J3" i="1"/>
  <c r="BF3" i="1"/>
  <c r="DB3" i="1"/>
  <c r="AV4" i="1"/>
  <c r="CR4" i="1"/>
  <c r="AD5" i="1"/>
  <c r="AD8" i="1"/>
  <c r="J9" i="1"/>
  <c r="CH9" i="1"/>
  <c r="T10" i="1"/>
  <c r="AV12" i="1"/>
  <c r="CR12" i="1"/>
  <c r="AD13" i="1"/>
  <c r="CH13" i="1"/>
  <c r="T14" i="1"/>
  <c r="BP14" i="1"/>
  <c r="CR15" i="1"/>
  <c r="J24" i="1"/>
  <c r="CR26" i="1"/>
  <c r="T6" i="1"/>
  <c r="BP6" i="1"/>
  <c r="BP10" i="1"/>
  <c r="T22" i="1"/>
  <c r="AD23" i="1"/>
  <c r="BF24" i="1"/>
  <c r="AD25" i="1"/>
  <c r="DB27" i="1"/>
  <c r="BF29" i="1"/>
  <c r="AV3" i="1"/>
  <c r="CR3" i="1"/>
  <c r="AD4" i="1"/>
  <c r="CH4" i="1"/>
  <c r="T5" i="1"/>
  <c r="T8" i="1"/>
  <c r="BP9" i="1"/>
  <c r="J10" i="1"/>
  <c r="AD12" i="1"/>
  <c r="CH12" i="1"/>
  <c r="T13" i="1"/>
  <c r="BP13" i="1"/>
  <c r="J14" i="1"/>
  <c r="BF14" i="1"/>
  <c r="DB14" i="1"/>
  <c r="J19" i="1"/>
  <c r="J20" i="1"/>
  <c r="J26" i="1"/>
  <c r="CH26" i="1"/>
  <c r="T27" i="1"/>
  <c r="BP27" i="1"/>
  <c r="T28" i="1"/>
  <c r="AD3" i="1"/>
  <c r="T4" i="1"/>
  <c r="J27" i="1"/>
</calcChain>
</file>

<file path=xl/sharedStrings.xml><?xml version="1.0" encoding="utf-8"?>
<sst xmlns="http://schemas.openxmlformats.org/spreadsheetml/2006/main" count="437" uniqueCount="70">
  <si>
    <t>CARTILAGE</t>
  </si>
  <si>
    <t xml:space="preserve">H/L Mouse 7 weeks </t>
  </si>
  <si>
    <t xml:space="preserve">% Incorporation Mouse 7 weeks </t>
  </si>
  <si>
    <t xml:space="preserve">H/L Mouse 15 weeks </t>
  </si>
  <si>
    <t xml:space="preserve">% Incorporation Mouse 15 weeks </t>
  </si>
  <si>
    <t xml:space="preserve">H/L Mouse 45 weeks </t>
  </si>
  <si>
    <t xml:space="preserve">% Incorporation Mouse 45 weeks </t>
  </si>
  <si>
    <t>BONE</t>
  </si>
  <si>
    <t>SKIN</t>
  </si>
  <si>
    <t>Collagen type</t>
  </si>
  <si>
    <t>H/L 1</t>
  </si>
  <si>
    <t>H/L 2</t>
  </si>
  <si>
    <t>H/L 3</t>
  </si>
  <si>
    <t>H/L 4</t>
  </si>
  <si>
    <t>% Incorporation 1</t>
  </si>
  <si>
    <t>% Incorporation 2</t>
  </si>
  <si>
    <t>% Incorporation 3</t>
  </si>
  <si>
    <t>% Incorporation 4</t>
  </si>
  <si>
    <t>Mean % Incorporation 4-7 weeks</t>
  </si>
  <si>
    <t>SD 4-7w</t>
  </si>
  <si>
    <t>Mean % Incorporation 12-15 weeks</t>
  </si>
  <si>
    <t>SD 12-15 w</t>
  </si>
  <si>
    <t>Mean % Incorporation 42-45 weeks</t>
  </si>
  <si>
    <t>SD 42-45 w</t>
  </si>
  <si>
    <t>1a1</t>
  </si>
  <si>
    <t>1a2</t>
  </si>
  <si>
    <t>2a1</t>
  </si>
  <si>
    <t>NQ</t>
  </si>
  <si>
    <t>ND</t>
  </si>
  <si>
    <t>3a1</t>
  </si>
  <si>
    <t>4a1</t>
  </si>
  <si>
    <t>Light only</t>
  </si>
  <si>
    <t>4a2</t>
  </si>
  <si>
    <t>Heavy only</t>
  </si>
  <si>
    <t>5a1</t>
  </si>
  <si>
    <t>5a2</t>
  </si>
  <si>
    <t>5a3</t>
  </si>
  <si>
    <t>6a1</t>
  </si>
  <si>
    <t>6a2</t>
  </si>
  <si>
    <t>6a3</t>
  </si>
  <si>
    <t>6a5</t>
  </si>
  <si>
    <t>7a1</t>
  </si>
  <si>
    <t>Light</t>
  </si>
  <si>
    <t>8a1</t>
  </si>
  <si>
    <t>8a2</t>
  </si>
  <si>
    <t>9a1</t>
  </si>
  <si>
    <t>heavy only</t>
  </si>
  <si>
    <t xml:space="preserve">heavy only </t>
  </si>
  <si>
    <t>9a2</t>
  </si>
  <si>
    <t>9a3</t>
  </si>
  <si>
    <t>10a1</t>
  </si>
  <si>
    <t>11a1</t>
  </si>
  <si>
    <t>11a2</t>
  </si>
  <si>
    <t>12a1</t>
  </si>
  <si>
    <t>14a1</t>
  </si>
  <si>
    <t>15a1</t>
  </si>
  <si>
    <t>16a1</t>
  </si>
  <si>
    <t>22a1</t>
  </si>
  <si>
    <t>TTEST</t>
  </si>
  <si>
    <t>Student ttest p value_comparison 7&amp;15 weeks</t>
  </si>
  <si>
    <t>Student ttest p value_comparison 7&amp;45 weeks</t>
  </si>
  <si>
    <t>Student ttest p value_comparison 15&amp;45 weeks</t>
  </si>
  <si>
    <t>Student ttest q value_comparison 7&amp;15 weeks_BH correction</t>
  </si>
  <si>
    <t>Student ttest q value_comparison 7&amp;45 weeks_BH correction</t>
  </si>
  <si>
    <t>Student ttest q value_comparison 15&amp;45 weeks_BH correction</t>
  </si>
  <si>
    <t>#</t>
  </si>
  <si>
    <t>*</t>
  </si>
  <si>
    <t>&amp;</t>
  </si>
  <si>
    <t>^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</si>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</sst>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0" borderId="1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0" xfId="0" applyFont="1" applyFill="1"/>
    <xf numFmtId="2" fontId="0" fillId="0" borderId="1" xfId="0" applyNumberFormat="1" applyFill="1" applyBorder="1"/>
    <xf numFmtId="2" fontId="0" fillId="0" borderId="0" xfId="0" applyNumberFormat="1" applyFill="1" applyBorder="1"/>
    <xf numFmtId="2" fontId="0" fillId="0" borderId="2" xfId="0" applyNumberFormat="1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1" fontId="1" fillId="0" borderId="0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1" fontId="0" fillId="0" borderId="0" xfId="0" applyNumberFormat="1"/>
    <xf numFmtId="0" fontId="1" fillId="0" borderId="0" xfId="0" applyFont="1" applyFill="1" applyAlignment="1">
      <alignment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4" xfId="0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horizontal="center" textRotation="90" wrapText="1"/>
    </xf>
    <xf numFmtId="0" fontId="1" fillId="0" borderId="6" xfId="0" applyFont="1" applyFill="1" applyBorder="1" applyAlignment="1">
      <alignment horizontal="center" textRotation="90" wrapText="1"/>
    </xf>
    <xf numFmtId="0" fontId="0" fillId="0" borderId="5" xfId="0" applyFill="1" applyBorder="1" applyAlignment="1">
      <alignment textRotation="90" wrapText="1"/>
    </xf>
    <xf numFmtId="0" fontId="1" fillId="0" borderId="4" xfId="0" applyFont="1" applyFill="1" applyBorder="1" applyAlignment="1">
      <alignment textRotation="90" wrapText="1"/>
    </xf>
    <xf numFmtId="0" fontId="1" fillId="0" borderId="7" xfId="0" applyFont="1" applyFill="1" applyBorder="1" applyAlignment="1">
      <alignment textRotation="90" wrapText="1"/>
    </xf>
    <xf numFmtId="0" fontId="1" fillId="0" borderId="7" xfId="0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horizontal="center" textRotation="90" wrapText="1"/>
    </xf>
    <xf numFmtId="0" fontId="1" fillId="0" borderId="6" xfId="0" applyFont="1" applyFill="1" applyBorder="1" applyAlignment="1">
      <alignment horizontal="center" textRotation="90" wrapText="1"/>
    </xf>
    <xf numFmtId="0" fontId="1" fillId="0" borderId="4" xfId="0" applyFont="1" applyFill="1" applyBorder="1" applyAlignment="1">
      <alignment horizontal="center" textRotation="90" wrapText="1"/>
    </xf>
    <xf numFmtId="49" fontId="1" fillId="0" borderId="5" xfId="0" applyNumberFormat="1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textRotation="90" wrapText="1"/>
    </xf>
    <xf numFmtId="0" fontId="1" fillId="0" borderId="6" xfId="0" applyFont="1" applyFill="1" applyBorder="1" applyAlignment="1">
      <alignment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1"/>
  <sheetViews>
    <sheetView tabSelected="1" topLeftCell="A10" zoomScale="70" zoomScaleNormal="70" workbookViewId="0">
      <pane xSplit="1" topLeftCell="CK1" activePane="topRight" state="frozen"/>
      <selection pane="topRight" activeCell="DJ28" sqref="DJ28"/>
    </sheetView>
  </sheetViews>
  <sheetFormatPr defaultRowHeight="14.5" x14ac:dyDescent="0.35"/>
  <cols>
    <col min="1" max="1" width="11.90625" style="10" customWidth="1"/>
    <col min="2" max="15" width="8.7265625" style="10"/>
    <col min="16" max="16" width="8.7265625" style="19"/>
    <col min="17" max="25" width="8.7265625" style="10"/>
    <col min="26" max="26" width="8.7265625" style="19"/>
    <col min="27" max="36" width="8.7265625" style="10"/>
    <col min="37" max="37" width="12.26953125" style="10" customWidth="1"/>
    <col min="38" max="38" width="8.7265625" style="10"/>
    <col min="39" max="39" width="12.54296875" style="10" customWidth="1"/>
    <col min="40" max="69" width="8.7265625" style="10"/>
    <col min="70" max="70" width="10.453125" style="10" customWidth="1"/>
    <col min="71" max="71" width="10.36328125" style="10" customWidth="1"/>
    <col min="72" max="72" width="11.08984375" style="10" customWidth="1"/>
    <col min="73" max="73" width="12.36328125" style="10" customWidth="1"/>
    <col min="74" max="76" width="8.7265625" style="10"/>
    <col min="77" max="77" width="12" style="10" customWidth="1"/>
    <col min="78" max="16384" width="8.7265625" style="10"/>
  </cols>
  <sheetData>
    <row r="1" spans="1:114" s="34" customFormat="1" ht="90" customHeight="1" x14ac:dyDescent="0.35">
      <c r="A1" s="27" t="s">
        <v>0</v>
      </c>
      <c r="B1" s="28" t="s">
        <v>1</v>
      </c>
      <c r="C1" s="29"/>
      <c r="D1" s="29"/>
      <c r="E1" s="30"/>
      <c r="F1" s="28" t="s">
        <v>2</v>
      </c>
      <c r="G1" s="29"/>
      <c r="H1" s="29"/>
      <c r="I1" s="29"/>
      <c r="J1" s="29"/>
      <c r="K1" s="30"/>
      <c r="L1" s="28" t="s">
        <v>3</v>
      </c>
      <c r="M1" s="29"/>
      <c r="N1" s="29"/>
      <c r="O1" s="30"/>
      <c r="P1" s="29" t="s">
        <v>4</v>
      </c>
      <c r="Q1" s="29"/>
      <c r="R1" s="29"/>
      <c r="S1" s="29"/>
      <c r="T1" s="29"/>
      <c r="U1" s="30"/>
      <c r="V1" s="28" t="s">
        <v>5</v>
      </c>
      <c r="W1" s="29"/>
      <c r="X1" s="29"/>
      <c r="Y1" s="30"/>
      <c r="Z1" s="29" t="s">
        <v>6</v>
      </c>
      <c r="AA1" s="29"/>
      <c r="AB1" s="29"/>
      <c r="AC1" s="29"/>
      <c r="AD1" s="29"/>
      <c r="AE1" s="30"/>
      <c r="AF1" s="31" t="s">
        <v>58</v>
      </c>
      <c r="AG1" s="32"/>
      <c r="AH1" s="32"/>
      <c r="AI1" s="32"/>
      <c r="AJ1" s="32"/>
      <c r="AK1" s="33"/>
      <c r="AM1" s="35" t="s">
        <v>7</v>
      </c>
      <c r="AN1" s="28" t="s">
        <v>1</v>
      </c>
      <c r="AO1" s="29"/>
      <c r="AP1" s="29"/>
      <c r="AQ1" s="30"/>
      <c r="AR1" s="28" t="s">
        <v>2</v>
      </c>
      <c r="AS1" s="29"/>
      <c r="AT1" s="29"/>
      <c r="AU1" s="29"/>
      <c r="AV1" s="29"/>
      <c r="AW1" s="30"/>
      <c r="AX1" s="28" t="s">
        <v>3</v>
      </c>
      <c r="AY1" s="29"/>
      <c r="AZ1" s="29"/>
      <c r="BA1" s="30"/>
      <c r="BB1" s="29" t="s">
        <v>4</v>
      </c>
      <c r="BC1" s="29"/>
      <c r="BD1" s="29"/>
      <c r="BE1" s="29"/>
      <c r="BF1" s="29"/>
      <c r="BG1" s="30"/>
      <c r="BH1" s="28" t="s">
        <v>5</v>
      </c>
      <c r="BI1" s="29"/>
      <c r="BJ1" s="29"/>
      <c r="BK1" s="30"/>
      <c r="BL1" s="29" t="s">
        <v>6</v>
      </c>
      <c r="BM1" s="29"/>
      <c r="BN1" s="29"/>
      <c r="BO1" s="29"/>
      <c r="BP1" s="29"/>
      <c r="BQ1" s="30"/>
      <c r="BR1" s="31" t="s">
        <v>58</v>
      </c>
      <c r="BS1" s="32"/>
      <c r="BT1" s="32"/>
      <c r="BU1" s="32"/>
      <c r="BV1" s="32"/>
      <c r="BW1" s="33"/>
      <c r="BY1" s="36" t="s">
        <v>8</v>
      </c>
      <c r="BZ1" s="29" t="s">
        <v>1</v>
      </c>
      <c r="CA1" s="29"/>
      <c r="CB1" s="29"/>
      <c r="CC1" s="30"/>
      <c r="CD1" s="28" t="s">
        <v>2</v>
      </c>
      <c r="CE1" s="29"/>
      <c r="CF1" s="29"/>
      <c r="CG1" s="29"/>
      <c r="CH1" s="29"/>
      <c r="CI1" s="30"/>
      <c r="CJ1" s="28" t="s">
        <v>3</v>
      </c>
      <c r="CK1" s="29"/>
      <c r="CL1" s="29"/>
      <c r="CM1" s="30"/>
      <c r="CN1" s="29" t="s">
        <v>4</v>
      </c>
      <c r="CO1" s="29"/>
      <c r="CP1" s="29"/>
      <c r="CQ1" s="29"/>
      <c r="CR1" s="29"/>
      <c r="CS1" s="30"/>
      <c r="CT1" s="28" t="s">
        <v>5</v>
      </c>
      <c r="CU1" s="29"/>
      <c r="CV1" s="29"/>
      <c r="CW1" s="30"/>
      <c r="CX1" s="29" t="s">
        <v>6</v>
      </c>
      <c r="CY1" s="29"/>
      <c r="CZ1" s="29"/>
      <c r="DA1" s="29"/>
      <c r="DB1" s="29"/>
      <c r="DC1" s="30"/>
      <c r="DD1" s="31" t="s">
        <v>58</v>
      </c>
      <c r="DE1" s="32"/>
      <c r="DF1" s="32"/>
      <c r="DG1" s="32"/>
      <c r="DH1" s="32"/>
      <c r="DI1" s="33"/>
    </row>
    <row r="2" spans="1:114" s="42" customFormat="1" ht="141.5" customHeight="1" x14ac:dyDescent="0.35">
      <c r="A2" s="37" t="s">
        <v>9</v>
      </c>
      <c r="B2" s="38" t="s">
        <v>10</v>
      </c>
      <c r="C2" s="38" t="s">
        <v>11</v>
      </c>
      <c r="D2" s="38" t="s">
        <v>12</v>
      </c>
      <c r="E2" s="39" t="s">
        <v>13</v>
      </c>
      <c r="F2" s="40" t="s">
        <v>14</v>
      </c>
      <c r="G2" s="38" t="s">
        <v>15</v>
      </c>
      <c r="H2" s="38" t="s">
        <v>16</v>
      </c>
      <c r="I2" s="38" t="s">
        <v>17</v>
      </c>
      <c r="J2" s="41" t="s">
        <v>18</v>
      </c>
      <c r="K2" s="39" t="s">
        <v>19</v>
      </c>
      <c r="L2" s="40" t="s">
        <v>10</v>
      </c>
      <c r="M2" s="38" t="s">
        <v>11</v>
      </c>
      <c r="N2" s="38" t="s">
        <v>12</v>
      </c>
      <c r="O2" s="39" t="s">
        <v>13</v>
      </c>
      <c r="P2" s="38" t="s">
        <v>14</v>
      </c>
      <c r="Q2" s="38" t="s">
        <v>15</v>
      </c>
      <c r="R2" s="38" t="s">
        <v>16</v>
      </c>
      <c r="S2" s="38" t="s">
        <v>17</v>
      </c>
      <c r="T2" s="41" t="s">
        <v>20</v>
      </c>
      <c r="U2" s="39" t="s">
        <v>21</v>
      </c>
      <c r="V2" s="40" t="s">
        <v>10</v>
      </c>
      <c r="W2" s="38" t="s">
        <v>11</v>
      </c>
      <c r="X2" s="38" t="s">
        <v>12</v>
      </c>
      <c r="Y2" s="39" t="s">
        <v>13</v>
      </c>
      <c r="Z2" s="38" t="s">
        <v>14</v>
      </c>
      <c r="AA2" s="38" t="s">
        <v>15</v>
      </c>
      <c r="AB2" s="38" t="s">
        <v>16</v>
      </c>
      <c r="AC2" s="38" t="s">
        <v>17</v>
      </c>
      <c r="AD2" s="41" t="s">
        <v>22</v>
      </c>
      <c r="AE2" s="39" t="s">
        <v>23</v>
      </c>
      <c r="AF2" s="42" t="s">
        <v>59</v>
      </c>
      <c r="AG2" s="42" t="s">
        <v>62</v>
      </c>
      <c r="AH2" s="42" t="s">
        <v>60</v>
      </c>
      <c r="AI2" s="42" t="s">
        <v>63</v>
      </c>
      <c r="AJ2" s="42" t="s">
        <v>61</v>
      </c>
      <c r="AK2" s="43" t="s">
        <v>64</v>
      </c>
      <c r="AL2" s="34"/>
      <c r="AM2" s="37" t="s">
        <v>9</v>
      </c>
      <c r="AN2" s="40" t="s">
        <v>10</v>
      </c>
      <c r="AO2" s="38" t="s">
        <v>11</v>
      </c>
      <c r="AP2" s="38" t="s">
        <v>12</v>
      </c>
      <c r="AQ2" s="39" t="s">
        <v>13</v>
      </c>
      <c r="AR2" s="38" t="s">
        <v>14</v>
      </c>
      <c r="AS2" s="38" t="s">
        <v>15</v>
      </c>
      <c r="AT2" s="38" t="s">
        <v>16</v>
      </c>
      <c r="AU2" s="38" t="s">
        <v>17</v>
      </c>
      <c r="AV2" s="41" t="s">
        <v>18</v>
      </c>
      <c r="AW2" s="39" t="s">
        <v>19</v>
      </c>
      <c r="AX2" s="40" t="s">
        <v>10</v>
      </c>
      <c r="AY2" s="38" t="s">
        <v>11</v>
      </c>
      <c r="AZ2" s="38" t="s">
        <v>12</v>
      </c>
      <c r="BA2" s="39" t="s">
        <v>13</v>
      </c>
      <c r="BB2" s="38" t="s">
        <v>14</v>
      </c>
      <c r="BC2" s="38" t="s">
        <v>15</v>
      </c>
      <c r="BD2" s="38" t="s">
        <v>16</v>
      </c>
      <c r="BE2" s="38" t="s">
        <v>17</v>
      </c>
      <c r="BF2" s="41" t="s">
        <v>20</v>
      </c>
      <c r="BG2" s="39" t="s">
        <v>21</v>
      </c>
      <c r="BH2" s="40" t="s">
        <v>10</v>
      </c>
      <c r="BI2" s="38" t="s">
        <v>11</v>
      </c>
      <c r="BJ2" s="38" t="s">
        <v>12</v>
      </c>
      <c r="BK2" s="39" t="s">
        <v>13</v>
      </c>
      <c r="BL2" s="40" t="s">
        <v>14</v>
      </c>
      <c r="BM2" s="38" t="s">
        <v>15</v>
      </c>
      <c r="BN2" s="38" t="s">
        <v>16</v>
      </c>
      <c r="BO2" s="38" t="s">
        <v>17</v>
      </c>
      <c r="BP2" s="41" t="s">
        <v>22</v>
      </c>
      <c r="BQ2" s="39" t="s">
        <v>23</v>
      </c>
      <c r="BR2" s="42" t="s">
        <v>59</v>
      </c>
      <c r="BS2" s="42" t="s">
        <v>62</v>
      </c>
      <c r="BT2" s="42" t="s">
        <v>60</v>
      </c>
      <c r="BU2" s="42" t="s">
        <v>63</v>
      </c>
      <c r="BV2" s="42" t="s">
        <v>61</v>
      </c>
      <c r="BW2" s="43" t="s">
        <v>64</v>
      </c>
      <c r="BY2" s="37" t="s">
        <v>9</v>
      </c>
      <c r="BZ2" s="38" t="s">
        <v>10</v>
      </c>
      <c r="CA2" s="38" t="s">
        <v>11</v>
      </c>
      <c r="CB2" s="38" t="s">
        <v>12</v>
      </c>
      <c r="CC2" s="39" t="s">
        <v>13</v>
      </c>
      <c r="CD2" s="40" t="s">
        <v>14</v>
      </c>
      <c r="CE2" s="38" t="s">
        <v>15</v>
      </c>
      <c r="CF2" s="38" t="s">
        <v>16</v>
      </c>
      <c r="CG2" s="38" t="s">
        <v>17</v>
      </c>
      <c r="CH2" s="41" t="s">
        <v>18</v>
      </c>
      <c r="CI2" s="39" t="s">
        <v>19</v>
      </c>
      <c r="CJ2" s="40" t="s">
        <v>10</v>
      </c>
      <c r="CK2" s="38" t="s">
        <v>11</v>
      </c>
      <c r="CL2" s="38" t="s">
        <v>12</v>
      </c>
      <c r="CM2" s="39" t="s">
        <v>13</v>
      </c>
      <c r="CN2" s="40" t="s">
        <v>14</v>
      </c>
      <c r="CO2" s="38" t="s">
        <v>15</v>
      </c>
      <c r="CP2" s="38" t="s">
        <v>16</v>
      </c>
      <c r="CQ2" s="38" t="s">
        <v>17</v>
      </c>
      <c r="CR2" s="41" t="s">
        <v>20</v>
      </c>
      <c r="CS2" s="39" t="s">
        <v>21</v>
      </c>
      <c r="CT2" s="40" t="s">
        <v>10</v>
      </c>
      <c r="CU2" s="38" t="s">
        <v>11</v>
      </c>
      <c r="CV2" s="38" t="s">
        <v>12</v>
      </c>
      <c r="CW2" s="39" t="s">
        <v>13</v>
      </c>
      <c r="CX2" s="40" t="s">
        <v>14</v>
      </c>
      <c r="CY2" s="38" t="s">
        <v>15</v>
      </c>
      <c r="CZ2" s="38" t="s">
        <v>16</v>
      </c>
      <c r="DA2" s="38" t="s">
        <v>17</v>
      </c>
      <c r="DB2" s="41" t="s">
        <v>22</v>
      </c>
      <c r="DC2" s="39" t="s">
        <v>23</v>
      </c>
      <c r="DD2" s="42" t="s">
        <v>59</v>
      </c>
      <c r="DE2" s="42" t="s">
        <v>62</v>
      </c>
      <c r="DF2" s="42" t="s">
        <v>60</v>
      </c>
      <c r="DG2" s="42" t="s">
        <v>63</v>
      </c>
      <c r="DH2" s="42" t="s">
        <v>61</v>
      </c>
      <c r="DI2" s="43" t="s">
        <v>64</v>
      </c>
    </row>
    <row r="3" spans="1:114" x14ac:dyDescent="0.35">
      <c r="A3" s="11" t="s">
        <v>24</v>
      </c>
      <c r="B3" s="5">
        <v>0.25516</v>
      </c>
      <c r="C3" s="4">
        <v>0.40915000000000001</v>
      </c>
      <c r="D3" s="4">
        <v>0.41242000000000001</v>
      </c>
      <c r="E3" s="6">
        <v>0.74936000000000003</v>
      </c>
      <c r="F3" s="5">
        <f t="shared" ref="F3:I6" si="0">(B3/(B3+1))*100</f>
        <v>20.328882373561935</v>
      </c>
      <c r="G3" s="4">
        <f t="shared" si="0"/>
        <v>29.035234006315868</v>
      </c>
      <c r="H3" s="4">
        <f t="shared" si="0"/>
        <v>29.199529884878434</v>
      </c>
      <c r="I3" s="4">
        <f t="shared" si="0"/>
        <v>42.836237252480906</v>
      </c>
      <c r="J3" s="7">
        <f>AVERAGE(F3:I3)</f>
        <v>30.349970879309282</v>
      </c>
      <c r="K3" s="8">
        <f>STDEV(F3:I3)</f>
        <v>9.2984068583224531</v>
      </c>
      <c r="L3" s="5">
        <v>3.9604E-2</v>
      </c>
      <c r="M3" s="4">
        <v>3.8449999999999998E-2</v>
      </c>
      <c r="N3" s="4">
        <v>1.9758999999999999E-2</v>
      </c>
      <c r="O3" s="4">
        <v>4.2594E-2</v>
      </c>
      <c r="P3" s="5">
        <f t="shared" ref="P3:S6" si="1">(L3/(L3+1))*100</f>
        <v>3.8095274739227629</v>
      </c>
      <c r="Q3" s="4">
        <f t="shared" si="1"/>
        <v>3.7026337329674028</v>
      </c>
      <c r="R3" s="4">
        <f t="shared" si="1"/>
        <v>1.9376146717018432</v>
      </c>
      <c r="S3" s="4">
        <f t="shared" si="1"/>
        <v>4.085387025054815</v>
      </c>
      <c r="T3" s="7">
        <f>AVERAGE(P3:S3)</f>
        <v>3.3837907259117062</v>
      </c>
      <c r="U3" s="8">
        <f>STDEV(P3:S3)</f>
        <v>0.97750962288471632</v>
      </c>
      <c r="V3" s="5">
        <v>2.9862E-2</v>
      </c>
      <c r="W3" s="4">
        <v>6.3502000000000003E-2</v>
      </c>
      <c r="X3" s="4">
        <v>1.1854999999999999E-2</v>
      </c>
      <c r="Y3" s="4">
        <v>1.8630000000000001E-2</v>
      </c>
      <c r="Z3" s="5">
        <f t="shared" ref="Z3:AC6" si="2">(V3/(V3+1))*100</f>
        <v>2.899611792647947</v>
      </c>
      <c r="AA3" s="4">
        <f t="shared" si="2"/>
        <v>5.9710277930836053</v>
      </c>
      <c r="AB3" s="4">
        <f t="shared" si="2"/>
        <v>1.1716105568485604</v>
      </c>
      <c r="AC3" s="4">
        <f t="shared" si="2"/>
        <v>1.8289270883441486</v>
      </c>
      <c r="AD3" s="7">
        <f>AVERAGE(Z3:AC3)</f>
        <v>2.9677943077310651</v>
      </c>
      <c r="AE3" s="8">
        <f>STDEV(Z3:AC3)</f>
        <v>2.1250376336459125</v>
      </c>
      <c r="AF3">
        <v>1.1849899999999999E-3</v>
      </c>
      <c r="AG3">
        <v>1.3720900000000001E-3</v>
      </c>
      <c r="AH3">
        <v>1.21357E-3</v>
      </c>
      <c r="AI3">
        <v>1.8203500000000001E-3</v>
      </c>
      <c r="AJ3">
        <v>0.73329299999999997</v>
      </c>
      <c r="AK3">
        <v>1</v>
      </c>
      <c r="AL3" s="10" t="s">
        <v>65</v>
      </c>
      <c r="AM3" s="14" t="s">
        <v>24</v>
      </c>
      <c r="AN3" s="1">
        <v>2.2477</v>
      </c>
      <c r="AO3" s="2">
        <v>1.5099</v>
      </c>
      <c r="AP3" s="2">
        <v>0.98807</v>
      </c>
      <c r="AQ3" s="3">
        <v>0.93606</v>
      </c>
      <c r="AR3" s="2">
        <f t="shared" ref="AR3:AU6" si="3">(AN3/(AN3+1))*100</f>
        <v>69.208978661822215</v>
      </c>
      <c r="AS3" s="2">
        <f t="shared" si="3"/>
        <v>60.157775210167742</v>
      </c>
      <c r="AT3" s="2">
        <f t="shared" si="3"/>
        <v>49.699960262968609</v>
      </c>
      <c r="AU3" s="2">
        <f t="shared" si="3"/>
        <v>48.348708201192117</v>
      </c>
      <c r="AV3" s="7">
        <f>AVERAGE(AR3:AU3)</f>
        <v>56.853855584037667</v>
      </c>
      <c r="AW3" s="8">
        <f>STDEV(AR3:AU3)</f>
        <v>9.7823088861452803</v>
      </c>
      <c r="AX3" s="1">
        <v>0.16400999999999999</v>
      </c>
      <c r="AY3" s="2">
        <v>0.10435999999999999</v>
      </c>
      <c r="AZ3" s="2">
        <v>0.21784999999999999</v>
      </c>
      <c r="BA3" s="3">
        <v>0.20768</v>
      </c>
      <c r="BB3" s="2">
        <f>(AX3/(AX3+1))*100</f>
        <v>14.090085136725627</v>
      </c>
      <c r="BC3" s="2">
        <f t="shared" ref="BC3:BC4" si="4">(AY3/(AY3+1))*100</f>
        <v>9.4498170886305193</v>
      </c>
      <c r="BD3" s="2">
        <f>(AZ3/(AZ3+1))*100</f>
        <v>17.888081455023197</v>
      </c>
      <c r="BE3" s="2">
        <f t="shared" ref="BE3:BE4" si="5">(BA3/(BA3+1))*100</f>
        <v>17.196608373078963</v>
      </c>
      <c r="BF3" s="7">
        <f>AVERAGE(BB3:BE3)</f>
        <v>14.656148013364575</v>
      </c>
      <c r="BG3" s="8">
        <f>STDEV(BB3:BE3)</f>
        <v>3.843854033334364</v>
      </c>
      <c r="BH3" s="1">
        <v>7.6214000000000004E-2</v>
      </c>
      <c r="BI3" s="2">
        <v>8.7680999999999995E-2</v>
      </c>
      <c r="BJ3" s="2">
        <v>3.4758999999999998E-2</v>
      </c>
      <c r="BK3" s="3">
        <v>4.1488999999999998E-2</v>
      </c>
      <c r="BL3" s="1">
        <f t="shared" ref="BL3:BO4" si="6">(BH3/(BH3+1))*100</f>
        <v>7.0816770642270033</v>
      </c>
      <c r="BM3" s="2">
        <f t="shared" si="6"/>
        <v>8.0612789963233702</v>
      </c>
      <c r="BN3" s="2">
        <f t="shared" si="6"/>
        <v>3.3591396644049483</v>
      </c>
      <c r="BO3" s="2">
        <f t="shared" si="6"/>
        <v>3.9836234468150891</v>
      </c>
      <c r="BP3" s="7">
        <f>AVERAGE(BL3:BO3)</f>
        <v>5.6214297929426023</v>
      </c>
      <c r="BQ3" s="8">
        <f>STDEV(BL3:BO3)</f>
        <v>2.3011267154465727</v>
      </c>
      <c r="BR3">
        <v>1.99404E-4</v>
      </c>
      <c r="BS3">
        <v>3.76652E-4</v>
      </c>
      <c r="BT3" s="26">
        <v>5.1831800000000001E-5</v>
      </c>
      <c r="BU3" s="26">
        <v>9.2145399999999994E-5</v>
      </c>
      <c r="BV3">
        <v>6.85091E-3</v>
      </c>
      <c r="BW3">
        <v>1.36309E-2</v>
      </c>
      <c r="BX3" s="15" t="s">
        <v>66</v>
      </c>
      <c r="BY3" s="14" t="s">
        <v>24</v>
      </c>
      <c r="BZ3" s="9">
        <v>0.77283999999999997</v>
      </c>
      <c r="CA3" s="9">
        <v>1.0454000000000001</v>
      </c>
      <c r="CB3" s="9">
        <v>1.0821000000000001</v>
      </c>
      <c r="CC3" s="9">
        <v>1.0377000000000001</v>
      </c>
      <c r="CD3" s="1">
        <f>(BZ3/(BZ3+1))*100</f>
        <v>43.593330475395412</v>
      </c>
      <c r="CE3" s="2">
        <f>(CA3/(CA3+1))*100</f>
        <v>51.109807372641058</v>
      </c>
      <c r="CF3" s="2">
        <f t="shared" ref="CF3:CG4" si="7">(CB3/(CB3+1))*100</f>
        <v>51.971567167763325</v>
      </c>
      <c r="CG3" s="4">
        <f t="shared" si="7"/>
        <v>50.925062570545222</v>
      </c>
      <c r="CH3" s="7">
        <f>AVERAGE(CD3:CG3)</f>
        <v>49.399941896586256</v>
      </c>
      <c r="CI3" s="8">
        <f>STDEV(CD3:CG3)</f>
        <v>3.8978466597341348</v>
      </c>
      <c r="CJ3" s="9">
        <v>0.20224</v>
      </c>
      <c r="CK3" s="9">
        <v>0.33133000000000001</v>
      </c>
      <c r="CL3" s="9">
        <v>0.15107999999999999</v>
      </c>
      <c r="CM3" s="9">
        <v>0.20735999999999999</v>
      </c>
      <c r="CN3" s="5">
        <f t="shared" ref="CN3:CQ4" si="8">(CJ3/(CJ3+1))*100</f>
        <v>16.82193239286665</v>
      </c>
      <c r="CO3" s="4">
        <f t="shared" si="8"/>
        <v>24.887142932255717</v>
      </c>
      <c r="CP3" s="4">
        <f t="shared" si="8"/>
        <v>13.125065156201131</v>
      </c>
      <c r="CQ3" s="4">
        <f t="shared" si="8"/>
        <v>17.174662072621256</v>
      </c>
      <c r="CR3" s="7">
        <f>AVERAGE(CN3:CQ3)</f>
        <v>18.00220063848619</v>
      </c>
      <c r="CS3" s="8">
        <f>STDEV(CN3:CQ3)</f>
        <v>4.9418867554377011</v>
      </c>
      <c r="CT3" s="9">
        <v>0.33390999999999998</v>
      </c>
      <c r="CU3" s="9">
        <v>0.29214000000000001</v>
      </c>
      <c r="CV3" s="9">
        <v>0.20200000000000001</v>
      </c>
      <c r="CW3" s="9">
        <v>0.12988</v>
      </c>
      <c r="CX3" s="5">
        <f t="shared" ref="CX3:DA4" si="9">(CT3/(CT3+1))*100</f>
        <v>25.032423476846265</v>
      </c>
      <c r="CY3" s="4">
        <f t="shared" si="9"/>
        <v>22.609005216153047</v>
      </c>
      <c r="CZ3" s="4">
        <f t="shared" si="9"/>
        <v>16.805324459234612</v>
      </c>
      <c r="DA3" s="4">
        <f t="shared" si="9"/>
        <v>11.495026020462349</v>
      </c>
      <c r="DB3" s="7">
        <f t="shared" ref="DB3:DB4" si="10">AVERAGE(CX3:DA3)</f>
        <v>18.985444793174068</v>
      </c>
      <c r="DC3" s="8">
        <f t="shared" ref="DC3:DC4" si="11">STDEV(CX3:DA3)</f>
        <v>6.0705694241648054</v>
      </c>
      <c r="DD3" s="26">
        <v>5.8761100000000002E-5</v>
      </c>
      <c r="DE3">
        <v>1.8243600000000001E-4</v>
      </c>
      <c r="DF3">
        <v>1.5168000000000001E-4</v>
      </c>
      <c r="DG3">
        <v>4.5829300000000003E-4</v>
      </c>
      <c r="DH3">
        <v>0.809639</v>
      </c>
      <c r="DI3">
        <v>1</v>
      </c>
      <c r="DJ3" s="10" t="s">
        <v>65</v>
      </c>
    </row>
    <row r="4" spans="1:114" x14ac:dyDescent="0.35">
      <c r="A4" s="11" t="s">
        <v>25</v>
      </c>
      <c r="B4" s="5">
        <v>0.23871999999999999</v>
      </c>
      <c r="C4" s="4">
        <v>0.42133999999999999</v>
      </c>
      <c r="D4" s="4">
        <v>0.39789999999999998</v>
      </c>
      <c r="E4" s="6">
        <v>0.72418000000000005</v>
      </c>
      <c r="F4" s="5">
        <f t="shared" si="0"/>
        <v>19.271506070782742</v>
      </c>
      <c r="G4" s="5">
        <f t="shared" si="0"/>
        <v>29.64385720517258</v>
      </c>
      <c r="H4" s="5">
        <f t="shared" si="0"/>
        <v>28.464124758566424</v>
      </c>
      <c r="I4" s="5">
        <f t="shared" si="0"/>
        <v>42.001415165469965</v>
      </c>
      <c r="J4" s="7">
        <f t="shared" ref="J4:J29" si="12">AVERAGE(F4:I4)</f>
        <v>29.845225799997927</v>
      </c>
      <c r="K4" s="8">
        <f t="shared" ref="K4:K6" si="13">STDEV(F4:I4)</f>
        <v>9.3367460105905362</v>
      </c>
      <c r="L4" s="5">
        <v>4.2139000000000003E-2</v>
      </c>
      <c r="M4" s="4">
        <v>4.1789E-2</v>
      </c>
      <c r="N4" s="4">
        <v>1.7512E-2</v>
      </c>
      <c r="O4" s="4">
        <v>3.9891999999999997E-2</v>
      </c>
      <c r="P4" s="5">
        <f t="shared" si="1"/>
        <v>4.0435105105940767</v>
      </c>
      <c r="Q4" s="4">
        <f t="shared" si="1"/>
        <v>4.0112729161087319</v>
      </c>
      <c r="R4" s="4">
        <f t="shared" si="1"/>
        <v>1.7210607835583265</v>
      </c>
      <c r="S4" s="4">
        <f t="shared" si="1"/>
        <v>3.8361676020202093</v>
      </c>
      <c r="T4" s="7">
        <f t="shared" ref="T4:T6" si="14">AVERAGE(P4:S4)</f>
        <v>3.4030029530703363</v>
      </c>
      <c r="U4" s="8">
        <f t="shared" ref="U4:U6" si="15">STDEV(P4:S4)</f>
        <v>1.1249893857073181</v>
      </c>
      <c r="V4" s="5">
        <v>2.0773E-2</v>
      </c>
      <c r="W4" s="4">
        <v>5.5525999999999999E-2</v>
      </c>
      <c r="X4" s="4">
        <v>1.2086E-2</v>
      </c>
      <c r="Y4" s="4">
        <v>1.3448999999999999E-2</v>
      </c>
      <c r="Z4" s="5">
        <f t="shared" si="2"/>
        <v>2.0350263966621376</v>
      </c>
      <c r="AA4" s="4">
        <f t="shared" si="2"/>
        <v>5.2605051888821306</v>
      </c>
      <c r="AB4" s="4">
        <f t="shared" si="2"/>
        <v>1.1941672940837043</v>
      </c>
      <c r="AC4" s="4">
        <f t="shared" si="2"/>
        <v>1.3270524713133072</v>
      </c>
      <c r="AD4" s="7">
        <f t="shared" ref="AD4:AD6" si="16">AVERAGE(Z4:AC4)</f>
        <v>2.4541878377353199</v>
      </c>
      <c r="AE4" s="8">
        <f t="shared" ref="AE4:AE6" si="17">STDEV(Z4:AC4)</f>
        <v>1.9069346513618481</v>
      </c>
      <c r="AF4">
        <v>1.35217E-3</v>
      </c>
      <c r="AG4">
        <v>1.4873899999999999E-3</v>
      </c>
      <c r="AH4">
        <v>1.2067499999999999E-3</v>
      </c>
      <c r="AI4">
        <v>1.8203500000000001E-3</v>
      </c>
      <c r="AJ4">
        <v>0.42487599999999998</v>
      </c>
      <c r="AK4">
        <v>0.89224000000000003</v>
      </c>
      <c r="AL4" s="10" t="s">
        <v>65</v>
      </c>
      <c r="AM4" s="14" t="s">
        <v>25</v>
      </c>
      <c r="AN4" s="1">
        <v>2.3515999999999999</v>
      </c>
      <c r="AO4" s="2">
        <v>1.4927999999999999</v>
      </c>
      <c r="AP4" s="2">
        <v>1.0004999999999999</v>
      </c>
      <c r="AQ4" s="3">
        <v>0.90408999999999995</v>
      </c>
      <c r="AR4" s="2">
        <f t="shared" si="3"/>
        <v>70.163503998090462</v>
      </c>
      <c r="AS4" s="2">
        <f t="shared" si="3"/>
        <v>59.884467265725284</v>
      </c>
      <c r="AT4" s="2">
        <f t="shared" si="3"/>
        <v>50.012496875781054</v>
      </c>
      <c r="AU4" s="2">
        <f t="shared" si="3"/>
        <v>47.481474089985234</v>
      </c>
      <c r="AV4" s="7">
        <f t="shared" ref="AV4:AV6" si="18">AVERAGE(AR4:AU4)</f>
        <v>56.885485557395512</v>
      </c>
      <c r="AW4" s="8">
        <f t="shared" ref="AW4:AW6" si="19">STDEV(AR4:AU4)</f>
        <v>10.343646521659483</v>
      </c>
      <c r="AX4" s="1">
        <v>0.16045999999999999</v>
      </c>
      <c r="AY4" s="2">
        <v>9.6491999999999994E-2</v>
      </c>
      <c r="AZ4" s="2">
        <v>0.19478999999999999</v>
      </c>
      <c r="BA4" s="3">
        <v>0.20621</v>
      </c>
      <c r="BB4" s="2">
        <f>(AX4/(AX4+1))*100</f>
        <v>13.827275390793305</v>
      </c>
      <c r="BC4" s="2">
        <f t="shared" si="4"/>
        <v>8.8000642047548006</v>
      </c>
      <c r="BD4" s="2">
        <f>(AZ4/(AZ4+1))*100</f>
        <v>16.303283422191349</v>
      </c>
      <c r="BE4" s="2">
        <f t="shared" si="5"/>
        <v>17.095696437602076</v>
      </c>
      <c r="BF4" s="7">
        <f t="shared" ref="BF4:BF29" si="20">AVERAGE(BB4:BE4)</f>
        <v>14.006579863835384</v>
      </c>
      <c r="BG4" s="8">
        <f t="shared" ref="BG4:BG29" si="21">STDEV(BB4:BE4)</f>
        <v>3.7397613044858438</v>
      </c>
      <c r="BH4" s="1">
        <v>6.5434000000000006E-2</v>
      </c>
      <c r="BI4" s="2">
        <v>8.9237999999999998E-2</v>
      </c>
      <c r="BJ4" s="2">
        <v>3.4758999999999998E-2</v>
      </c>
      <c r="BK4" s="3">
        <v>3.9301999999999997E-2</v>
      </c>
      <c r="BL4" s="1">
        <f t="shared" si="6"/>
        <v>6.1415348111661539</v>
      </c>
      <c r="BM4" s="2">
        <f t="shared" si="6"/>
        <v>8.1926998507213291</v>
      </c>
      <c r="BN4" s="2">
        <f t="shared" si="6"/>
        <v>3.3591396644049483</v>
      </c>
      <c r="BO4" s="2">
        <f t="shared" si="6"/>
        <v>3.7815764811383024</v>
      </c>
      <c r="BP4" s="7">
        <f t="shared" ref="BP4:BP27" si="22">AVERAGE(BL4:BO4)</f>
        <v>5.3687377018576834</v>
      </c>
      <c r="BQ4" s="8">
        <f t="shared" ref="BQ4:BQ27" si="23">STDEV(BL4:BO4)</f>
        <v>2.2457027558620659</v>
      </c>
      <c r="BR4">
        <v>2.34639E-4</v>
      </c>
      <c r="BS4">
        <v>3.98887E-4</v>
      </c>
      <c r="BT4" s="26">
        <v>6.7491700000000003E-5</v>
      </c>
      <c r="BU4">
        <v>1.0798699999999999E-4</v>
      </c>
      <c r="BV4">
        <v>7.4393899999999997E-3</v>
      </c>
      <c r="BW4">
        <v>1.36309E-2</v>
      </c>
      <c r="BX4" s="15" t="s">
        <v>66</v>
      </c>
      <c r="BY4" s="14" t="s">
        <v>25</v>
      </c>
      <c r="BZ4" s="9">
        <v>0.75526000000000004</v>
      </c>
      <c r="CA4" s="9">
        <v>1.0376000000000001</v>
      </c>
      <c r="CB4" s="9">
        <v>1.0008999999999999</v>
      </c>
      <c r="CC4" s="9">
        <v>1.0308999999999999</v>
      </c>
      <c r="CD4" s="1">
        <f>(BZ4/(BZ4+1))*100</f>
        <v>43.028383259460142</v>
      </c>
      <c r="CE4" s="2">
        <f>(CA4/(CA4+1))*100</f>
        <v>50.922654102866119</v>
      </c>
      <c r="CF4" s="2">
        <f t="shared" si="7"/>
        <v>50.0224898795542</v>
      </c>
      <c r="CG4" s="4">
        <f t="shared" si="7"/>
        <v>50.760746467083564</v>
      </c>
      <c r="CH4" s="7">
        <f>AVERAGE(CD4:CG4)</f>
        <v>48.683568427240999</v>
      </c>
      <c r="CI4" s="8">
        <f>STDEV(CD4:CG4)</f>
        <v>3.7904266782402782</v>
      </c>
      <c r="CJ4" s="9">
        <v>0.2069</v>
      </c>
      <c r="CK4" s="9">
        <v>0.31466</v>
      </c>
      <c r="CL4" s="9">
        <v>0.12781000000000001</v>
      </c>
      <c r="CM4" s="9">
        <v>0.20494999999999999</v>
      </c>
      <c r="CN4" s="5">
        <f t="shared" si="8"/>
        <v>17.143093876874637</v>
      </c>
      <c r="CO4" s="4">
        <f t="shared" si="8"/>
        <v>23.934705551245187</v>
      </c>
      <c r="CP4" s="4">
        <f t="shared" si="8"/>
        <v>11.33258261586615</v>
      </c>
      <c r="CQ4" s="4">
        <f t="shared" si="8"/>
        <v>17.009004523009253</v>
      </c>
      <c r="CR4" s="7">
        <f>AVERAGE(CN4:CQ4)</f>
        <v>17.354846641748807</v>
      </c>
      <c r="CS4" s="8">
        <f>STDEV(CN4:CQ4)</f>
        <v>5.155148018270844</v>
      </c>
      <c r="CT4" s="9">
        <v>0.32343</v>
      </c>
      <c r="CU4" s="9">
        <v>0.28300999999999998</v>
      </c>
      <c r="CV4" s="9">
        <v>0.21171999999999999</v>
      </c>
      <c r="CW4" s="9">
        <v>0.12987000000000001</v>
      </c>
      <c r="CX4" s="5">
        <f t="shared" si="9"/>
        <v>24.438768956423836</v>
      </c>
      <c r="CY4" s="4">
        <f t="shared" si="9"/>
        <v>22.058284814615632</v>
      </c>
      <c r="CZ4" s="4">
        <f t="shared" si="9"/>
        <v>17.472683458224672</v>
      </c>
      <c r="DA4" s="4">
        <f t="shared" si="9"/>
        <v>11.494242700487668</v>
      </c>
      <c r="DB4" s="7">
        <f t="shared" si="10"/>
        <v>18.865994982437954</v>
      </c>
      <c r="DC4" s="8">
        <f t="shared" si="11"/>
        <v>5.7017708608146105</v>
      </c>
      <c r="DD4" s="26">
        <v>6.5155799999999997E-5</v>
      </c>
      <c r="DE4">
        <v>1.8243600000000001E-4</v>
      </c>
      <c r="DF4">
        <v>1.26709E-4</v>
      </c>
      <c r="DG4">
        <v>4.5829300000000003E-4</v>
      </c>
      <c r="DH4">
        <v>0.70757800000000004</v>
      </c>
      <c r="DI4">
        <v>1</v>
      </c>
      <c r="DJ4" s="10" t="s">
        <v>65</v>
      </c>
    </row>
    <row r="5" spans="1:114" x14ac:dyDescent="0.35">
      <c r="A5" s="11" t="s">
        <v>26</v>
      </c>
      <c r="B5" s="5">
        <v>0.58899999999999997</v>
      </c>
      <c r="C5" s="4">
        <v>0.74246000000000001</v>
      </c>
      <c r="D5" s="4">
        <v>0.70113000000000003</v>
      </c>
      <c r="E5" s="6">
        <v>0.83667999999999998</v>
      </c>
      <c r="F5" s="5">
        <f t="shared" si="0"/>
        <v>37.06733794839522</v>
      </c>
      <c r="G5" s="4">
        <f t="shared" si="0"/>
        <v>42.609873397380717</v>
      </c>
      <c r="H5" s="4">
        <f t="shared" si="0"/>
        <v>41.215544961290441</v>
      </c>
      <c r="I5" s="4">
        <f t="shared" si="0"/>
        <v>45.553934272709455</v>
      </c>
      <c r="J5" s="7">
        <f t="shared" si="12"/>
        <v>41.611672644943958</v>
      </c>
      <c r="K5" s="8">
        <f t="shared" si="13"/>
        <v>3.5282538863641406</v>
      </c>
      <c r="L5" s="5">
        <v>3.3204999999999998E-2</v>
      </c>
      <c r="M5" s="4">
        <v>2.0500000000000001E-2</v>
      </c>
      <c r="N5" s="4">
        <v>2.0412E-2</v>
      </c>
      <c r="O5" s="4">
        <v>2.9000000000000001E-2</v>
      </c>
      <c r="P5" s="5">
        <f t="shared" si="1"/>
        <v>3.2137862282896426</v>
      </c>
      <c r="Q5" s="4">
        <f t="shared" si="1"/>
        <v>2.0088192062714354</v>
      </c>
      <c r="R5" s="4">
        <f t="shared" si="1"/>
        <v>2.0003684786145204</v>
      </c>
      <c r="S5" s="4">
        <f t="shared" si="1"/>
        <v>2.8182701652089412</v>
      </c>
      <c r="T5" s="7">
        <f t="shared" si="14"/>
        <v>2.5103110195961351</v>
      </c>
      <c r="U5" s="8">
        <f t="shared" si="15"/>
        <v>0.60587447504892211</v>
      </c>
      <c r="V5" s="5">
        <v>1.4001E-2</v>
      </c>
      <c r="W5" s="4">
        <v>2.3487999999999998E-2</v>
      </c>
      <c r="X5" s="4">
        <v>1.1394E-2</v>
      </c>
      <c r="Y5" s="4">
        <v>9.4213999999999999E-3</v>
      </c>
      <c r="Z5" s="5">
        <f t="shared" si="2"/>
        <v>1.3807678690652181</v>
      </c>
      <c r="AA5" s="4">
        <f t="shared" si="2"/>
        <v>2.2948974487243623</v>
      </c>
      <c r="AB5" s="4">
        <f t="shared" si="2"/>
        <v>1.1265639305750281</v>
      </c>
      <c r="AC5" s="4">
        <f t="shared" si="2"/>
        <v>0.93334656863823184</v>
      </c>
      <c r="AD5" s="7">
        <f t="shared" si="16"/>
        <v>1.4338939542507101</v>
      </c>
      <c r="AE5" s="8">
        <f t="shared" si="17"/>
        <v>0.60253598153110599</v>
      </c>
      <c r="AF5" s="26">
        <v>5.9805800000000005E-7</v>
      </c>
      <c r="AG5" s="26">
        <v>3.7648700000000002E-6</v>
      </c>
      <c r="AH5" s="26">
        <v>5.0837500000000002E-7</v>
      </c>
      <c r="AI5" s="26">
        <v>3.2489599999999999E-6</v>
      </c>
      <c r="AJ5">
        <v>4.4739099999999997E-2</v>
      </c>
      <c r="AK5">
        <v>0.134217</v>
      </c>
      <c r="AL5" s="10" t="s">
        <v>65</v>
      </c>
      <c r="AM5" s="14" t="s">
        <v>26</v>
      </c>
      <c r="AN5" s="1">
        <v>1.7935000000000001</v>
      </c>
      <c r="AO5" s="2"/>
      <c r="AP5" s="2">
        <v>0.57415000000000005</v>
      </c>
      <c r="AQ5" s="3">
        <v>0.58994999999999997</v>
      </c>
      <c r="AR5" s="2">
        <f>(AN5/(AN5+1))*100</f>
        <v>64.202613209235736</v>
      </c>
      <c r="AS5" s="2"/>
      <c r="AT5" s="2">
        <f t="shared" si="3"/>
        <v>36.473652447352542</v>
      </c>
      <c r="AU5" s="2">
        <f t="shared" si="3"/>
        <v>37.104940406931036</v>
      </c>
      <c r="AV5" s="7">
        <f t="shared" si="18"/>
        <v>45.927068687839771</v>
      </c>
      <c r="AW5" s="8">
        <f t="shared" si="19"/>
        <v>15.830232998510208</v>
      </c>
      <c r="AX5" s="1"/>
      <c r="AY5" s="2"/>
      <c r="AZ5" s="2"/>
      <c r="BA5" s="3"/>
      <c r="BB5" s="2"/>
      <c r="BC5" s="2"/>
      <c r="BD5" s="2"/>
      <c r="BE5" s="2"/>
      <c r="BF5" s="7" t="s">
        <v>28</v>
      </c>
      <c r="BG5" s="8"/>
      <c r="BH5" s="1"/>
      <c r="BI5" s="2"/>
      <c r="BJ5" s="2"/>
      <c r="BK5" s="3"/>
      <c r="BL5" s="1"/>
      <c r="BM5" s="2"/>
      <c r="BN5" s="2"/>
      <c r="BO5" s="2"/>
      <c r="BP5" s="7" t="s">
        <v>28</v>
      </c>
      <c r="BQ5" s="8"/>
      <c r="BR5">
        <v>1</v>
      </c>
      <c r="BS5">
        <v>1</v>
      </c>
      <c r="BT5">
        <v>1</v>
      </c>
      <c r="BU5">
        <v>1</v>
      </c>
      <c r="BV5"/>
      <c r="BW5"/>
      <c r="BX5" s="15"/>
      <c r="BY5" s="14" t="s">
        <v>26</v>
      </c>
      <c r="BZ5" s="1"/>
      <c r="CA5" s="2"/>
      <c r="CB5" s="2"/>
      <c r="CC5" s="3"/>
      <c r="CD5" s="1"/>
      <c r="CE5" s="2"/>
      <c r="CF5" s="2"/>
      <c r="CG5" s="4"/>
      <c r="CH5" s="7" t="s">
        <v>28</v>
      </c>
      <c r="CI5" s="8"/>
      <c r="CJ5" s="5"/>
      <c r="CK5" s="4"/>
      <c r="CL5" s="4"/>
      <c r="CM5" s="6"/>
      <c r="CN5" s="5"/>
      <c r="CO5" s="4"/>
      <c r="CP5" s="4"/>
      <c r="CQ5" s="4"/>
      <c r="CR5" s="7" t="s">
        <v>28</v>
      </c>
      <c r="CS5" s="8"/>
      <c r="CT5" s="5"/>
      <c r="CU5" s="4"/>
      <c r="CV5" s="4"/>
      <c r="CW5" s="6"/>
      <c r="CX5" s="5"/>
      <c r="CY5" s="4"/>
      <c r="CZ5" s="4"/>
      <c r="DA5" s="4"/>
      <c r="DB5" s="7" t="s">
        <v>28</v>
      </c>
      <c r="DC5" s="8"/>
      <c r="DD5"/>
      <c r="DE5"/>
      <c r="DF5"/>
      <c r="DG5"/>
      <c r="DH5"/>
      <c r="DI5"/>
    </row>
    <row r="6" spans="1:114" x14ac:dyDescent="0.35">
      <c r="A6" s="11" t="s">
        <v>29</v>
      </c>
      <c r="B6" s="5">
        <v>0.36388999999999999</v>
      </c>
      <c r="C6" s="4">
        <v>0.46855000000000002</v>
      </c>
      <c r="D6" s="4">
        <v>0.54888000000000003</v>
      </c>
      <c r="E6" s="6">
        <v>0.60855999999999999</v>
      </c>
      <c r="F6" s="5">
        <f t="shared" si="0"/>
        <v>26.680304130098463</v>
      </c>
      <c r="G6" s="4">
        <f t="shared" si="0"/>
        <v>31.905621190970685</v>
      </c>
      <c r="H6" s="4">
        <f t="shared" si="0"/>
        <v>35.437219151903307</v>
      </c>
      <c r="I6" s="4">
        <f t="shared" si="0"/>
        <v>37.832595613467944</v>
      </c>
      <c r="J6" s="7">
        <f t="shared" si="12"/>
        <v>32.963935021610098</v>
      </c>
      <c r="K6" s="8">
        <f t="shared" si="13"/>
        <v>4.84510184594546</v>
      </c>
      <c r="L6" s="5">
        <v>5.3698999999999997E-2</v>
      </c>
      <c r="M6" s="4">
        <v>5.7777000000000002E-2</v>
      </c>
      <c r="N6" s="4">
        <v>3.5701999999999998E-2</v>
      </c>
      <c r="O6" s="4">
        <v>4.7654000000000002E-2</v>
      </c>
      <c r="P6" s="5">
        <f t="shared" si="1"/>
        <v>5.0962371607071848</v>
      </c>
      <c r="Q6" s="4">
        <f t="shared" si="1"/>
        <v>5.4621153607991104</v>
      </c>
      <c r="R6" s="4">
        <f t="shared" si="1"/>
        <v>3.4471305452726755</v>
      </c>
      <c r="S6" s="4">
        <f t="shared" si="1"/>
        <v>4.5486391499483609</v>
      </c>
      <c r="T6" s="7">
        <f t="shared" si="14"/>
        <v>4.6385305541818331</v>
      </c>
      <c r="U6" s="8">
        <f t="shared" si="15"/>
        <v>0.87850283951951669</v>
      </c>
      <c r="V6" s="5">
        <v>5.8088000000000001E-2</v>
      </c>
      <c r="W6" s="4">
        <v>8.1976999999999994E-2</v>
      </c>
      <c r="X6" s="4">
        <v>3.3098000000000002E-2</v>
      </c>
      <c r="Y6" s="4">
        <v>5.1226000000000001E-2</v>
      </c>
      <c r="Z6" s="5">
        <f t="shared" si="2"/>
        <v>5.4899025411875009</v>
      </c>
      <c r="AA6" s="4">
        <f t="shared" si="2"/>
        <v>7.5765935874792163</v>
      </c>
      <c r="AB6" s="4">
        <f t="shared" si="2"/>
        <v>3.203761888997946</v>
      </c>
      <c r="AC6" s="4">
        <f t="shared" si="2"/>
        <v>4.8729768860359242</v>
      </c>
      <c r="AD6" s="7">
        <f t="shared" si="16"/>
        <v>5.2858087259251469</v>
      </c>
      <c r="AE6" s="8">
        <f t="shared" si="17"/>
        <v>1.8069033110581312</v>
      </c>
      <c r="AF6" s="26">
        <v>2.5887000000000001E-5</v>
      </c>
      <c r="AG6" s="26">
        <v>4.0679600000000003E-5</v>
      </c>
      <c r="AH6" s="26">
        <v>3.9233899999999997E-5</v>
      </c>
      <c r="AI6" s="26">
        <v>6.8659300000000002E-5</v>
      </c>
      <c r="AJ6">
        <v>0.54499600000000004</v>
      </c>
      <c r="AK6">
        <v>0.95374199999999998</v>
      </c>
      <c r="AL6" s="20" t="s">
        <v>65</v>
      </c>
      <c r="AM6" s="14" t="s">
        <v>29</v>
      </c>
      <c r="AN6" s="1">
        <v>1.7794000000000001</v>
      </c>
      <c r="AO6" s="2">
        <v>1.3916999999999999</v>
      </c>
      <c r="AP6" s="2">
        <v>0.98089000000000004</v>
      </c>
      <c r="AQ6" s="3">
        <v>0.87775999999999998</v>
      </c>
      <c r="AR6" s="2">
        <f>(AN6/(AN6+1))*100</f>
        <v>64.021011729150175</v>
      </c>
      <c r="AS6" s="2">
        <f>(AO6/(AO6+1))*100</f>
        <v>58.18873604549065</v>
      </c>
      <c r="AT6" s="2">
        <f t="shared" si="3"/>
        <v>49.517641060331471</v>
      </c>
      <c r="AU6" s="2">
        <f t="shared" si="3"/>
        <v>46.745057941376963</v>
      </c>
      <c r="AV6" s="7">
        <f t="shared" si="18"/>
        <v>54.618111694087311</v>
      </c>
      <c r="AW6" s="8">
        <f t="shared" si="19"/>
        <v>7.9406897980610562</v>
      </c>
      <c r="AX6" s="1">
        <v>0.23143</v>
      </c>
      <c r="AY6" s="2">
        <v>0.15673000000000001</v>
      </c>
      <c r="AZ6" s="2">
        <v>0.19595000000000001</v>
      </c>
      <c r="BA6" s="3">
        <v>0.19227</v>
      </c>
      <c r="BB6" s="2">
        <f>(AX6/(AX6+1))*100</f>
        <v>18.793597687241661</v>
      </c>
      <c r="BC6" s="2">
        <f>(AY6/(AY6+1))*100</f>
        <v>13.549402194116173</v>
      </c>
      <c r="BD6" s="2">
        <f>(AZ6/(AZ6+1))*100</f>
        <v>16.384464233454576</v>
      </c>
      <c r="BE6" s="2">
        <f t="shared" ref="BE6" si="24">(BA6/(BA6+1))*100</f>
        <v>16.126380769456581</v>
      </c>
      <c r="BF6" s="7">
        <f t="shared" si="20"/>
        <v>16.213461221067249</v>
      </c>
      <c r="BG6" s="8">
        <f t="shared" si="21"/>
        <v>2.1440724271395877</v>
      </c>
      <c r="BH6" s="1">
        <v>0.10088999999999999</v>
      </c>
      <c r="BI6" s="2">
        <v>9.2899999999999996E-2</v>
      </c>
      <c r="BJ6" s="2">
        <v>2.6499000000000002E-2</v>
      </c>
      <c r="BK6" s="3">
        <v>3.6316000000000001E-2</v>
      </c>
      <c r="BL6" s="1">
        <f t="shared" ref="BL6:BO8" si="25">(BH6/(BH6+1))*100</f>
        <v>9.1644033463833807</v>
      </c>
      <c r="BM6" s="2">
        <f t="shared" si="25"/>
        <v>8.5003202488791292</v>
      </c>
      <c r="BN6" s="2">
        <f t="shared" si="25"/>
        <v>2.5814930165543268</v>
      </c>
      <c r="BO6" s="2">
        <f t="shared" si="25"/>
        <v>3.5043365151170103</v>
      </c>
      <c r="BP6" s="7">
        <f t="shared" si="22"/>
        <v>5.9376382817334612</v>
      </c>
      <c r="BQ6" s="8">
        <f t="shared" si="23"/>
        <v>3.3746120851431138</v>
      </c>
      <c r="BR6" s="26">
        <v>8.5257200000000001E-5</v>
      </c>
      <c r="BS6">
        <v>2.37898E-4</v>
      </c>
      <c r="BT6" s="26">
        <v>2.8912400000000001E-5</v>
      </c>
      <c r="BU6" s="26">
        <v>7.7099699999999996E-5</v>
      </c>
      <c r="BV6">
        <v>2.1310700000000001E-3</v>
      </c>
      <c r="BW6">
        <v>7.9915100000000003E-3</v>
      </c>
      <c r="BX6" s="15" t="s">
        <v>66</v>
      </c>
      <c r="BY6" s="14" t="s">
        <v>29</v>
      </c>
      <c r="BZ6" s="9">
        <v>0.76036999999999999</v>
      </c>
      <c r="CA6" s="9">
        <v>0.86677999999999999</v>
      </c>
      <c r="CB6" s="9">
        <v>1.0036</v>
      </c>
      <c r="CC6" s="9">
        <v>0.96030000000000004</v>
      </c>
      <c r="CD6" s="1">
        <f>(BZ6/(BZ6+1))*100</f>
        <v>43.193760402642631</v>
      </c>
      <c r="CE6" s="2">
        <f t="shared" ref="CE6:CG6" si="26">(CA6/(CA6+1))*100</f>
        <v>46.431823782127516</v>
      </c>
      <c r="CF6" s="2">
        <f t="shared" si="26"/>
        <v>50.089838291076063</v>
      </c>
      <c r="CG6" s="4">
        <f t="shared" si="26"/>
        <v>48.987399887772277</v>
      </c>
      <c r="CH6" s="7">
        <f>AVERAGE(CD6:CG6)</f>
        <v>47.17570559090462</v>
      </c>
      <c r="CI6" s="8">
        <f>STDEV(CD6:CG6)</f>
        <v>3.0650531940606185</v>
      </c>
      <c r="CJ6" s="9">
        <v>0.28864000000000001</v>
      </c>
      <c r="CK6" s="9">
        <v>0.47226000000000001</v>
      </c>
      <c r="CL6" s="9">
        <v>0.24292</v>
      </c>
      <c r="CM6" s="9">
        <v>0.33940999999999999</v>
      </c>
      <c r="CN6" s="5">
        <f t="shared" ref="CN6:CQ6" si="27">(CJ6/(CJ6+1))*100</f>
        <v>22.398808045691581</v>
      </c>
      <c r="CO6" s="4">
        <f t="shared" si="27"/>
        <v>32.077214622417237</v>
      </c>
      <c r="CP6" s="4">
        <f t="shared" si="27"/>
        <v>19.544298909020693</v>
      </c>
      <c r="CQ6" s="4">
        <f t="shared" si="27"/>
        <v>25.340261757042281</v>
      </c>
      <c r="CR6" s="7">
        <f>AVERAGE(CN6:CQ6)</f>
        <v>24.840145833542948</v>
      </c>
      <c r="CS6" s="8">
        <f>STDEV(CN6:CQ6)</f>
        <v>5.3737449832247268</v>
      </c>
      <c r="CT6" s="5">
        <v>0.46184999999999998</v>
      </c>
      <c r="CU6" s="4">
        <v>0.49823000000000001</v>
      </c>
      <c r="CV6" s="4">
        <v>0.36051</v>
      </c>
      <c r="CW6" s="6">
        <v>0.22425999999999999</v>
      </c>
      <c r="CX6" s="5">
        <f t="shared" ref="CX6" si="28">(CT6/(CT6+1))*100</f>
        <v>31.593528747819537</v>
      </c>
      <c r="CY6" s="4">
        <f>(CU6/(CU6+1))*100</f>
        <v>33.254573730335132</v>
      </c>
      <c r="CZ6" s="4">
        <f>(CV6/(CV6+1))*100</f>
        <v>26.498151428508425</v>
      </c>
      <c r="DA6" s="4">
        <f t="shared" ref="DA6" si="29">(CW6/(CW6+1))*100</f>
        <v>18.318004345482169</v>
      </c>
      <c r="DB6" s="7">
        <f>AVERAGE(CX6:DA6)</f>
        <v>27.416064563036315</v>
      </c>
      <c r="DC6" s="8">
        <f>STDEV(CX6:DA6)</f>
        <v>6.7120950667820418</v>
      </c>
      <c r="DD6">
        <v>3.5872399999999999E-4</v>
      </c>
      <c r="DE6">
        <v>7.1744799999999998E-4</v>
      </c>
      <c r="DF6">
        <v>1.73274E-3</v>
      </c>
      <c r="DG6">
        <v>2.50285E-3</v>
      </c>
      <c r="DH6">
        <v>0.57106900000000005</v>
      </c>
      <c r="DI6">
        <v>1</v>
      </c>
      <c r="DJ6" s="10" t="s">
        <v>65</v>
      </c>
    </row>
    <row r="7" spans="1:114" x14ac:dyDescent="0.35">
      <c r="A7" s="11" t="s">
        <v>30</v>
      </c>
      <c r="B7" s="16"/>
      <c r="C7" s="17"/>
      <c r="D7" s="17"/>
      <c r="E7" s="18"/>
      <c r="F7" s="16"/>
      <c r="G7" s="17"/>
      <c r="H7" s="17"/>
      <c r="I7" s="17"/>
      <c r="J7" s="7" t="s">
        <v>28</v>
      </c>
      <c r="K7" s="8"/>
      <c r="P7" s="5"/>
      <c r="Q7" s="4"/>
      <c r="R7" s="4"/>
      <c r="S7" s="4"/>
      <c r="T7" s="7" t="s">
        <v>28</v>
      </c>
      <c r="U7" s="8"/>
      <c r="V7" s="5"/>
      <c r="W7" s="4"/>
      <c r="X7" s="4"/>
      <c r="Y7" s="4"/>
      <c r="Z7" s="5"/>
      <c r="AA7" s="4"/>
      <c r="AB7" s="4"/>
      <c r="AC7" s="4"/>
      <c r="AD7" s="7" t="s">
        <v>28</v>
      </c>
      <c r="AE7" s="8"/>
      <c r="AF7"/>
      <c r="AG7"/>
      <c r="AH7"/>
      <c r="AI7"/>
      <c r="AJ7"/>
      <c r="AK7"/>
      <c r="AM7" s="14" t="s">
        <v>30</v>
      </c>
      <c r="AN7" s="1"/>
      <c r="AO7" s="2"/>
      <c r="AP7" s="2"/>
      <c r="AQ7" s="3"/>
      <c r="AR7" s="2"/>
      <c r="AS7" s="2"/>
      <c r="AT7" s="2"/>
      <c r="AU7" s="2"/>
      <c r="AV7" s="7" t="s">
        <v>28</v>
      </c>
      <c r="AW7" s="8"/>
      <c r="AX7" s="3" t="s">
        <v>31</v>
      </c>
      <c r="AY7" s="3" t="s">
        <v>31</v>
      </c>
      <c r="AZ7" s="2" t="s">
        <v>27</v>
      </c>
      <c r="BA7" s="3" t="s">
        <v>31</v>
      </c>
      <c r="BB7" s="2">
        <v>0</v>
      </c>
      <c r="BC7" s="2">
        <v>0</v>
      </c>
      <c r="BD7" s="2"/>
      <c r="BE7" s="2">
        <v>0</v>
      </c>
      <c r="BF7" s="7">
        <v>0</v>
      </c>
      <c r="BG7" s="8">
        <v>0</v>
      </c>
      <c r="BH7" s="1"/>
      <c r="BI7" s="9">
        <v>9.0159000000000003E-2</v>
      </c>
      <c r="BJ7" s="2"/>
      <c r="BK7" s="3"/>
      <c r="BL7" s="1">
        <v>0</v>
      </c>
      <c r="BM7" s="2">
        <f t="shared" si="25"/>
        <v>8.2702614939655579</v>
      </c>
      <c r="BN7" s="2"/>
      <c r="BO7" s="2">
        <v>0</v>
      </c>
      <c r="BP7" s="7">
        <f t="shared" si="22"/>
        <v>2.7567538313218525</v>
      </c>
      <c r="BQ7" s="8">
        <f t="shared" si="23"/>
        <v>4.7748376998096118</v>
      </c>
      <c r="BR7">
        <v>1</v>
      </c>
      <c r="BS7">
        <v>1</v>
      </c>
      <c r="BT7"/>
      <c r="BU7"/>
      <c r="BV7">
        <v>1</v>
      </c>
      <c r="BW7">
        <v>1</v>
      </c>
      <c r="BX7" s="15"/>
      <c r="BY7" s="14" t="s">
        <v>30</v>
      </c>
      <c r="BZ7" s="1"/>
      <c r="CA7" s="2"/>
      <c r="CB7" s="2"/>
      <c r="CC7" s="3"/>
      <c r="CD7" s="1"/>
      <c r="CE7" s="2"/>
      <c r="CF7" s="2"/>
      <c r="CG7" s="4"/>
      <c r="CH7" s="7" t="s">
        <v>28</v>
      </c>
      <c r="CI7" s="13"/>
      <c r="CJ7" s="5"/>
      <c r="CK7" s="4"/>
      <c r="CL7" s="4"/>
      <c r="CM7" s="6"/>
      <c r="CN7" s="5"/>
      <c r="CO7" s="4"/>
      <c r="CP7" s="4"/>
      <c r="CQ7" s="4"/>
      <c r="CR7" s="7" t="s">
        <v>28</v>
      </c>
      <c r="CS7" s="8"/>
      <c r="CT7" s="5"/>
      <c r="CU7" s="4"/>
      <c r="CV7" s="4"/>
      <c r="CW7" s="6"/>
      <c r="CX7" s="5"/>
      <c r="CY7" s="4"/>
      <c r="CZ7" s="4"/>
      <c r="DA7" s="4"/>
      <c r="DB7" s="7" t="s">
        <v>28</v>
      </c>
      <c r="DC7" s="13"/>
      <c r="DD7"/>
      <c r="DE7"/>
      <c r="DF7"/>
      <c r="DG7"/>
      <c r="DH7"/>
      <c r="DI7"/>
    </row>
    <row r="8" spans="1:114" x14ac:dyDescent="0.35">
      <c r="A8" s="11" t="s">
        <v>32</v>
      </c>
      <c r="B8" s="5">
        <v>1.6695</v>
      </c>
      <c r="C8" s="4">
        <v>1.6947000000000001</v>
      </c>
      <c r="D8" s="4">
        <v>1.5918000000000001</v>
      </c>
      <c r="E8" s="6">
        <v>2.0467</v>
      </c>
      <c r="F8" s="5">
        <f t="shared" ref="F8:I10" si="30">(B8/(B8+1))*100</f>
        <v>62.539801460947743</v>
      </c>
      <c r="G8" s="4">
        <f t="shared" si="30"/>
        <v>62.890117638327091</v>
      </c>
      <c r="H8" s="4">
        <f t="shared" si="30"/>
        <v>61.416775985801372</v>
      </c>
      <c r="I8" s="4">
        <f t="shared" si="30"/>
        <v>67.177601995601805</v>
      </c>
      <c r="J8" s="7">
        <f t="shared" si="12"/>
        <v>63.506074270169499</v>
      </c>
      <c r="K8" s="8">
        <f t="shared" ref="K8:K29" si="31">STDEV(F8:I8)</f>
        <v>2.5270779485295969</v>
      </c>
      <c r="L8" s="9">
        <v>0.23987</v>
      </c>
      <c r="M8" s="4">
        <v>0.16325999999999999</v>
      </c>
      <c r="N8" s="9">
        <v>0.28650999999999999</v>
      </c>
      <c r="O8" s="9">
        <v>0.25358999999999998</v>
      </c>
      <c r="P8" s="5">
        <f>(L8/(L8+1))*100</f>
        <v>19.346383088549608</v>
      </c>
      <c r="Q8" s="9">
        <f>(M8/(M8+1))*100</f>
        <v>14.034695596857109</v>
      </c>
      <c r="R8" s="9">
        <f t="shared" ref="R8:S8" si="32">(N8/(N8+1))*100</f>
        <v>22.270328252403786</v>
      </c>
      <c r="S8" s="9">
        <f t="shared" si="32"/>
        <v>20.229102019001427</v>
      </c>
      <c r="T8" s="7">
        <f t="shared" ref="T8:T29" si="33">AVERAGE(P8:S8)</f>
        <v>18.970127239202984</v>
      </c>
      <c r="U8" s="8">
        <f t="shared" ref="U8:U29" si="34">STDEV(P8:S8)</f>
        <v>3.5107643129920829</v>
      </c>
      <c r="V8" s="5">
        <v>0.16073000000000001</v>
      </c>
      <c r="W8" s="4">
        <v>0.31533</v>
      </c>
      <c r="X8" s="4">
        <v>0.24862999999999999</v>
      </c>
      <c r="Y8" s="4">
        <v>0.17881</v>
      </c>
      <c r="Z8" s="5">
        <f t="shared" ref="Z8:AC10" si="35">(V8/(V8+1))*100</f>
        <v>13.847320220895471</v>
      </c>
      <c r="AA8" s="4">
        <f t="shared" si="35"/>
        <v>23.973451529274026</v>
      </c>
      <c r="AB8" s="4">
        <f t="shared" si="35"/>
        <v>19.912223797281822</v>
      </c>
      <c r="AC8" s="4">
        <f t="shared" si="35"/>
        <v>15.168687065769717</v>
      </c>
      <c r="AD8" s="7">
        <f t="shared" ref="AD8:AD29" si="36">AVERAGE(Z8:AC8)</f>
        <v>18.22542065330526</v>
      </c>
      <c r="AE8" s="8">
        <f t="shared" ref="AE8:AE29" si="37">STDEV(Z8:AC8)</f>
        <v>4.6330892292671582</v>
      </c>
      <c r="AF8" s="26">
        <v>8.5565199999999996E-7</v>
      </c>
      <c r="AG8" s="26">
        <v>3.7648700000000002E-6</v>
      </c>
      <c r="AH8" s="26">
        <v>2.5000499999999999E-6</v>
      </c>
      <c r="AI8" s="26">
        <v>7.5001499999999997E-6</v>
      </c>
      <c r="AJ8">
        <v>0.80623699999999998</v>
      </c>
      <c r="AK8">
        <v>1</v>
      </c>
      <c r="AL8" s="10" t="s">
        <v>65</v>
      </c>
      <c r="AM8" s="14" t="s">
        <v>32</v>
      </c>
      <c r="AN8" s="1"/>
      <c r="AO8" s="2"/>
      <c r="AP8" s="2"/>
      <c r="AQ8" s="3"/>
      <c r="AR8" s="2"/>
      <c r="AS8" s="2"/>
      <c r="AT8" s="2"/>
      <c r="AU8" s="2"/>
      <c r="AV8" s="7" t="s">
        <v>28</v>
      </c>
      <c r="AW8" s="8"/>
      <c r="AX8" s="1"/>
      <c r="AY8" s="1"/>
      <c r="AZ8" s="9">
        <v>1.6309</v>
      </c>
      <c r="BA8" s="9" t="s">
        <v>33</v>
      </c>
      <c r="BB8" s="2"/>
      <c r="BC8" s="2"/>
      <c r="BD8" s="2">
        <f>(AZ8/(AZ8+1))*100</f>
        <v>61.990193469915233</v>
      </c>
      <c r="BE8" s="2"/>
      <c r="BF8" s="7" t="s">
        <v>27</v>
      </c>
      <c r="BG8" s="8"/>
      <c r="BH8" s="1"/>
      <c r="BI8" s="2"/>
      <c r="BJ8" s="9" t="s">
        <v>33</v>
      </c>
      <c r="BK8" s="9">
        <v>0.50505</v>
      </c>
      <c r="BL8" s="1"/>
      <c r="BM8" s="2"/>
      <c r="BN8" s="2"/>
      <c r="BO8" s="2">
        <f t="shared" si="25"/>
        <v>33.557024683565331</v>
      </c>
      <c r="BP8" s="7" t="s">
        <v>27</v>
      </c>
      <c r="BQ8" s="8"/>
      <c r="BR8"/>
      <c r="BS8"/>
      <c r="BT8"/>
      <c r="BU8"/>
      <c r="BV8"/>
      <c r="BW8"/>
      <c r="BX8" s="15"/>
      <c r="BY8" s="14" t="s">
        <v>32</v>
      </c>
      <c r="BZ8" s="9">
        <v>0.59777000000000002</v>
      </c>
      <c r="CA8" s="9">
        <v>0.46576000000000001</v>
      </c>
      <c r="CB8" s="9" t="s">
        <v>27</v>
      </c>
      <c r="CC8" s="9">
        <v>0.40573999999999999</v>
      </c>
      <c r="CD8" s="1">
        <f>(BZ8/(BZ8+1))*100</f>
        <v>37.412769046859054</v>
      </c>
      <c r="CE8" s="2">
        <f>(CA8/(CA8+1))*100</f>
        <v>31.776006986136885</v>
      </c>
      <c r="CF8" s="2"/>
      <c r="CG8" s="4">
        <f t="shared" ref="CG8" si="38">(CC8/(CC8+1))*100</f>
        <v>28.863089902826982</v>
      </c>
      <c r="CH8" s="7">
        <f t="shared" ref="CH8:CH14" si="39">AVERAGE(CD8:CG8)</f>
        <v>32.683955311940977</v>
      </c>
      <c r="CI8" s="8">
        <f t="shared" ref="CI8:CI14" si="40">STDEV(CD8:CG8)</f>
        <v>4.3465539210070521</v>
      </c>
      <c r="CJ8" s="9">
        <v>0.97577000000000003</v>
      </c>
      <c r="CK8" s="9">
        <v>0.64917000000000002</v>
      </c>
      <c r="CL8" s="9">
        <v>0.69933000000000001</v>
      </c>
      <c r="CM8" s="9">
        <v>0.82657000000000003</v>
      </c>
      <c r="CN8" s="5">
        <f>(CJ8/(CJ8+1))*100</f>
        <v>49.386821340540649</v>
      </c>
      <c r="CO8" s="4">
        <f t="shared" ref="CO8:CQ11" si="41">(CK8/(CK8+1))*100</f>
        <v>39.36343736546263</v>
      </c>
      <c r="CP8" s="4">
        <f t="shared" si="41"/>
        <v>41.153278056645853</v>
      </c>
      <c r="CQ8" s="4">
        <f>(CM8/(CM8+1))*100</f>
        <v>45.252577234926669</v>
      </c>
      <c r="CR8" s="7">
        <f t="shared" ref="CR8:CR15" si="42">AVERAGE(CN8:CQ8)</f>
        <v>43.78902849939395</v>
      </c>
      <c r="CS8" s="8">
        <f t="shared" ref="CS8:CS15" si="43">STDEV(CN8:CQ8)</f>
        <v>4.4725196804057763</v>
      </c>
      <c r="CT8" s="5">
        <v>0.35188000000000003</v>
      </c>
      <c r="CU8" s="4" t="s">
        <v>27</v>
      </c>
      <c r="CV8" s="4">
        <v>0.82599999999999996</v>
      </c>
      <c r="CW8" s="6">
        <v>0.35133999999999999</v>
      </c>
      <c r="CX8" s="5">
        <f>(CT8/(CT8+1))*100</f>
        <v>26.028937479657959</v>
      </c>
      <c r="CY8" s="4"/>
      <c r="CZ8" s="4">
        <f t="shared" ref="CZ8:DA14" si="44">(CV8/(CV8+1))*100</f>
        <v>45.2354874041621</v>
      </c>
      <c r="DA8" s="4">
        <f t="shared" si="44"/>
        <v>25.999378394778518</v>
      </c>
      <c r="DB8" s="7">
        <f t="shared" ref="DB8:DB14" si="45">AVERAGE(CX8:DA8)</f>
        <v>32.42126775953286</v>
      </c>
      <c r="DC8" s="8">
        <f t="shared" ref="DC8:DC14" si="46">STDEV(CX8:DA8)</f>
        <v>11.097449583596951</v>
      </c>
      <c r="DD8">
        <v>8.0889499999999993E-3</v>
      </c>
      <c r="DE8">
        <v>1.0295E-2</v>
      </c>
      <c r="DF8">
        <v>0.95912500000000001</v>
      </c>
      <c r="DG8">
        <v>0.95912500000000001</v>
      </c>
      <c r="DH8">
        <v>6.55477E-2</v>
      </c>
      <c r="DI8">
        <v>0.91766800000000004</v>
      </c>
      <c r="DJ8" s="10" t="s">
        <v>67</v>
      </c>
    </row>
    <row r="9" spans="1:114" x14ac:dyDescent="0.35">
      <c r="A9" s="11" t="s">
        <v>34</v>
      </c>
      <c r="B9" s="5">
        <v>0.62558999999999998</v>
      </c>
      <c r="C9" s="4">
        <v>0.56877</v>
      </c>
      <c r="D9" s="4">
        <v>0.61475999999999997</v>
      </c>
      <c r="E9" s="6">
        <v>0.91490000000000005</v>
      </c>
      <c r="F9" s="5">
        <f t="shared" si="30"/>
        <v>38.483873547450465</v>
      </c>
      <c r="G9" s="4">
        <f t="shared" si="30"/>
        <v>36.255792754833408</v>
      </c>
      <c r="H9" s="4">
        <f t="shared" si="30"/>
        <v>38.071292328271696</v>
      </c>
      <c r="I9" s="4">
        <f t="shared" si="30"/>
        <v>47.777951851271609</v>
      </c>
      <c r="J9" s="7">
        <f t="shared" si="12"/>
        <v>40.147227620456789</v>
      </c>
      <c r="K9" s="8">
        <f t="shared" si="31"/>
        <v>5.1783997434748716</v>
      </c>
      <c r="L9" s="25">
        <v>5.033E-2</v>
      </c>
      <c r="M9" s="25">
        <v>4.5676000000000001E-2</v>
      </c>
      <c r="N9" s="25">
        <v>4.3040000000000002E-2</v>
      </c>
      <c r="O9" s="25">
        <v>3.6019000000000002E-2</v>
      </c>
      <c r="P9" s="5">
        <f>(L9/(L9+1))*100</f>
        <v>4.7918273304580463</v>
      </c>
      <c r="Q9" s="9">
        <f>(M9/(M9+1))*100</f>
        <v>4.3680834216334699</v>
      </c>
      <c r="R9" s="9">
        <f t="shared" ref="R9" si="47">(N9/(N9+1))*100</f>
        <v>4.1263997545635842</v>
      </c>
      <c r="S9" s="9">
        <f t="shared" ref="S9" si="48">(O9/(O9+1))*100</f>
        <v>3.4766736903473783</v>
      </c>
      <c r="T9" s="7">
        <f t="shared" si="33"/>
        <v>4.1907460492506194</v>
      </c>
      <c r="U9" s="8">
        <f t="shared" si="34"/>
        <v>0.54978390592766135</v>
      </c>
      <c r="V9" s="5">
        <v>9.8830000000000001E-2</v>
      </c>
      <c r="W9" s="4">
        <v>8.6332999999999993E-2</v>
      </c>
      <c r="X9" s="4">
        <v>2.4726000000000001E-2</v>
      </c>
      <c r="Y9" s="4">
        <v>8.3011000000000001E-2</v>
      </c>
      <c r="Z9" s="5">
        <f t="shared" si="35"/>
        <v>8.9941119190411616</v>
      </c>
      <c r="AA9" s="4">
        <f t="shared" si="35"/>
        <v>7.9471948288416163</v>
      </c>
      <c r="AB9" s="4">
        <f t="shared" si="35"/>
        <v>2.4129377023711704</v>
      </c>
      <c r="AC9" s="4">
        <f t="shared" si="35"/>
        <v>7.6648344291978576</v>
      </c>
      <c r="AD9" s="7">
        <f t="shared" si="36"/>
        <v>6.754769719862951</v>
      </c>
      <c r="AE9" s="8">
        <f t="shared" si="37"/>
        <v>2.9504945443567414</v>
      </c>
      <c r="AF9">
        <v>5.0812600000000002E-4</v>
      </c>
      <c r="AG9">
        <v>6.2104300000000005E-4</v>
      </c>
      <c r="AH9" s="26">
        <v>3.0166099999999999E-5</v>
      </c>
      <c r="AI9" s="26">
        <v>5.7589800000000002E-5</v>
      </c>
      <c r="AJ9">
        <v>1.78502E-3</v>
      </c>
      <c r="AK9">
        <v>9.3713600000000005E-3</v>
      </c>
      <c r="AL9" s="10" t="s">
        <v>66</v>
      </c>
      <c r="AM9" s="14" t="s">
        <v>34</v>
      </c>
      <c r="AN9" s="1">
        <v>2.7347000000000001</v>
      </c>
      <c r="AO9" s="2">
        <v>1.8475999999999999</v>
      </c>
      <c r="AP9" s="2">
        <v>1.1359999999999999</v>
      </c>
      <c r="AQ9" s="3">
        <v>2.1532</v>
      </c>
      <c r="AR9" s="2">
        <v>73.224087610785332</v>
      </c>
      <c r="AS9" s="2">
        <v>64.882708245540101</v>
      </c>
      <c r="AT9" s="2">
        <v>53.183520599250933</v>
      </c>
      <c r="AU9" s="2">
        <v>68.286185462387422</v>
      </c>
      <c r="AV9" s="7">
        <f t="shared" ref="AV9:AV29" si="49">AVERAGE(AR9:AU9)</f>
        <v>64.894125479490953</v>
      </c>
      <c r="AW9" s="8">
        <f t="shared" ref="AW9:AW29" si="50">STDEV(AR9:AU9)</f>
        <v>8.5251146043263759</v>
      </c>
      <c r="AX9" s="1">
        <v>0.34183999999999998</v>
      </c>
      <c r="AY9" s="2">
        <v>0.20971000000000001</v>
      </c>
      <c r="AZ9" s="2">
        <v>0.29601</v>
      </c>
      <c r="BA9" s="3">
        <v>0.32784999999999997</v>
      </c>
      <c r="BB9" s="2">
        <f t="shared" ref="BB9:BE10" si="51">(AX9/(AX9+1))*100</f>
        <v>25.475466523579559</v>
      </c>
      <c r="BC9" s="2">
        <f t="shared" si="51"/>
        <v>17.33555976225707</v>
      </c>
      <c r="BD9" s="2">
        <f t="shared" si="51"/>
        <v>22.840101542426371</v>
      </c>
      <c r="BE9" s="2">
        <f t="shared" si="51"/>
        <v>24.690288812742402</v>
      </c>
      <c r="BF9" s="7">
        <f t="shared" si="20"/>
        <v>22.585354160251349</v>
      </c>
      <c r="BG9" s="8">
        <f t="shared" si="21"/>
        <v>3.6700924971930124</v>
      </c>
      <c r="BH9" s="1">
        <v>0.12272</v>
      </c>
      <c r="BI9" s="2">
        <v>0.12404</v>
      </c>
      <c r="BJ9" s="2">
        <v>4.4914000000000003E-2</v>
      </c>
      <c r="BK9" s="3">
        <v>5.0996E-2</v>
      </c>
      <c r="BL9" s="1">
        <f t="shared" ref="BL9:BO10" si="52">(BH9/(BH9+1))*100</f>
        <v>10.930597121276898</v>
      </c>
      <c r="BM9" s="2">
        <f t="shared" si="52"/>
        <v>11.035194477064874</v>
      </c>
      <c r="BN9" s="2">
        <f t="shared" si="52"/>
        <v>4.2983441699508287</v>
      </c>
      <c r="BO9" s="2">
        <f t="shared" si="52"/>
        <v>4.8521592850971835</v>
      </c>
      <c r="BP9" s="7">
        <f t="shared" si="22"/>
        <v>7.7790737633474469</v>
      </c>
      <c r="BQ9" s="8">
        <f t="shared" si="23"/>
        <v>3.706603496608567</v>
      </c>
      <c r="BR9" s="26">
        <v>9.7957900000000006E-5</v>
      </c>
      <c r="BS9">
        <v>2.37898E-4</v>
      </c>
      <c r="BT9" s="26">
        <v>1.7717899999999999E-5</v>
      </c>
      <c r="BU9" s="26">
        <v>5.6697399999999997E-5</v>
      </c>
      <c r="BV9">
        <v>1.2865299999999999E-3</v>
      </c>
      <c r="BW9">
        <v>7.9915100000000003E-3</v>
      </c>
      <c r="BX9" s="15" t="s">
        <v>66</v>
      </c>
      <c r="BY9" s="14" t="s">
        <v>34</v>
      </c>
      <c r="BZ9" s="9">
        <v>0.6845</v>
      </c>
      <c r="CA9" s="9">
        <v>0.80547000000000002</v>
      </c>
      <c r="CB9" s="9">
        <v>0.76070000000000004</v>
      </c>
      <c r="CC9" s="9">
        <v>0.73311999999999999</v>
      </c>
      <c r="CD9" s="1">
        <f>(BZ9/(BZ9+1))*100</f>
        <v>40.635203324428616</v>
      </c>
      <c r="CE9" s="2">
        <f t="shared" ref="CE9:CG14" si="53">(CA9/(CA9+1))*100</f>
        <v>44.612760112325326</v>
      </c>
      <c r="CF9" s="2">
        <f>(CB9/(CB9+1))*100</f>
        <v>43.204407337990574</v>
      </c>
      <c r="CG9" s="4">
        <f>(CC9/(CC9+1))*100</f>
        <v>42.300590841949777</v>
      </c>
      <c r="CH9" s="7">
        <f t="shared" si="39"/>
        <v>42.68824040417357</v>
      </c>
      <c r="CI9" s="8">
        <f t="shared" si="40"/>
        <v>1.6668771045011641</v>
      </c>
      <c r="CJ9" s="9">
        <v>0.22314999999999999</v>
      </c>
      <c r="CK9" s="9">
        <v>0.26667000000000002</v>
      </c>
      <c r="CL9" s="9">
        <v>0.16875999999999999</v>
      </c>
      <c r="CM9" s="9">
        <v>0.18840000000000001</v>
      </c>
      <c r="CN9" s="5">
        <f t="shared" ref="CN9" si="54">(CJ9/(CJ9+1))*100</f>
        <v>18.243878510403466</v>
      </c>
      <c r="CO9" s="4">
        <f t="shared" si="41"/>
        <v>21.052839334633333</v>
      </c>
      <c r="CP9" s="4">
        <f t="shared" si="41"/>
        <v>14.439234744515552</v>
      </c>
      <c r="CQ9" s="4">
        <f t="shared" si="41"/>
        <v>15.853248064624706</v>
      </c>
      <c r="CR9" s="7">
        <f t="shared" si="42"/>
        <v>17.397300163544262</v>
      </c>
      <c r="CS9" s="8">
        <f t="shared" si="43"/>
        <v>2.8990751074649745</v>
      </c>
      <c r="CT9" s="5">
        <v>0.3145</v>
      </c>
      <c r="CU9" s="4">
        <v>0.30238999999999999</v>
      </c>
      <c r="CV9" s="4">
        <v>0.27263999999999999</v>
      </c>
      <c r="CW9" s="6">
        <v>0.14149</v>
      </c>
      <c r="CX9" s="5">
        <f t="shared" ref="CX9:CY14" si="55">(CT9/(CT9+1))*100</f>
        <v>23.92544693799924</v>
      </c>
      <c r="CY9" s="4">
        <f t="shared" si="55"/>
        <v>23.218083676932409</v>
      </c>
      <c r="CZ9" s="4">
        <f t="shared" si="44"/>
        <v>21.423183303997988</v>
      </c>
      <c r="DA9" s="4">
        <f t="shared" si="44"/>
        <v>12.395202761303208</v>
      </c>
      <c r="DB9" s="7">
        <f t="shared" si="45"/>
        <v>20.240479170058212</v>
      </c>
      <c r="DC9" s="8">
        <f t="shared" si="46"/>
        <v>5.3351746940572857</v>
      </c>
      <c r="DD9" s="26">
        <v>5.2385199999999996E-6</v>
      </c>
      <c r="DE9" s="26">
        <v>7.3339300000000004E-5</v>
      </c>
      <c r="DF9">
        <v>1.9870099999999999E-4</v>
      </c>
      <c r="DG9">
        <v>4.5829300000000003E-4</v>
      </c>
      <c r="DH9">
        <v>0.38436900000000002</v>
      </c>
      <c r="DI9">
        <v>1</v>
      </c>
      <c r="DJ9" s="10" t="s">
        <v>65</v>
      </c>
    </row>
    <row r="10" spans="1:114" x14ac:dyDescent="0.35">
      <c r="A10" s="11" t="s">
        <v>35</v>
      </c>
      <c r="B10" s="5">
        <v>0.53469999999999995</v>
      </c>
      <c r="C10" s="4">
        <v>0.66508</v>
      </c>
      <c r="D10" s="4">
        <v>0.65303999999999995</v>
      </c>
      <c r="E10" s="6">
        <v>0.77624000000000004</v>
      </c>
      <c r="F10" s="5">
        <f t="shared" si="30"/>
        <v>34.840685475988792</v>
      </c>
      <c r="G10" s="4">
        <f t="shared" si="30"/>
        <v>39.942825569942578</v>
      </c>
      <c r="H10" s="4">
        <f t="shared" si="30"/>
        <v>39.505396118666212</v>
      </c>
      <c r="I10" s="4">
        <f t="shared" si="30"/>
        <v>43.70130162590641</v>
      </c>
      <c r="J10" s="7">
        <f t="shared" si="12"/>
        <v>39.497552197625993</v>
      </c>
      <c r="K10" s="8">
        <f t="shared" si="31"/>
        <v>3.6311727592267586</v>
      </c>
      <c r="L10" s="25">
        <v>4.1869999999999997E-2</v>
      </c>
      <c r="M10" s="5" t="s">
        <v>31</v>
      </c>
      <c r="N10" s="25">
        <v>3.3170999999999999E-2</v>
      </c>
      <c r="O10" s="25">
        <v>5.9991000000000003E-2</v>
      </c>
      <c r="P10" s="5">
        <f t="shared" ref="P10:S14" si="56">(L10/(L10+1))*100</f>
        <v>4.0187355428220402</v>
      </c>
      <c r="Q10" s="4"/>
      <c r="R10" s="4">
        <f t="shared" si="56"/>
        <v>3.2106011492773217</v>
      </c>
      <c r="S10" s="4">
        <f t="shared" si="56"/>
        <v>5.6595763548935798</v>
      </c>
      <c r="T10" s="7">
        <f t="shared" si="33"/>
        <v>4.2963043489976469</v>
      </c>
      <c r="U10" s="8">
        <f t="shared" si="34"/>
        <v>1.2478594556487967</v>
      </c>
      <c r="V10" s="5">
        <v>1.5786999999999999E-2</v>
      </c>
      <c r="W10" s="4">
        <v>8.0765000000000003E-2</v>
      </c>
      <c r="X10" s="5" t="s">
        <v>31</v>
      </c>
      <c r="Y10" s="5" t="s">
        <v>31</v>
      </c>
      <c r="Z10" s="5">
        <f t="shared" si="35"/>
        <v>1.5541644065143576</v>
      </c>
      <c r="AA10" s="4">
        <f t="shared" si="35"/>
        <v>7.4729474029969518</v>
      </c>
      <c r="AB10" s="4"/>
      <c r="AC10" s="4"/>
      <c r="AD10" s="7">
        <f t="shared" si="36"/>
        <v>4.5135559047556546</v>
      </c>
      <c r="AE10" s="8">
        <f t="shared" si="37"/>
        <v>4.1852115931844764</v>
      </c>
      <c r="AF10" s="26">
        <v>1.2797499999999999E-6</v>
      </c>
      <c r="AG10" s="26">
        <v>4.1458199999999999E-6</v>
      </c>
      <c r="AH10" s="26">
        <v>3.7263600000000002E-6</v>
      </c>
      <c r="AI10" s="26">
        <v>9.7816899999999992E-6</v>
      </c>
      <c r="AJ10">
        <v>0.80632300000000001</v>
      </c>
      <c r="AK10">
        <v>1</v>
      </c>
      <c r="AL10" s="10" t="s">
        <v>65</v>
      </c>
      <c r="AM10" s="14" t="s">
        <v>35</v>
      </c>
      <c r="AN10" s="1">
        <v>3.5619999999999998</v>
      </c>
      <c r="AO10" s="2">
        <v>2.2073</v>
      </c>
      <c r="AP10" s="2">
        <v>1.4643999999999999</v>
      </c>
      <c r="AQ10" s="3">
        <v>1.3584000000000001</v>
      </c>
      <c r="AR10" s="2">
        <v>78.079789565979837</v>
      </c>
      <c r="AS10" s="2">
        <v>68.821126804477288</v>
      </c>
      <c r="AT10" s="2">
        <v>59.422171725369253</v>
      </c>
      <c r="AU10" s="2">
        <v>57.598371777476252</v>
      </c>
      <c r="AV10" s="7">
        <f t="shared" si="49"/>
        <v>65.980364968325659</v>
      </c>
      <c r="AW10" s="8">
        <f t="shared" si="50"/>
        <v>9.4469344563454136</v>
      </c>
      <c r="AX10" s="5" t="s">
        <v>31</v>
      </c>
      <c r="AY10" s="2">
        <v>0.21904999999999999</v>
      </c>
      <c r="AZ10" s="2">
        <v>0.51337999999999995</v>
      </c>
      <c r="BA10" s="3">
        <v>0.28943000000000002</v>
      </c>
      <c r="BB10" s="2">
        <v>0</v>
      </c>
      <c r="BC10" s="2">
        <f t="shared" si="51"/>
        <v>17.968910216972233</v>
      </c>
      <c r="BD10" s="2">
        <f t="shared" si="51"/>
        <v>33.922742470496502</v>
      </c>
      <c r="BE10" s="2">
        <f t="shared" si="51"/>
        <v>22.446352264178746</v>
      </c>
      <c r="BF10" s="7">
        <f t="shared" si="20"/>
        <v>18.584501237911869</v>
      </c>
      <c r="BG10" s="8">
        <f t="shared" si="21"/>
        <v>14.094185278866455</v>
      </c>
      <c r="BH10" s="1">
        <v>0.17630999999999999</v>
      </c>
      <c r="BI10" s="2">
        <v>0.12504000000000001</v>
      </c>
      <c r="BJ10" s="2">
        <v>4.0665E-2</v>
      </c>
      <c r="BK10" s="3">
        <v>4.9557999999999998E-2</v>
      </c>
      <c r="BL10" s="1">
        <f t="shared" si="52"/>
        <v>14.98839591604254</v>
      </c>
      <c r="BM10" s="2">
        <f t="shared" si="52"/>
        <v>11.114271492569154</v>
      </c>
      <c r="BN10" s="2">
        <f>(BJ10/(BJ10+1))*100</f>
        <v>3.9075975458000416</v>
      </c>
      <c r="BO10" s="2">
        <f t="shared" si="52"/>
        <v>4.7217971755729549</v>
      </c>
      <c r="BP10" s="7">
        <f t="shared" si="22"/>
        <v>8.6830155324961726</v>
      </c>
      <c r="BQ10" s="8">
        <f t="shared" si="23"/>
        <v>5.2966874913631363</v>
      </c>
      <c r="BR10">
        <v>1.3977600000000001E-3</v>
      </c>
      <c r="BS10">
        <v>1.98015E-3</v>
      </c>
      <c r="BT10" s="26">
        <v>4.1938099999999997E-5</v>
      </c>
      <c r="BU10" s="26">
        <v>9.2145399999999994E-5</v>
      </c>
      <c r="BV10">
        <v>0.23639299999999999</v>
      </c>
      <c r="BW10">
        <v>0.27276099999999998</v>
      </c>
      <c r="BX10" s="15" t="s">
        <v>65</v>
      </c>
      <c r="BY10" s="14" t="s">
        <v>35</v>
      </c>
      <c r="BZ10" s="9">
        <v>0.53708999999999996</v>
      </c>
      <c r="CA10" s="9">
        <v>0.72043999999999997</v>
      </c>
      <c r="CB10" s="9">
        <v>0.74590000000000001</v>
      </c>
      <c r="CC10" s="9">
        <v>0.69411</v>
      </c>
      <c r="CD10" s="1">
        <f t="shared" ref="CD10:CD11" si="57">(BZ10/(BZ10+1))*100</f>
        <v>34.942000793707585</v>
      </c>
      <c r="CE10" s="2">
        <f t="shared" si="53"/>
        <v>41.87533421682825</v>
      </c>
      <c r="CF10" s="2">
        <f t="shared" si="53"/>
        <v>42.722950913568937</v>
      </c>
      <c r="CG10" s="4">
        <f t="shared" si="53"/>
        <v>40.971955776189269</v>
      </c>
      <c r="CH10" s="7">
        <f t="shared" si="39"/>
        <v>40.128060425073507</v>
      </c>
      <c r="CI10" s="8">
        <f t="shared" si="40"/>
        <v>3.5305238617120778</v>
      </c>
      <c r="CJ10" s="9">
        <v>0.21074000000000001</v>
      </c>
      <c r="CK10" s="9">
        <v>0.23995</v>
      </c>
      <c r="CL10" s="9">
        <v>0.16261999999999999</v>
      </c>
      <c r="CM10" s="9">
        <v>0.18895000000000001</v>
      </c>
      <c r="CN10" s="5">
        <f>(CJ10/(CJ10+1))*100</f>
        <v>17.405884004823498</v>
      </c>
      <c r="CO10" s="4">
        <f t="shared" si="41"/>
        <v>19.351586757530548</v>
      </c>
      <c r="CP10" s="4">
        <f t="shared" si="41"/>
        <v>13.987373346407249</v>
      </c>
      <c r="CQ10" s="4">
        <f t="shared" si="41"/>
        <v>15.892173766769</v>
      </c>
      <c r="CR10" s="7">
        <f t="shared" si="42"/>
        <v>16.659254468882576</v>
      </c>
      <c r="CS10" s="8">
        <f t="shared" si="43"/>
        <v>2.2754831247180967</v>
      </c>
      <c r="CT10" s="5">
        <v>0.22714000000000001</v>
      </c>
      <c r="CU10" s="4">
        <v>0.26363999999999999</v>
      </c>
      <c r="CV10" s="4">
        <v>0.20987</v>
      </c>
      <c r="CW10" s="6">
        <v>0.10979999999999999</v>
      </c>
      <c r="CX10" s="5">
        <f t="shared" si="55"/>
        <v>18.509705494075657</v>
      </c>
      <c r="CY10" s="4">
        <f t="shared" si="55"/>
        <v>20.863537083346522</v>
      </c>
      <c r="CZ10" s="4">
        <f t="shared" si="44"/>
        <v>17.346491771843255</v>
      </c>
      <c r="DA10" s="4">
        <f t="shared" si="44"/>
        <v>9.8936745359524245</v>
      </c>
      <c r="DB10" s="7">
        <f t="shared" si="45"/>
        <v>16.653352221304463</v>
      </c>
      <c r="DC10" s="8">
        <f t="shared" si="46"/>
        <v>4.7379808952852498</v>
      </c>
      <c r="DD10" s="26">
        <v>3.0661199999999997E-5</v>
      </c>
      <c r="DE10">
        <v>1.5657900000000001E-4</v>
      </c>
      <c r="DF10">
        <v>2.1152000000000001E-4</v>
      </c>
      <c r="DG10">
        <v>4.5829300000000003E-4</v>
      </c>
      <c r="DH10">
        <v>0.99781600000000004</v>
      </c>
      <c r="DI10">
        <v>1</v>
      </c>
      <c r="DJ10" s="10" t="s">
        <v>65</v>
      </c>
    </row>
    <row r="11" spans="1:114" x14ac:dyDescent="0.35">
      <c r="A11" s="11" t="s">
        <v>36</v>
      </c>
      <c r="B11" s="19"/>
      <c r="C11" s="20"/>
      <c r="D11" s="20"/>
      <c r="E11" s="21"/>
      <c r="F11" s="19"/>
      <c r="G11" s="20"/>
      <c r="H11" s="20"/>
      <c r="I11" s="20"/>
      <c r="J11" s="7" t="s">
        <v>28</v>
      </c>
      <c r="K11" s="8"/>
      <c r="L11" s="5" t="s">
        <v>31</v>
      </c>
      <c r="M11" s="5" t="s">
        <v>31</v>
      </c>
      <c r="N11" s="5" t="s">
        <v>31</v>
      </c>
      <c r="O11" s="5" t="s">
        <v>31</v>
      </c>
      <c r="P11" s="5">
        <v>0</v>
      </c>
      <c r="Q11" s="4">
        <v>0</v>
      </c>
      <c r="R11" s="4">
        <v>0</v>
      </c>
      <c r="S11" s="4">
        <v>0</v>
      </c>
      <c r="T11" s="7">
        <f t="shared" si="33"/>
        <v>0</v>
      </c>
      <c r="U11" s="8">
        <f t="shared" si="34"/>
        <v>0</v>
      </c>
      <c r="V11" s="5" t="s">
        <v>31</v>
      </c>
      <c r="W11" s="25">
        <v>9.8302E-2</v>
      </c>
      <c r="X11" s="5" t="s">
        <v>31</v>
      </c>
      <c r="Y11" s="5" t="s">
        <v>31</v>
      </c>
      <c r="Z11" s="5"/>
      <c r="AA11" s="4"/>
      <c r="AB11" s="4"/>
      <c r="AC11" s="4"/>
      <c r="AD11" s="7" t="s">
        <v>27</v>
      </c>
      <c r="AE11" s="8"/>
      <c r="AF11"/>
      <c r="AG11"/>
      <c r="AH11"/>
      <c r="AI11"/>
      <c r="AJ11"/>
      <c r="AK11"/>
      <c r="AM11" s="14" t="s">
        <v>36</v>
      </c>
      <c r="AN11" s="1"/>
      <c r="AO11" s="2"/>
      <c r="AP11" s="9">
        <v>0.97214999999999996</v>
      </c>
      <c r="AQ11" s="9">
        <v>0.89997000000000005</v>
      </c>
      <c r="AR11" s="2"/>
      <c r="AS11" s="2"/>
      <c r="AT11" s="2">
        <v>59.422171725369253</v>
      </c>
      <c r="AU11" s="2">
        <v>57.598371777476252</v>
      </c>
      <c r="AV11" s="22">
        <f t="shared" si="49"/>
        <v>58.510271751422749</v>
      </c>
      <c r="AW11" s="8">
        <f t="shared" si="50"/>
        <v>1.2896213106828129</v>
      </c>
      <c r="AX11" s="1"/>
      <c r="AY11" s="2"/>
      <c r="AZ11" s="3" t="s">
        <v>31</v>
      </c>
      <c r="BA11" s="3"/>
      <c r="BB11" s="2"/>
      <c r="BC11" s="2"/>
      <c r="BD11" s="2">
        <v>0</v>
      </c>
      <c r="BE11" s="2"/>
      <c r="BF11" s="7" t="s">
        <v>27</v>
      </c>
      <c r="BG11" s="8"/>
      <c r="BH11" s="1"/>
      <c r="BI11" s="2"/>
      <c r="BJ11" s="9">
        <v>5.1326999999999998E-2</v>
      </c>
      <c r="BK11" s="3"/>
      <c r="BL11" s="1">
        <v>0</v>
      </c>
      <c r="BM11" s="2">
        <v>0</v>
      </c>
      <c r="BN11" s="2">
        <f>(BJ11/(BJ11+1))*100</f>
        <v>4.8821156500308662</v>
      </c>
      <c r="BO11" s="2">
        <v>0</v>
      </c>
      <c r="BP11" s="7">
        <f t="shared" si="22"/>
        <v>1.2205289125077166</v>
      </c>
      <c r="BQ11" s="8">
        <f t="shared" si="23"/>
        <v>2.4410578250154331</v>
      </c>
      <c r="BR11">
        <v>1</v>
      </c>
      <c r="BS11">
        <v>1</v>
      </c>
      <c r="BT11">
        <v>1</v>
      </c>
      <c r="BU11">
        <v>1</v>
      </c>
      <c r="BV11"/>
      <c r="BW11"/>
      <c r="BX11" s="15"/>
      <c r="BY11" s="14" t="s">
        <v>36</v>
      </c>
      <c r="BZ11" s="9">
        <v>0.57311000000000001</v>
      </c>
      <c r="CA11" s="9">
        <v>0.49518000000000001</v>
      </c>
      <c r="CB11" s="9" t="s">
        <v>27</v>
      </c>
      <c r="CC11" s="9">
        <v>0.71258999999999995</v>
      </c>
      <c r="CD11" s="1">
        <f t="shared" si="57"/>
        <v>36.431654493328502</v>
      </c>
      <c r="CE11" s="2">
        <f t="shared" si="53"/>
        <v>33.118420524619111</v>
      </c>
      <c r="CF11" s="2"/>
      <c r="CG11" s="4">
        <f t="shared" si="53"/>
        <v>41.608908144973398</v>
      </c>
      <c r="CH11" s="7">
        <f t="shared" si="39"/>
        <v>37.052994387640339</v>
      </c>
      <c r="CI11" s="8">
        <f t="shared" si="40"/>
        <v>4.2792104944773319</v>
      </c>
      <c r="CJ11" s="9"/>
      <c r="CK11" s="9" t="s">
        <v>31</v>
      </c>
      <c r="CL11" s="9" t="s">
        <v>31</v>
      </c>
      <c r="CM11" s="9">
        <v>0.17207</v>
      </c>
      <c r="CN11" s="5"/>
      <c r="CO11" s="4"/>
      <c r="CP11" s="4"/>
      <c r="CQ11" s="4">
        <f t="shared" si="41"/>
        <v>14.680863770935185</v>
      </c>
      <c r="CR11" s="7" t="s">
        <v>27</v>
      </c>
      <c r="CS11" s="8"/>
      <c r="CT11" s="5">
        <v>0.32757999999999998</v>
      </c>
      <c r="CU11" s="4" t="s">
        <v>27</v>
      </c>
      <c r="CV11" s="4">
        <v>0.1837</v>
      </c>
      <c r="CW11" s="6">
        <v>0.14731</v>
      </c>
      <c r="CX11" s="5">
        <f t="shared" si="55"/>
        <v>24.674972506364963</v>
      </c>
      <c r="CY11" s="4"/>
      <c r="CZ11" s="4">
        <f t="shared" si="44"/>
        <v>15.519134915941541</v>
      </c>
      <c r="DA11" s="4">
        <f t="shared" si="44"/>
        <v>12.839598713512476</v>
      </c>
      <c r="DB11" s="7">
        <f t="shared" si="45"/>
        <v>17.67790204527299</v>
      </c>
      <c r="DC11" s="8">
        <f t="shared" si="46"/>
        <v>6.2059829876617005</v>
      </c>
      <c r="DD11">
        <v>1</v>
      </c>
      <c r="DE11">
        <v>1</v>
      </c>
      <c r="DF11">
        <v>7.4690900000000003E-4</v>
      </c>
      <c r="DG11">
        <v>1.3871199999999999E-3</v>
      </c>
      <c r="DH11">
        <v>1</v>
      </c>
      <c r="DI11">
        <v>1</v>
      </c>
      <c r="DJ11" s="10" t="s">
        <v>69</v>
      </c>
    </row>
    <row r="12" spans="1:114" x14ac:dyDescent="0.35">
      <c r="A12" s="11" t="s">
        <v>37</v>
      </c>
      <c r="B12" s="5">
        <v>0.36598000000000003</v>
      </c>
      <c r="C12" s="4">
        <v>0.43143999999999999</v>
      </c>
      <c r="D12" s="4">
        <v>0.39601999999999998</v>
      </c>
      <c r="E12" s="6">
        <v>0.53127000000000002</v>
      </c>
      <c r="F12" s="5">
        <f t="shared" ref="F12:I14" si="58">(B12/(B12+1))*100</f>
        <v>26.792485980761064</v>
      </c>
      <c r="G12" s="4">
        <f t="shared" si="58"/>
        <v>30.140278321131163</v>
      </c>
      <c r="H12" s="4">
        <f t="shared" si="58"/>
        <v>28.367788427099892</v>
      </c>
      <c r="I12" s="4">
        <f t="shared" si="58"/>
        <v>34.694730517805475</v>
      </c>
      <c r="J12" s="7">
        <f t="shared" si="12"/>
        <v>29.998820811699396</v>
      </c>
      <c r="K12" s="8">
        <f t="shared" si="31"/>
        <v>3.4162566200729421</v>
      </c>
      <c r="L12" s="5">
        <v>3.9528000000000001E-2</v>
      </c>
      <c r="M12" s="4">
        <v>4.6543000000000001E-2</v>
      </c>
      <c r="N12" s="4">
        <v>3.5298999999999997E-2</v>
      </c>
      <c r="O12" s="4">
        <v>4.8021000000000001E-2</v>
      </c>
      <c r="P12" s="5">
        <f t="shared" ref="P12:Q14" si="59">(L12/(L12+1))*100</f>
        <v>3.802494978490238</v>
      </c>
      <c r="Q12" s="4">
        <f t="shared" si="59"/>
        <v>4.4473089017842558</v>
      </c>
      <c r="R12" s="4">
        <f t="shared" si="56"/>
        <v>3.4095464208890376</v>
      </c>
      <c r="S12" s="4">
        <f t="shared" si="56"/>
        <v>4.5820646723682055</v>
      </c>
      <c r="T12" s="7">
        <f t="shared" si="33"/>
        <v>4.060353743382934</v>
      </c>
      <c r="U12" s="8">
        <f t="shared" si="34"/>
        <v>0.55134922438195244</v>
      </c>
      <c r="V12" s="5">
        <v>2.7487999999999999E-2</v>
      </c>
      <c r="W12" s="4">
        <v>4.8467999999999997E-2</v>
      </c>
      <c r="X12" s="4">
        <v>2.4708999999999998E-2</v>
      </c>
      <c r="Y12" s="4">
        <v>2.0801E-2</v>
      </c>
      <c r="Z12" s="5">
        <f t="shared" ref="Z12:AC14" si="60">(V12/(V12+1))*100</f>
        <v>2.6752623874926034</v>
      </c>
      <c r="AA12" s="4">
        <f t="shared" si="60"/>
        <v>4.6227448048009094</v>
      </c>
      <c r="AB12" s="4">
        <f t="shared" si="60"/>
        <v>2.4113187256089286</v>
      </c>
      <c r="AC12" s="4">
        <f t="shared" si="60"/>
        <v>2.0377135210486665</v>
      </c>
      <c r="AD12" s="7">
        <f t="shared" si="36"/>
        <v>2.9367598597377773</v>
      </c>
      <c r="AE12" s="8">
        <f t="shared" si="37"/>
        <v>1.1540217888634867</v>
      </c>
      <c r="AF12" s="26">
        <v>5.5343300000000001E-6</v>
      </c>
      <c r="AG12" s="26">
        <v>1.2175500000000001E-5</v>
      </c>
      <c r="AH12" s="26">
        <v>5.4906999999999998E-6</v>
      </c>
      <c r="AI12" s="26">
        <v>1.2811599999999999E-5</v>
      </c>
      <c r="AJ12">
        <v>0.12928899999999999</v>
      </c>
      <c r="AK12">
        <v>0.33938299999999999</v>
      </c>
      <c r="AL12" s="10" t="s">
        <v>65</v>
      </c>
      <c r="AM12" s="14" t="s">
        <v>37</v>
      </c>
      <c r="AN12" s="1">
        <v>1.2749999999999999</v>
      </c>
      <c r="AO12" s="2">
        <v>1.2648999999999999</v>
      </c>
      <c r="AP12" s="2">
        <v>1.1335999999999999</v>
      </c>
      <c r="AQ12" s="3">
        <v>1.1282000000000001</v>
      </c>
      <c r="AR12" s="2">
        <f t="shared" ref="AR12:AU14" si="61">(AN12/(AN12+1))*100</f>
        <v>56.043956043956044</v>
      </c>
      <c r="AS12" s="2">
        <f t="shared" si="61"/>
        <v>55.847940306415289</v>
      </c>
      <c r="AT12" s="2">
        <f t="shared" si="61"/>
        <v>53.130858642669665</v>
      </c>
      <c r="AU12" s="2">
        <f t="shared" si="61"/>
        <v>53.011934968517991</v>
      </c>
      <c r="AV12" s="7">
        <f t="shared" si="49"/>
        <v>54.508672490389742</v>
      </c>
      <c r="AW12" s="8">
        <f t="shared" si="50"/>
        <v>1.6622603166813756</v>
      </c>
      <c r="AX12" s="1">
        <v>0.32994000000000001</v>
      </c>
      <c r="AY12" s="2">
        <v>0.19263</v>
      </c>
      <c r="AZ12" s="2">
        <v>0.32956999999999997</v>
      </c>
      <c r="BA12" s="3">
        <v>0.24889</v>
      </c>
      <c r="BB12" s="2">
        <f t="shared" ref="BB12:BE14" si="62">(AX12/(AX12+1))*100</f>
        <v>24.808637983668437</v>
      </c>
      <c r="BC12" s="2">
        <f t="shared" si="62"/>
        <v>16.151698347349974</v>
      </c>
      <c r="BD12" s="2">
        <f>(AZ12/(AZ12+1))*100</f>
        <v>24.787713320848091</v>
      </c>
      <c r="BE12" s="2">
        <f t="shared" ref="BE12:BE13" si="63">(BA12/(BA12+1))*100</f>
        <v>19.928896860412046</v>
      </c>
      <c r="BF12" s="7">
        <f t="shared" si="20"/>
        <v>21.419236628069633</v>
      </c>
      <c r="BG12" s="8">
        <f t="shared" si="21"/>
        <v>4.1953446001107713</v>
      </c>
      <c r="BH12" s="1">
        <v>0.14530999999999999</v>
      </c>
      <c r="BI12" s="2">
        <v>0.16466</v>
      </c>
      <c r="BJ12" s="2">
        <v>9.4157000000000005E-2</v>
      </c>
      <c r="BK12" s="3">
        <v>0.10954</v>
      </c>
      <c r="BL12" s="1">
        <f t="shared" ref="BL12:BO14" si="64">(BH12/(BH12+1))*100</f>
        <v>12.687394679169831</v>
      </c>
      <c r="BM12" s="2">
        <f t="shared" si="64"/>
        <v>14.138031700238695</v>
      </c>
      <c r="BN12" s="2">
        <f t="shared" si="64"/>
        <v>8.6054377936621531</v>
      </c>
      <c r="BO12" s="2">
        <f t="shared" si="64"/>
        <v>9.8725597995565728</v>
      </c>
      <c r="BP12" s="7">
        <f t="shared" si="22"/>
        <v>11.325855993156814</v>
      </c>
      <c r="BQ12" s="8">
        <f t="shared" si="23"/>
        <v>2.5347494818677245</v>
      </c>
      <c r="BR12" s="26">
        <v>6.32698E-6</v>
      </c>
      <c r="BS12" s="26">
        <v>5.3779400000000002E-5</v>
      </c>
      <c r="BT12" s="26">
        <v>1.2382699999999999E-7</v>
      </c>
      <c r="BU12" s="26">
        <v>1.9812300000000002E-6</v>
      </c>
      <c r="BV12">
        <v>6.2380100000000004E-3</v>
      </c>
      <c r="BW12">
        <v>1.36309E-2</v>
      </c>
      <c r="BX12" s="15" t="s">
        <v>66</v>
      </c>
      <c r="BY12" s="14" t="s">
        <v>37</v>
      </c>
      <c r="BZ12" s="9">
        <v>0.47732999999999998</v>
      </c>
      <c r="CA12" s="9">
        <v>0.52454000000000001</v>
      </c>
      <c r="CB12" s="9">
        <v>0.52797000000000005</v>
      </c>
      <c r="CC12" s="9">
        <v>0.49468000000000001</v>
      </c>
      <c r="CD12" s="1">
        <f>(BZ12/(BZ12+1))*100</f>
        <v>32.310316584649328</v>
      </c>
      <c r="CE12" s="2">
        <f t="shared" si="53"/>
        <v>34.406443910950188</v>
      </c>
      <c r="CF12" s="2">
        <f>(CB12/(CB12+1))*100</f>
        <v>34.553688881326202</v>
      </c>
      <c r="CG12" s="4">
        <f t="shared" si="53"/>
        <v>33.096047314475342</v>
      </c>
      <c r="CH12" s="7">
        <f t="shared" si="39"/>
        <v>33.59162417285026</v>
      </c>
      <c r="CI12" s="8">
        <f t="shared" si="40"/>
        <v>1.0765446680669559</v>
      </c>
      <c r="CJ12" s="9">
        <v>0.40877999999999998</v>
      </c>
      <c r="CK12" s="9">
        <v>0.31684000000000001</v>
      </c>
      <c r="CL12" s="9">
        <v>0.26638000000000001</v>
      </c>
      <c r="CM12" s="9">
        <v>0.38390999999999997</v>
      </c>
      <c r="CN12" s="5">
        <f t="shared" ref="CN12:CQ16" si="65">(CJ12/(CJ12+1))*100</f>
        <v>29.016595919873932</v>
      </c>
      <c r="CO12" s="4">
        <f t="shared" si="65"/>
        <v>24.060629993013581</v>
      </c>
      <c r="CP12" s="4">
        <f t="shared" si="65"/>
        <v>21.034760498428593</v>
      </c>
      <c r="CQ12" s="4">
        <f t="shared" si="65"/>
        <v>27.740965814250924</v>
      </c>
      <c r="CR12" s="7">
        <f t="shared" si="42"/>
        <v>25.463238056391759</v>
      </c>
      <c r="CS12" s="8">
        <f t="shared" si="43"/>
        <v>3.6236776303331051</v>
      </c>
      <c r="CT12" s="5">
        <v>0.35869000000000001</v>
      </c>
      <c r="CU12" s="4">
        <v>0.48574000000000001</v>
      </c>
      <c r="CV12" s="4">
        <v>0.53090999999999999</v>
      </c>
      <c r="CW12" s="6">
        <v>0.26164999999999999</v>
      </c>
      <c r="CX12" s="5">
        <f t="shared" si="55"/>
        <v>26.399693822726306</v>
      </c>
      <c r="CY12" s="4">
        <f t="shared" si="55"/>
        <v>32.693472612974006</v>
      </c>
      <c r="CZ12" s="4">
        <f t="shared" si="44"/>
        <v>34.67937370583509</v>
      </c>
      <c r="DA12" s="4">
        <f t="shared" si="44"/>
        <v>20.738715174572981</v>
      </c>
      <c r="DB12" s="7">
        <f t="shared" si="45"/>
        <v>28.627813829027097</v>
      </c>
      <c r="DC12" s="8">
        <f t="shared" si="46"/>
        <v>6.3338601877071179</v>
      </c>
      <c r="DD12">
        <v>5.1018699999999997E-3</v>
      </c>
      <c r="DE12">
        <v>7.9362500000000006E-3</v>
      </c>
      <c r="DF12">
        <v>0.17308899999999999</v>
      </c>
      <c r="DG12">
        <v>0.20455999999999999</v>
      </c>
      <c r="DH12">
        <v>0.41905700000000001</v>
      </c>
      <c r="DI12">
        <v>1</v>
      </c>
      <c r="DJ12" s="10" t="s">
        <v>67</v>
      </c>
    </row>
    <row r="13" spans="1:114" x14ac:dyDescent="0.35">
      <c r="A13" s="11" t="s">
        <v>38</v>
      </c>
      <c r="B13" s="5">
        <v>0.42342000000000002</v>
      </c>
      <c r="C13" s="4">
        <v>0.42220000000000002</v>
      </c>
      <c r="D13" s="4">
        <v>0.42591000000000001</v>
      </c>
      <c r="E13" s="6">
        <v>0.52805000000000002</v>
      </c>
      <c r="F13" s="5">
        <f t="shared" si="58"/>
        <v>29.746666479324439</v>
      </c>
      <c r="G13" s="4">
        <f t="shared" si="58"/>
        <v>29.686401350021089</v>
      </c>
      <c r="H13" s="4">
        <f t="shared" si="58"/>
        <v>29.869346592702207</v>
      </c>
      <c r="I13" s="4">
        <f t="shared" si="58"/>
        <v>34.557115277641444</v>
      </c>
      <c r="J13" s="7">
        <f t="shared" si="12"/>
        <v>30.964882424922298</v>
      </c>
      <c r="K13" s="8">
        <f t="shared" si="31"/>
        <v>2.396031411648738</v>
      </c>
      <c r="L13" s="5">
        <v>4.4643000000000002E-2</v>
      </c>
      <c r="M13" s="4">
        <v>4.8954999999999999E-2</v>
      </c>
      <c r="N13" s="4">
        <v>4.4180999999999998E-2</v>
      </c>
      <c r="O13" s="4">
        <v>5.0286999999999998E-2</v>
      </c>
      <c r="P13" s="5">
        <f t="shared" si="59"/>
        <v>4.2735173643053184</v>
      </c>
      <c r="Q13" s="4">
        <f t="shared" si="59"/>
        <v>4.6670257542029923</v>
      </c>
      <c r="R13" s="4">
        <f t="shared" si="56"/>
        <v>4.2311629880260222</v>
      </c>
      <c r="S13" s="4">
        <f t="shared" si="56"/>
        <v>4.7879293945369215</v>
      </c>
      <c r="T13" s="7">
        <f t="shared" si="33"/>
        <v>4.4899088752678136</v>
      </c>
      <c r="U13" s="8">
        <f t="shared" si="34"/>
        <v>0.27926172842594627</v>
      </c>
      <c r="V13" s="5">
        <v>3.3909000000000002E-2</v>
      </c>
      <c r="W13" s="4">
        <v>4.3889999999999998E-2</v>
      </c>
      <c r="X13" s="4">
        <v>3.2299000000000001E-2</v>
      </c>
      <c r="Y13" s="4">
        <v>2.9722999999999999E-2</v>
      </c>
      <c r="Z13" s="5">
        <f t="shared" si="60"/>
        <v>3.279689024856153</v>
      </c>
      <c r="AA13" s="4">
        <f t="shared" si="60"/>
        <v>4.2044659877956487</v>
      </c>
      <c r="AB13" s="4">
        <f t="shared" si="60"/>
        <v>3.1288415468774069</v>
      </c>
      <c r="AC13" s="4">
        <f t="shared" si="60"/>
        <v>2.8865044288609658</v>
      </c>
      <c r="AD13" s="7">
        <f t="shared" si="36"/>
        <v>3.3748752470975436</v>
      </c>
      <c r="AE13" s="8">
        <f t="shared" si="37"/>
        <v>0.57628692266546844</v>
      </c>
      <c r="AF13" s="26">
        <v>5.8446999999999999E-7</v>
      </c>
      <c r="AG13" s="26">
        <v>3.7648700000000002E-6</v>
      </c>
      <c r="AH13" s="26">
        <v>5.1805200000000001E-7</v>
      </c>
      <c r="AI13" s="26">
        <v>3.2489599999999999E-6</v>
      </c>
      <c r="AJ13">
        <v>1.2948599999999999E-2</v>
      </c>
      <c r="AK13">
        <v>5.4384299999999997E-2</v>
      </c>
      <c r="AL13" s="10" t="s">
        <v>65</v>
      </c>
      <c r="AM13" s="14" t="s">
        <v>38</v>
      </c>
      <c r="AN13" s="1">
        <v>0.58601999999999999</v>
      </c>
      <c r="AO13" s="2">
        <v>1.1055999999999999</v>
      </c>
      <c r="AP13" s="2">
        <v>1.1066</v>
      </c>
      <c r="AQ13" s="3">
        <v>1.1514</v>
      </c>
      <c r="AR13" s="2">
        <f>(AN13/(AN13+1))*100</f>
        <v>36.949092697443916</v>
      </c>
      <c r="AS13" s="2">
        <f>(AO13/(AO13+1))*100</f>
        <v>52.507598784194528</v>
      </c>
      <c r="AT13" s="2">
        <f t="shared" si="61"/>
        <v>52.530143358967052</v>
      </c>
      <c r="AU13" s="2">
        <f t="shared" si="61"/>
        <v>53.51863902575068</v>
      </c>
      <c r="AV13" s="7">
        <f t="shared" si="49"/>
        <v>48.876368466589042</v>
      </c>
      <c r="AW13" s="8">
        <f t="shared" si="50"/>
        <v>7.9654773408203141</v>
      </c>
      <c r="AX13" s="1">
        <v>0.22319</v>
      </c>
      <c r="AY13" s="2">
        <v>0.17765</v>
      </c>
      <c r="AZ13" s="2">
        <v>0.30273</v>
      </c>
      <c r="BA13" s="3">
        <v>0.27133000000000002</v>
      </c>
      <c r="BB13" s="2">
        <f t="shared" si="62"/>
        <v>18.246552048332639</v>
      </c>
      <c r="BC13" s="2">
        <f t="shared" si="62"/>
        <v>15.085127160022077</v>
      </c>
      <c r="BD13" s="2">
        <f>(AZ13/(AZ13+1))*100</f>
        <v>23.238123018584051</v>
      </c>
      <c r="BE13" s="2">
        <f t="shared" si="63"/>
        <v>21.342216419025746</v>
      </c>
      <c r="BF13" s="7">
        <f t="shared" si="20"/>
        <v>19.478004661491127</v>
      </c>
      <c r="BG13" s="8">
        <f t="shared" si="21"/>
        <v>3.5789953812788173</v>
      </c>
      <c r="BH13" s="1">
        <v>0.12391000000000001</v>
      </c>
      <c r="BI13" s="2">
        <v>0.17988999999999999</v>
      </c>
      <c r="BJ13" s="2">
        <v>8.7627999999999998E-2</v>
      </c>
      <c r="BK13" s="3">
        <v>0.10914</v>
      </c>
      <c r="BL13" s="1">
        <f t="shared" si="64"/>
        <v>11.024904129334201</v>
      </c>
      <c r="BM13" s="2">
        <f t="shared" si="64"/>
        <v>15.246336522896204</v>
      </c>
      <c r="BN13" s="2">
        <f t="shared" si="64"/>
        <v>8.0567988319535733</v>
      </c>
      <c r="BO13" s="2">
        <f t="shared" si="64"/>
        <v>9.8400562598048946</v>
      </c>
      <c r="BP13" s="7">
        <f t="shared" si="22"/>
        <v>11.042023935997218</v>
      </c>
      <c r="BQ13" s="8">
        <f t="shared" si="23"/>
        <v>3.056841105485697</v>
      </c>
      <c r="BR13">
        <v>5.2238700000000002E-4</v>
      </c>
      <c r="BS13">
        <v>8.0732500000000001E-4</v>
      </c>
      <c r="BT13">
        <v>1.14357E-4</v>
      </c>
      <c r="BU13">
        <v>1.6633699999999999E-4</v>
      </c>
      <c r="BV13">
        <v>1.15569E-2</v>
      </c>
      <c r="BW13">
        <v>1.7335300000000001E-2</v>
      </c>
      <c r="BX13" s="15" t="s">
        <v>66</v>
      </c>
      <c r="BY13" s="14" t="s">
        <v>38</v>
      </c>
      <c r="BZ13" s="9">
        <v>0.57681000000000004</v>
      </c>
      <c r="CA13" s="9">
        <v>0.49475000000000002</v>
      </c>
      <c r="CB13" s="9">
        <v>0.69738999999999995</v>
      </c>
      <c r="CC13" s="9">
        <v>0.54376999999999998</v>
      </c>
      <c r="CD13" s="1">
        <f>(BZ13/(BZ13+1))*100</f>
        <v>36.580818234283143</v>
      </c>
      <c r="CE13" s="2">
        <f t="shared" si="53"/>
        <v>33.099180464960696</v>
      </c>
      <c r="CF13" s="2">
        <f t="shared" si="53"/>
        <v>41.086020301757401</v>
      </c>
      <c r="CG13" s="4">
        <f t="shared" si="53"/>
        <v>35.223511274347864</v>
      </c>
      <c r="CH13" s="7">
        <f t="shared" si="39"/>
        <v>36.497382568837274</v>
      </c>
      <c r="CI13" s="8">
        <f t="shared" si="40"/>
        <v>3.378021283136134</v>
      </c>
      <c r="CJ13" s="9">
        <v>0.36752000000000001</v>
      </c>
      <c r="CK13" s="9">
        <v>0.38699</v>
      </c>
      <c r="CL13" s="9">
        <v>0.31397000000000003</v>
      </c>
      <c r="CM13" s="9">
        <v>0.37034</v>
      </c>
      <c r="CN13" s="5">
        <f t="shared" si="65"/>
        <v>26.874926874926874</v>
      </c>
      <c r="CO13" s="4">
        <f t="shared" si="65"/>
        <v>27.901426830763022</v>
      </c>
      <c r="CP13" s="4">
        <f t="shared" si="65"/>
        <v>23.894761676446191</v>
      </c>
      <c r="CQ13" s="4">
        <f t="shared" si="65"/>
        <v>27.025409752324236</v>
      </c>
      <c r="CR13" s="7">
        <f t="shared" si="42"/>
        <v>26.424131283615083</v>
      </c>
      <c r="CS13" s="8">
        <f t="shared" si="43"/>
        <v>1.7459348217475759</v>
      </c>
      <c r="CT13" s="5">
        <v>0.33473999999999998</v>
      </c>
      <c r="CU13" s="4">
        <v>0.51527999999999996</v>
      </c>
      <c r="CV13" s="4">
        <v>0.49903999999999998</v>
      </c>
      <c r="CW13" s="6">
        <v>0.23799000000000001</v>
      </c>
      <c r="CX13" s="5">
        <f t="shared" si="55"/>
        <v>25.079041611100291</v>
      </c>
      <c r="CY13" s="4">
        <f t="shared" si="55"/>
        <v>34.005596325431604</v>
      </c>
      <c r="CZ13" s="4">
        <f t="shared" si="44"/>
        <v>33.290639342512542</v>
      </c>
      <c r="DA13" s="4">
        <f t="shared" si="44"/>
        <v>19.22390326254655</v>
      </c>
      <c r="DB13" s="7">
        <f t="shared" si="45"/>
        <v>27.899795135397746</v>
      </c>
      <c r="DC13" s="8">
        <f t="shared" si="46"/>
        <v>7.0609196679527084</v>
      </c>
      <c r="DD13">
        <v>1.83793E-3</v>
      </c>
      <c r="DE13">
        <v>3.21638E-3</v>
      </c>
      <c r="DF13">
        <v>7.0500199999999999E-2</v>
      </c>
      <c r="DG13">
        <v>9.1650200000000001E-2</v>
      </c>
      <c r="DH13">
        <v>0.69875699999999996</v>
      </c>
      <c r="DI13">
        <v>1</v>
      </c>
      <c r="DJ13" s="10" t="s">
        <v>67</v>
      </c>
    </row>
    <row r="14" spans="1:114" x14ac:dyDescent="0.35">
      <c r="A14" s="11" t="s">
        <v>39</v>
      </c>
      <c r="B14" s="5">
        <v>0.42706</v>
      </c>
      <c r="C14" s="4">
        <v>0.45634000000000002</v>
      </c>
      <c r="D14" s="4">
        <v>0.45140000000000002</v>
      </c>
      <c r="E14" s="6">
        <v>0.57786000000000004</v>
      </c>
      <c r="F14" s="5">
        <f t="shared" si="58"/>
        <v>29.925861561532102</v>
      </c>
      <c r="G14" s="4">
        <f t="shared" si="58"/>
        <v>31.334715794388675</v>
      </c>
      <c r="H14" s="4">
        <f t="shared" si="58"/>
        <v>31.101005925313491</v>
      </c>
      <c r="I14" s="4">
        <f t="shared" si="58"/>
        <v>36.623021053832403</v>
      </c>
      <c r="J14" s="7">
        <f t="shared" si="12"/>
        <v>32.246151083766662</v>
      </c>
      <c r="K14" s="8">
        <f t="shared" si="31"/>
        <v>2.9823260453605136</v>
      </c>
      <c r="L14" s="5">
        <v>5.1046000000000001E-2</v>
      </c>
      <c r="M14" s="4">
        <v>5.1237999999999999E-2</v>
      </c>
      <c r="N14" s="4">
        <v>4.9626000000000003E-2</v>
      </c>
      <c r="O14" s="4">
        <v>5.5642999999999998E-2</v>
      </c>
      <c r="P14" s="5">
        <f t="shared" si="59"/>
        <v>4.8566856255577777</v>
      </c>
      <c r="Q14" s="4">
        <f t="shared" si="59"/>
        <v>4.8740627717034588</v>
      </c>
      <c r="R14" s="4">
        <f t="shared" si="56"/>
        <v>4.7279697720902503</v>
      </c>
      <c r="S14" s="4">
        <f t="shared" si="56"/>
        <v>5.2710054440753176</v>
      </c>
      <c r="T14" s="7">
        <f t="shared" si="33"/>
        <v>4.9324309033567015</v>
      </c>
      <c r="U14" s="8">
        <f t="shared" si="34"/>
        <v>0.23493350812737435</v>
      </c>
      <c r="V14" s="5">
        <v>3.7010000000000001E-2</v>
      </c>
      <c r="W14" s="4">
        <v>4.9318000000000001E-2</v>
      </c>
      <c r="X14" s="4">
        <v>4.3040000000000002E-2</v>
      </c>
      <c r="Y14" s="4">
        <v>3.5911999999999999E-2</v>
      </c>
      <c r="Z14" s="5">
        <f t="shared" si="60"/>
        <v>3.5689144752702484</v>
      </c>
      <c r="AA14" s="4">
        <f t="shared" si="60"/>
        <v>4.7000051461997225</v>
      </c>
      <c r="AB14" s="4">
        <f t="shared" si="60"/>
        <v>4.1263997545635842</v>
      </c>
      <c r="AC14" s="4">
        <f t="shared" si="60"/>
        <v>3.4667037354524326</v>
      </c>
      <c r="AD14" s="7">
        <f t="shared" si="36"/>
        <v>3.9655057778714968</v>
      </c>
      <c r="AE14" s="8">
        <f t="shared" si="37"/>
        <v>0.56905311194145003</v>
      </c>
      <c r="AF14" s="26">
        <v>1.7309199999999999E-6</v>
      </c>
      <c r="AG14" s="26">
        <v>4.7600299999999997E-6</v>
      </c>
      <c r="AH14" s="26">
        <v>1.53851E-6</v>
      </c>
      <c r="AI14" s="26">
        <v>5.38478E-6</v>
      </c>
      <c r="AJ14">
        <v>2.0038500000000001E-2</v>
      </c>
      <c r="AK14">
        <v>7.0134699999999994E-2</v>
      </c>
      <c r="AL14" s="10" t="s">
        <v>65</v>
      </c>
      <c r="AM14" s="14" t="s">
        <v>39</v>
      </c>
      <c r="AN14" s="1">
        <v>2.0602</v>
      </c>
      <c r="AO14" s="2">
        <v>1.4518</v>
      </c>
      <c r="AP14" s="2">
        <v>1.2199</v>
      </c>
      <c r="AQ14" s="3">
        <v>1.3101</v>
      </c>
      <c r="AR14" s="2">
        <f>(AN14/(AN14+1))*100</f>
        <v>67.322397228939295</v>
      </c>
      <c r="AS14" s="2">
        <f>(AO14/(AO14+1))*100</f>
        <v>59.213638959132062</v>
      </c>
      <c r="AT14" s="2">
        <f t="shared" si="61"/>
        <v>54.952925807468802</v>
      </c>
      <c r="AU14" s="2">
        <f t="shared" si="61"/>
        <v>56.711830656681528</v>
      </c>
      <c r="AV14" s="7">
        <f t="shared" si="49"/>
        <v>59.550198163055427</v>
      </c>
      <c r="AW14" s="8">
        <f t="shared" si="50"/>
        <v>5.4684426067559606</v>
      </c>
      <c r="AX14" s="1">
        <v>0.31083</v>
      </c>
      <c r="AY14" s="2">
        <v>0.23263</v>
      </c>
      <c r="AZ14" s="2">
        <v>0.33523999999999998</v>
      </c>
      <c r="BA14" s="3">
        <v>0.38252999999999998</v>
      </c>
      <c r="BB14" s="2">
        <f t="shared" si="62"/>
        <v>23.712456992897629</v>
      </c>
      <c r="BC14" s="2">
        <f t="shared" si="62"/>
        <v>18.872654405620505</v>
      </c>
      <c r="BD14" s="2">
        <f t="shared" si="62"/>
        <v>25.107096851502352</v>
      </c>
      <c r="BE14" s="2">
        <f t="shared" si="62"/>
        <v>27.668839012534992</v>
      </c>
      <c r="BF14" s="7">
        <f t="shared" si="20"/>
        <v>23.840261815638868</v>
      </c>
      <c r="BG14" s="8">
        <f t="shared" si="21"/>
        <v>3.6948762637590296</v>
      </c>
      <c r="BH14" s="1">
        <v>0.18210000000000001</v>
      </c>
      <c r="BI14" s="2">
        <v>0.22234999999999999</v>
      </c>
      <c r="BJ14" s="2">
        <v>0.11697</v>
      </c>
      <c r="BK14" s="3">
        <v>0.1361</v>
      </c>
      <c r="BL14" s="1">
        <f t="shared" si="64"/>
        <v>15.404788088994165</v>
      </c>
      <c r="BM14" s="2">
        <f t="shared" si="64"/>
        <v>18.190371006667483</v>
      </c>
      <c r="BN14" s="2">
        <f t="shared" si="64"/>
        <v>10.472080718372025</v>
      </c>
      <c r="BO14" s="2">
        <f t="shared" si="64"/>
        <v>11.979579262388876</v>
      </c>
      <c r="BP14" s="7">
        <f t="shared" si="22"/>
        <v>14.011704769105638</v>
      </c>
      <c r="BQ14" s="8">
        <f t="shared" si="23"/>
        <v>3.4670066415027025</v>
      </c>
      <c r="BR14" s="26">
        <v>3.6909899999999997E-5</v>
      </c>
      <c r="BS14">
        <v>1.3086200000000001E-4</v>
      </c>
      <c r="BT14" s="26">
        <v>8.0577999999999993E-6</v>
      </c>
      <c r="BU14" s="26">
        <v>3.9221000000000003E-5</v>
      </c>
      <c r="BV14">
        <v>8.1785099999999999E-3</v>
      </c>
      <c r="BW14">
        <v>1.36309E-2</v>
      </c>
      <c r="BX14" s="15" t="s">
        <v>66</v>
      </c>
      <c r="BY14" s="14" t="s">
        <v>39</v>
      </c>
      <c r="BZ14" s="9">
        <v>0.58184999999999998</v>
      </c>
      <c r="CA14" s="9">
        <v>0.49225000000000002</v>
      </c>
      <c r="CB14" s="9">
        <v>0.58543999999999996</v>
      </c>
      <c r="CC14" s="9">
        <v>0.51473999999999998</v>
      </c>
      <c r="CD14" s="1">
        <f>(BZ14/(BZ14+1))*100</f>
        <v>36.782880804121753</v>
      </c>
      <c r="CE14" s="2">
        <f t="shared" si="53"/>
        <v>32.987100016753224</v>
      </c>
      <c r="CF14" s="2">
        <f t="shared" si="53"/>
        <v>36.926026844282973</v>
      </c>
      <c r="CG14" s="4">
        <f t="shared" si="53"/>
        <v>33.982069530084367</v>
      </c>
      <c r="CH14" s="7">
        <f t="shared" si="39"/>
        <v>35.169519298810577</v>
      </c>
      <c r="CI14" s="8">
        <f t="shared" si="40"/>
        <v>1.9884034617472266</v>
      </c>
      <c r="CJ14" s="9">
        <v>0.43901000000000001</v>
      </c>
      <c r="CK14" s="9">
        <v>0.39011000000000001</v>
      </c>
      <c r="CL14" s="9">
        <v>0.31522</v>
      </c>
      <c r="CM14" s="9">
        <v>0.42379</v>
      </c>
      <c r="CN14" s="5">
        <f t="shared" si="65"/>
        <v>30.507779654067726</v>
      </c>
      <c r="CO14" s="4">
        <f t="shared" si="65"/>
        <v>28.063246793419228</v>
      </c>
      <c r="CP14" s="4">
        <f t="shared" si="65"/>
        <v>23.967092957832147</v>
      </c>
      <c r="CQ14" s="4">
        <f t="shared" si="65"/>
        <v>29.764923197943521</v>
      </c>
      <c r="CR14" s="7">
        <f t="shared" si="42"/>
        <v>28.075760650815656</v>
      </c>
      <c r="CS14" s="8">
        <f t="shared" si="43"/>
        <v>2.9239980250102802</v>
      </c>
      <c r="CT14" s="5">
        <v>0.38696999999999998</v>
      </c>
      <c r="CU14" s="4">
        <v>0.56740999999999997</v>
      </c>
      <c r="CV14" s="4">
        <v>0.56667000000000001</v>
      </c>
      <c r="CW14" s="6">
        <v>0.27026</v>
      </c>
      <c r="CX14" s="5">
        <f>(CT14/(CT14+1))*100</f>
        <v>27.900387174920873</v>
      </c>
      <c r="CY14" s="4">
        <f t="shared" si="55"/>
        <v>36.200483600334309</v>
      </c>
      <c r="CZ14" s="4">
        <f t="shared" si="44"/>
        <v>36.170348573726443</v>
      </c>
      <c r="DA14" s="4">
        <f t="shared" si="44"/>
        <v>21.275959252436511</v>
      </c>
      <c r="DB14" s="7">
        <f t="shared" si="45"/>
        <v>30.386794650354531</v>
      </c>
      <c r="DC14" s="8">
        <f t="shared" si="46"/>
        <v>7.2212191716153704</v>
      </c>
      <c r="DD14">
        <v>7.0007100000000003E-3</v>
      </c>
      <c r="DE14">
        <v>9.8009900000000007E-3</v>
      </c>
      <c r="DF14">
        <v>0.24867400000000001</v>
      </c>
      <c r="DG14">
        <v>0.269397</v>
      </c>
      <c r="DH14">
        <v>0.57431299999999996</v>
      </c>
      <c r="DI14">
        <v>1</v>
      </c>
      <c r="DJ14" s="10" t="s">
        <v>67</v>
      </c>
    </row>
    <row r="15" spans="1:114" x14ac:dyDescent="0.35">
      <c r="A15" s="11" t="s">
        <v>40</v>
      </c>
      <c r="B15" s="23"/>
      <c r="C15" s="20"/>
      <c r="D15" s="20"/>
      <c r="E15" s="21"/>
      <c r="F15" s="19"/>
      <c r="G15" s="20"/>
      <c r="H15" s="20"/>
      <c r="I15" s="20"/>
      <c r="J15" s="7" t="s">
        <v>28</v>
      </c>
      <c r="K15" s="8"/>
      <c r="L15" s="5"/>
      <c r="M15" s="4"/>
      <c r="N15" s="4"/>
      <c r="O15" s="4"/>
      <c r="P15" s="5"/>
      <c r="Q15" s="4"/>
      <c r="R15" s="4"/>
      <c r="S15" s="4"/>
      <c r="T15" s="7" t="s">
        <v>28</v>
      </c>
      <c r="U15" s="8"/>
      <c r="V15" s="5"/>
      <c r="W15" s="4"/>
      <c r="X15" s="4"/>
      <c r="Y15" s="4"/>
      <c r="Z15" s="5"/>
      <c r="AA15" s="4"/>
      <c r="AB15" s="4"/>
      <c r="AC15" s="4"/>
      <c r="AD15" s="7" t="s">
        <v>28</v>
      </c>
      <c r="AE15" s="8"/>
      <c r="AF15"/>
      <c r="AG15"/>
      <c r="AH15"/>
      <c r="AI15"/>
      <c r="AJ15"/>
      <c r="AK15"/>
      <c r="AM15" s="14" t="s">
        <v>40</v>
      </c>
      <c r="AN15" s="1"/>
      <c r="AO15" s="2"/>
      <c r="AP15" s="2"/>
      <c r="AQ15" s="3"/>
      <c r="AR15" s="2"/>
      <c r="AS15" s="2"/>
      <c r="AT15" s="2"/>
      <c r="AU15" s="2"/>
      <c r="AV15" s="7" t="s">
        <v>28</v>
      </c>
      <c r="AW15" s="8"/>
      <c r="AX15" s="1"/>
      <c r="AY15" s="2"/>
      <c r="AZ15" s="2"/>
      <c r="BA15" s="3"/>
      <c r="BB15" s="2"/>
      <c r="BC15" s="2"/>
      <c r="BD15" s="2"/>
      <c r="BE15" s="2"/>
      <c r="BF15" s="7" t="s">
        <v>28</v>
      </c>
      <c r="BG15" s="8"/>
      <c r="BH15" s="1"/>
      <c r="BI15" s="2"/>
      <c r="BJ15" s="2"/>
      <c r="BK15" s="3"/>
      <c r="BL15" s="1"/>
      <c r="BM15" s="2"/>
      <c r="BN15" s="2"/>
      <c r="BO15" s="2"/>
      <c r="BP15" s="7" t="s">
        <v>28</v>
      </c>
      <c r="BQ15" s="8"/>
      <c r="BR15"/>
      <c r="BS15"/>
      <c r="BT15"/>
      <c r="BU15"/>
      <c r="BV15"/>
      <c r="BW15"/>
      <c r="BX15" s="15"/>
      <c r="BY15" s="14" t="s">
        <v>40</v>
      </c>
      <c r="BZ15" s="1"/>
      <c r="CA15" s="2"/>
      <c r="CB15" s="2"/>
      <c r="CC15" s="3"/>
      <c r="CD15" s="1"/>
      <c r="CE15" s="2"/>
      <c r="CF15" s="2"/>
      <c r="CG15" s="4"/>
      <c r="CH15" s="12" t="s">
        <v>28</v>
      </c>
      <c r="CI15" s="13"/>
      <c r="CJ15" s="9">
        <v>1.0072000000000001</v>
      </c>
      <c r="CK15" s="9">
        <v>0.87812000000000001</v>
      </c>
      <c r="CL15" s="9">
        <v>1.8348</v>
      </c>
      <c r="CM15" s="9">
        <v>0.93328999999999995</v>
      </c>
      <c r="CN15" s="5">
        <f>(CJ15/(CJ15+1))*100</f>
        <v>50.179354324432047</v>
      </c>
      <c r="CO15" s="4">
        <f t="shared" si="65"/>
        <v>46.755265904202076</v>
      </c>
      <c r="CP15" s="4">
        <f t="shared" si="65"/>
        <v>64.724142796669952</v>
      </c>
      <c r="CQ15" s="4">
        <f>(CM15/(CM15+1))*100</f>
        <v>48.274702708853816</v>
      </c>
      <c r="CR15" s="7">
        <f t="shared" si="42"/>
        <v>52.483366433539473</v>
      </c>
      <c r="CS15" s="8">
        <f t="shared" si="43"/>
        <v>8.2798764844403703</v>
      </c>
      <c r="CT15" s="5"/>
      <c r="CU15" s="4"/>
      <c r="CV15" s="4"/>
      <c r="CW15" s="6"/>
      <c r="CX15" s="5"/>
      <c r="CY15" s="4"/>
      <c r="CZ15" s="4"/>
      <c r="DA15" s="4"/>
      <c r="DB15" s="12" t="s">
        <v>28</v>
      </c>
      <c r="DC15" s="13"/>
      <c r="DD15">
        <v>1</v>
      </c>
      <c r="DE15">
        <v>1</v>
      </c>
      <c r="DF15"/>
      <c r="DG15"/>
      <c r="DH15">
        <v>1</v>
      </c>
      <c r="DI15">
        <v>1</v>
      </c>
    </row>
    <row r="16" spans="1:114" x14ac:dyDescent="0.35">
      <c r="A16" s="11" t="s">
        <v>41</v>
      </c>
      <c r="B16" s="5"/>
      <c r="C16" s="20"/>
      <c r="D16" s="20"/>
      <c r="E16" s="21"/>
      <c r="F16" s="19"/>
      <c r="G16" s="20"/>
      <c r="H16" s="20"/>
      <c r="I16" s="20"/>
      <c r="J16" s="7" t="s">
        <v>28</v>
      </c>
      <c r="K16" s="8"/>
      <c r="L16" s="25"/>
      <c r="M16" s="25"/>
      <c r="N16" s="25"/>
      <c r="O16" s="25"/>
      <c r="P16" s="5"/>
      <c r="Q16" s="4"/>
      <c r="R16" s="4"/>
      <c r="S16" s="4"/>
      <c r="T16" s="7" t="s">
        <v>28</v>
      </c>
      <c r="U16" s="8"/>
      <c r="V16" s="24"/>
      <c r="W16" s="24"/>
      <c r="X16" s="24"/>
      <c r="Y16" s="24"/>
      <c r="Z16" s="5"/>
      <c r="AA16" s="4"/>
      <c r="AB16" s="4"/>
      <c r="AC16" s="4"/>
      <c r="AD16" s="7" t="s">
        <v>28</v>
      </c>
      <c r="AE16" s="8"/>
      <c r="AF16"/>
      <c r="AG16"/>
      <c r="AH16"/>
      <c r="AI16"/>
      <c r="AJ16"/>
      <c r="AK16"/>
      <c r="AM16" s="14" t="s">
        <v>41</v>
      </c>
      <c r="AN16" s="1"/>
      <c r="AO16" s="2"/>
      <c r="AP16" s="2"/>
      <c r="AQ16" s="3"/>
      <c r="AR16" s="2"/>
      <c r="AS16" s="2"/>
      <c r="AT16" s="2"/>
      <c r="AU16" s="2"/>
      <c r="AV16" s="7" t="s">
        <v>28</v>
      </c>
      <c r="AW16" s="8"/>
      <c r="AX16" s="1"/>
      <c r="AY16" s="2"/>
      <c r="AZ16" s="2"/>
      <c r="BA16" s="3"/>
      <c r="BB16" s="2"/>
      <c r="BC16" s="2"/>
      <c r="BD16" s="2"/>
      <c r="BE16" s="2"/>
      <c r="BF16" s="7" t="s">
        <v>28</v>
      </c>
      <c r="BG16" s="8"/>
      <c r="BH16" s="1"/>
      <c r="BI16" s="2"/>
      <c r="BJ16" s="2"/>
      <c r="BK16" s="3"/>
      <c r="BL16" s="1"/>
      <c r="BM16" s="2"/>
      <c r="BN16" s="2"/>
      <c r="BO16" s="2"/>
      <c r="BP16" s="7" t="s">
        <v>28</v>
      </c>
      <c r="BQ16" s="8"/>
      <c r="BR16"/>
      <c r="BS16"/>
      <c r="BT16"/>
      <c r="BU16"/>
      <c r="BV16"/>
      <c r="BW16"/>
      <c r="BX16" s="15"/>
      <c r="BY16" s="14" t="s">
        <v>41</v>
      </c>
      <c r="BZ16" s="9">
        <v>0.22416</v>
      </c>
      <c r="CA16" s="9">
        <v>0.40982000000000002</v>
      </c>
      <c r="CB16" s="9"/>
      <c r="CC16" s="9">
        <v>0.24668000000000001</v>
      </c>
      <c r="CD16" s="1">
        <f>(BZ16/(BZ16+1))*100</f>
        <v>18.311331852045484</v>
      </c>
      <c r="CE16" s="2">
        <f>(CA16/(CA16+1))*100</f>
        <v>29.068959157906683</v>
      </c>
      <c r="CF16" s="2"/>
      <c r="CG16" s="4">
        <f t="shared" ref="CG16" si="66">(CC16/(CC16+1))*100</f>
        <v>19.786954150222993</v>
      </c>
      <c r="CH16" s="7">
        <f>AVERAGE(CD16:CG16)</f>
        <v>22.389081720058385</v>
      </c>
      <c r="CI16" s="8">
        <f>STDEV(CD16:CG16)</f>
        <v>5.8318039430544797</v>
      </c>
      <c r="CJ16" s="9"/>
      <c r="CK16" s="9" t="s">
        <v>31</v>
      </c>
      <c r="CL16" s="9">
        <v>8.5746000000000003E-2</v>
      </c>
      <c r="CM16" s="9" t="s">
        <v>42</v>
      </c>
      <c r="CN16" s="5" t="s">
        <v>27</v>
      </c>
      <c r="CO16" s="4"/>
      <c r="CP16" s="4">
        <f t="shared" si="65"/>
        <v>7.8974272067315932</v>
      </c>
      <c r="CQ16" s="4"/>
      <c r="CR16" s="7" t="s">
        <v>27</v>
      </c>
      <c r="CS16" s="8"/>
      <c r="CT16" s="5" t="s">
        <v>31</v>
      </c>
      <c r="CU16" s="5" t="s">
        <v>31</v>
      </c>
      <c r="CV16" s="5" t="s">
        <v>31</v>
      </c>
      <c r="CW16" s="6"/>
      <c r="CX16" s="5">
        <v>0</v>
      </c>
      <c r="CY16" s="4">
        <v>0</v>
      </c>
      <c r="CZ16" s="4">
        <v>0</v>
      </c>
      <c r="DA16" s="4"/>
      <c r="DB16" s="7">
        <f>AVERAGE(CX16:DA16)</f>
        <v>0</v>
      </c>
      <c r="DC16" s="8">
        <f>STDEV(CX16:DA16)</f>
        <v>0</v>
      </c>
      <c r="DD16">
        <v>1</v>
      </c>
      <c r="DE16">
        <v>1</v>
      </c>
      <c r="DF16" s="26">
        <v>8.2150800000000006E-5</v>
      </c>
      <c r="DG16">
        <v>4.5829300000000003E-4</v>
      </c>
      <c r="DH16">
        <v>1</v>
      </c>
      <c r="DI16">
        <v>1</v>
      </c>
      <c r="DJ16" s="10" t="s">
        <v>69</v>
      </c>
    </row>
    <row r="17" spans="1:114" x14ac:dyDescent="0.35">
      <c r="A17" s="11" t="s">
        <v>43</v>
      </c>
      <c r="B17" s="5"/>
      <c r="C17" s="20"/>
      <c r="D17" s="20"/>
      <c r="E17" s="21"/>
      <c r="F17" s="19"/>
      <c r="G17" s="20"/>
      <c r="H17" s="20"/>
      <c r="I17" s="20"/>
      <c r="J17" s="7" t="s">
        <v>28</v>
      </c>
      <c r="K17" s="8"/>
      <c r="L17" s="5"/>
      <c r="M17" s="4"/>
      <c r="N17" s="4"/>
      <c r="O17" s="4"/>
      <c r="P17" s="5"/>
      <c r="Q17" s="4"/>
      <c r="R17" s="4"/>
      <c r="S17" s="4"/>
      <c r="T17" s="7" t="s">
        <v>28</v>
      </c>
      <c r="U17" s="8"/>
      <c r="V17" s="5"/>
      <c r="W17" s="4"/>
      <c r="X17" s="4"/>
      <c r="Y17" s="4"/>
      <c r="Z17" s="5"/>
      <c r="AA17" s="4"/>
      <c r="AB17" s="4"/>
      <c r="AC17" s="4"/>
      <c r="AD17" s="7" t="s">
        <v>28</v>
      </c>
      <c r="AE17" s="8"/>
      <c r="AF17"/>
      <c r="AG17"/>
      <c r="AH17"/>
      <c r="AI17"/>
      <c r="AJ17"/>
      <c r="AK17"/>
      <c r="AM17" s="14" t="s">
        <v>43</v>
      </c>
      <c r="AN17" s="1"/>
      <c r="AO17" s="2"/>
      <c r="AP17" s="2"/>
      <c r="AQ17" s="3"/>
      <c r="AR17" s="2"/>
      <c r="AS17" s="2"/>
      <c r="AT17" s="2"/>
      <c r="AU17" s="2"/>
      <c r="AV17" s="7" t="s">
        <v>28</v>
      </c>
      <c r="AW17" s="8"/>
      <c r="AX17" s="1" t="s">
        <v>31</v>
      </c>
      <c r="AY17" s="2" t="s">
        <v>31</v>
      </c>
      <c r="AZ17" s="2"/>
      <c r="BA17" s="3" t="s">
        <v>31</v>
      </c>
      <c r="BB17" s="2">
        <v>0</v>
      </c>
      <c r="BC17" s="2">
        <v>0</v>
      </c>
      <c r="BD17" s="2"/>
      <c r="BE17" s="2">
        <v>0</v>
      </c>
      <c r="BF17" s="7">
        <f t="shared" ref="BF17" si="67">AVERAGE(BB17:BE17)</f>
        <v>0</v>
      </c>
      <c r="BG17" s="8">
        <f t="shared" ref="BG17" si="68">STDEV(BB17:BE17)</f>
        <v>0</v>
      </c>
      <c r="BH17" s="3" t="s">
        <v>31</v>
      </c>
      <c r="BI17" s="3" t="s">
        <v>31</v>
      </c>
      <c r="BJ17" s="3" t="s">
        <v>31</v>
      </c>
      <c r="BK17" s="3" t="s">
        <v>31</v>
      </c>
      <c r="BL17" s="1">
        <v>0</v>
      </c>
      <c r="BM17" s="2">
        <v>0</v>
      </c>
      <c r="BN17" s="2">
        <v>0</v>
      </c>
      <c r="BO17" s="2">
        <v>0</v>
      </c>
      <c r="BP17" s="7">
        <f t="shared" ref="BP17" si="69">AVERAGE(BL17:BO17)</f>
        <v>0</v>
      </c>
      <c r="BQ17" s="8">
        <f t="shared" ref="BQ17" si="70">STDEV(BL17:BO17)</f>
        <v>0</v>
      </c>
      <c r="BR17">
        <v>1</v>
      </c>
      <c r="BS17">
        <v>1</v>
      </c>
      <c r="BT17">
        <v>1</v>
      </c>
      <c r="BU17">
        <v>1</v>
      </c>
      <c r="BV17">
        <v>1</v>
      </c>
      <c r="BW17">
        <v>1</v>
      </c>
      <c r="BX17" s="15"/>
      <c r="BY17" s="14" t="s">
        <v>43</v>
      </c>
      <c r="BZ17" s="1"/>
      <c r="CA17" s="2"/>
      <c r="CB17" s="2"/>
      <c r="CC17" s="3"/>
      <c r="CD17" s="1"/>
      <c r="CE17" s="2"/>
      <c r="CF17" s="2"/>
      <c r="CG17" s="4"/>
      <c r="CH17" s="12" t="s">
        <v>28</v>
      </c>
      <c r="CI17" s="13"/>
      <c r="CJ17" s="5"/>
      <c r="CK17" s="4"/>
      <c r="CL17" s="4"/>
      <c r="CM17" s="6"/>
      <c r="CN17" s="5"/>
      <c r="CO17" s="4"/>
      <c r="CP17" s="4"/>
      <c r="CQ17" s="4"/>
      <c r="CR17" s="12" t="s">
        <v>28</v>
      </c>
      <c r="CS17" s="8"/>
      <c r="CT17" s="5"/>
      <c r="CU17" s="4"/>
      <c r="CV17" s="4"/>
      <c r="CW17" s="6"/>
      <c r="CX17" s="5"/>
      <c r="CY17" s="4"/>
      <c r="CZ17" s="4"/>
      <c r="DA17" s="4"/>
      <c r="DB17" s="12" t="s">
        <v>28</v>
      </c>
      <c r="DC17" s="13"/>
      <c r="DD17"/>
      <c r="DE17"/>
      <c r="DF17"/>
      <c r="DG17"/>
      <c r="DH17"/>
      <c r="DI17"/>
    </row>
    <row r="18" spans="1:114" x14ac:dyDescent="0.35">
      <c r="A18" s="11" t="s">
        <v>44</v>
      </c>
      <c r="B18" s="5"/>
      <c r="C18" s="20"/>
      <c r="D18" s="20"/>
      <c r="E18" s="21"/>
      <c r="F18" s="19"/>
      <c r="G18" s="20"/>
      <c r="H18" s="20"/>
      <c r="I18" s="20"/>
      <c r="J18" s="7" t="s">
        <v>28</v>
      </c>
      <c r="K18" s="8"/>
      <c r="L18" s="5"/>
      <c r="M18" s="4"/>
      <c r="N18" s="4"/>
      <c r="O18" s="4"/>
      <c r="P18" s="5"/>
      <c r="Q18" s="4"/>
      <c r="R18" s="4"/>
      <c r="S18" s="4"/>
      <c r="T18" s="7" t="s">
        <v>28</v>
      </c>
      <c r="U18" s="8"/>
      <c r="V18" s="5"/>
      <c r="W18" s="4"/>
      <c r="X18" s="4"/>
      <c r="Y18" s="4"/>
      <c r="Z18" s="5"/>
      <c r="AA18" s="4"/>
      <c r="AB18" s="4"/>
      <c r="AC18" s="4"/>
      <c r="AD18" s="7" t="s">
        <v>28</v>
      </c>
      <c r="AE18" s="8"/>
      <c r="AF18"/>
      <c r="AG18"/>
      <c r="AH18"/>
      <c r="AI18"/>
      <c r="AJ18"/>
      <c r="AK18"/>
      <c r="AM18" s="14" t="s">
        <v>44</v>
      </c>
      <c r="AN18" s="1"/>
      <c r="AO18" s="2"/>
      <c r="AP18" s="2"/>
      <c r="AQ18" s="3"/>
      <c r="AR18" s="2"/>
      <c r="AS18" s="2"/>
      <c r="AT18" s="2"/>
      <c r="AU18" s="2"/>
      <c r="AV18" s="7" t="s">
        <v>28</v>
      </c>
      <c r="AW18" s="8"/>
      <c r="AX18" s="1"/>
      <c r="AY18" s="2" t="s">
        <v>31</v>
      </c>
      <c r="AZ18" s="2"/>
      <c r="BA18" s="3"/>
      <c r="BB18" s="2"/>
      <c r="BC18" s="2">
        <v>0</v>
      </c>
      <c r="BD18" s="2"/>
      <c r="BE18" s="2"/>
      <c r="BF18" s="7" t="s">
        <v>27</v>
      </c>
      <c r="BG18" s="8"/>
      <c r="BH18" s="3" t="s">
        <v>31</v>
      </c>
      <c r="BI18" s="2"/>
      <c r="BJ18" s="2"/>
      <c r="BK18" s="3" t="s">
        <v>31</v>
      </c>
      <c r="BL18" s="1"/>
      <c r="BM18" s="2"/>
      <c r="BN18" s="2"/>
      <c r="BO18" s="2"/>
      <c r="BP18" s="7" t="s">
        <v>27</v>
      </c>
      <c r="BQ18" s="8"/>
      <c r="BR18"/>
      <c r="BS18"/>
      <c r="BT18"/>
      <c r="BU18"/>
      <c r="BV18"/>
      <c r="BW18"/>
      <c r="BX18" s="15"/>
      <c r="BY18" s="14" t="s">
        <v>44</v>
      </c>
      <c r="BZ18" s="1"/>
      <c r="CA18" s="2"/>
      <c r="CB18" s="2"/>
      <c r="CC18" s="3"/>
      <c r="CD18" s="1"/>
      <c r="CE18" s="2"/>
      <c r="CF18" s="2"/>
      <c r="CG18" s="4"/>
      <c r="CH18" s="12" t="s">
        <v>28</v>
      </c>
      <c r="CI18" s="13"/>
      <c r="CJ18" s="5"/>
      <c r="CK18" s="4"/>
      <c r="CL18" s="4"/>
      <c r="CM18" s="6"/>
      <c r="CN18" s="5"/>
      <c r="CO18" s="4"/>
      <c r="CP18" s="4"/>
      <c r="CQ18" s="4"/>
      <c r="CR18" s="12" t="s">
        <v>28</v>
      </c>
      <c r="CS18" s="8"/>
      <c r="CT18" s="5"/>
      <c r="CU18" s="4"/>
      <c r="CV18" s="4"/>
      <c r="CW18" s="6"/>
      <c r="CX18" s="5"/>
      <c r="CY18" s="4"/>
      <c r="CZ18" s="4"/>
      <c r="DA18" s="4"/>
      <c r="DB18" s="12" t="s">
        <v>28</v>
      </c>
      <c r="DC18" s="13"/>
      <c r="DD18"/>
      <c r="DE18"/>
      <c r="DF18"/>
      <c r="DG18"/>
      <c r="DH18"/>
      <c r="DI18"/>
    </row>
    <row r="19" spans="1:114" x14ac:dyDescent="0.35">
      <c r="A19" s="11" t="s">
        <v>45</v>
      </c>
      <c r="B19" s="5">
        <v>0.36997000000000002</v>
      </c>
      <c r="C19" s="4">
        <v>0.49869000000000002</v>
      </c>
      <c r="D19" s="4">
        <v>0.50685000000000002</v>
      </c>
      <c r="E19" s="6">
        <v>0.67789999999999995</v>
      </c>
      <c r="F19" s="5">
        <f t="shared" ref="F19:I20" si="71">(B19/(B19+1))*100</f>
        <v>27.005700854763248</v>
      </c>
      <c r="G19" s="4">
        <f t="shared" si="71"/>
        <v>33.275060219258151</v>
      </c>
      <c r="H19" s="4">
        <f t="shared" si="71"/>
        <v>33.63639380163918</v>
      </c>
      <c r="I19" s="4">
        <f t="shared" si="71"/>
        <v>40.401692591930392</v>
      </c>
      <c r="J19" s="7">
        <f t="shared" si="12"/>
        <v>33.579711866897739</v>
      </c>
      <c r="K19" s="8">
        <f t="shared" si="31"/>
        <v>5.4727527280921198</v>
      </c>
      <c r="L19" s="5" t="s">
        <v>31</v>
      </c>
      <c r="M19" s="4" t="s">
        <v>31</v>
      </c>
      <c r="N19" s="4" t="s">
        <v>31</v>
      </c>
      <c r="O19" s="5" t="s">
        <v>31</v>
      </c>
      <c r="P19" s="5">
        <v>0</v>
      </c>
      <c r="Q19" s="4">
        <v>0</v>
      </c>
      <c r="R19" s="4">
        <v>0</v>
      </c>
      <c r="S19" s="4">
        <v>0</v>
      </c>
      <c r="T19" s="7">
        <f t="shared" si="33"/>
        <v>0</v>
      </c>
      <c r="U19" s="8">
        <f t="shared" si="34"/>
        <v>0</v>
      </c>
      <c r="V19" s="5"/>
      <c r="W19" s="4"/>
      <c r="X19" s="4"/>
      <c r="Y19" s="4"/>
      <c r="Z19" s="5"/>
      <c r="AA19" s="4"/>
      <c r="AB19" s="4"/>
      <c r="AC19" s="4"/>
      <c r="AD19" s="7" t="s">
        <v>28</v>
      </c>
      <c r="AE19" s="8"/>
      <c r="AF19" s="26">
        <v>1.77817E-5</v>
      </c>
      <c r="AG19" s="26">
        <v>3.0092099999999999E-5</v>
      </c>
      <c r="AH19">
        <v>1</v>
      </c>
      <c r="AI19">
        <v>1</v>
      </c>
      <c r="AJ19">
        <v>1</v>
      </c>
      <c r="AK19">
        <v>1</v>
      </c>
      <c r="AL19" s="10" t="s">
        <v>67</v>
      </c>
      <c r="AM19" s="14" t="s">
        <v>45</v>
      </c>
      <c r="AN19" s="1"/>
      <c r="AO19" s="2"/>
      <c r="AP19" s="2"/>
      <c r="AQ19" s="3"/>
      <c r="AR19" s="2"/>
      <c r="AS19" s="2"/>
      <c r="AT19" s="2"/>
      <c r="AU19" s="2"/>
      <c r="AV19" s="7" t="s">
        <v>28</v>
      </c>
      <c r="AW19" s="8"/>
      <c r="AX19" s="1"/>
      <c r="AY19" s="2" t="s">
        <v>46</v>
      </c>
      <c r="AZ19" s="2" t="s">
        <v>47</v>
      </c>
      <c r="BA19" s="3"/>
      <c r="BB19" s="2"/>
      <c r="BC19" s="2"/>
      <c r="BD19" s="2"/>
      <c r="BE19" s="2"/>
      <c r="BF19" s="7" t="s">
        <v>27</v>
      </c>
      <c r="BG19" s="8"/>
      <c r="BH19" s="1"/>
      <c r="BI19" s="2"/>
      <c r="BJ19" s="2"/>
      <c r="BK19" s="3"/>
      <c r="BL19" s="1"/>
      <c r="BM19" s="2"/>
      <c r="BN19" s="2"/>
      <c r="BO19" s="2"/>
      <c r="BP19" s="7" t="s">
        <v>28</v>
      </c>
      <c r="BQ19" s="8"/>
      <c r="BR19"/>
      <c r="BS19"/>
      <c r="BT19"/>
      <c r="BU19"/>
      <c r="BV19"/>
      <c r="BW19"/>
      <c r="BX19" s="15"/>
      <c r="BY19" s="14" t="s">
        <v>45</v>
      </c>
      <c r="BZ19" s="1"/>
      <c r="CA19" s="2"/>
      <c r="CB19" s="2"/>
      <c r="CC19" s="3"/>
      <c r="CD19" s="1"/>
      <c r="CE19" s="2"/>
      <c r="CF19" s="2"/>
      <c r="CG19" s="4"/>
      <c r="CH19" s="12" t="s">
        <v>28</v>
      </c>
      <c r="CI19" s="8"/>
      <c r="CJ19" s="5"/>
      <c r="CK19" s="4"/>
      <c r="CL19" s="4"/>
      <c r="CM19" s="6"/>
      <c r="CN19" s="5"/>
      <c r="CO19" s="4"/>
      <c r="CP19" s="4"/>
      <c r="CQ19" s="4"/>
      <c r="CR19" s="12" t="s">
        <v>28</v>
      </c>
      <c r="CS19" s="8"/>
      <c r="CT19" s="5"/>
      <c r="CU19" s="4"/>
      <c r="CV19" s="4"/>
      <c r="CW19" s="6"/>
      <c r="CX19" s="5"/>
      <c r="CY19" s="4"/>
      <c r="CZ19" s="4"/>
      <c r="DA19" s="4"/>
      <c r="DB19" s="12" t="s">
        <v>28</v>
      </c>
      <c r="DC19" s="8"/>
      <c r="DD19"/>
      <c r="DE19"/>
      <c r="DF19"/>
      <c r="DG19"/>
      <c r="DH19"/>
      <c r="DI19"/>
    </row>
    <row r="20" spans="1:114" x14ac:dyDescent="0.35">
      <c r="A20" s="11" t="s">
        <v>48</v>
      </c>
      <c r="B20" s="5">
        <v>0.53932000000000002</v>
      </c>
      <c r="C20" s="4">
        <v>0.60143000000000002</v>
      </c>
      <c r="D20" s="4">
        <v>0.57150000000000001</v>
      </c>
      <c r="E20" s="6">
        <v>0.70779999999999998</v>
      </c>
      <c r="F20" s="5">
        <f t="shared" si="71"/>
        <v>35.036249772626874</v>
      </c>
      <c r="G20" s="4">
        <f t="shared" si="71"/>
        <v>37.55580949526361</v>
      </c>
      <c r="H20" s="4">
        <f t="shared" si="71"/>
        <v>36.366528794145722</v>
      </c>
      <c r="I20" s="4">
        <f t="shared" si="71"/>
        <v>41.445134090642931</v>
      </c>
      <c r="J20" s="7">
        <f t="shared" si="12"/>
        <v>37.600930538169784</v>
      </c>
      <c r="K20" s="8">
        <f t="shared" si="31"/>
        <v>2.761718785838239</v>
      </c>
      <c r="L20" s="5">
        <v>8.8255999999999994E-3</v>
      </c>
      <c r="M20" s="4" t="s">
        <v>31</v>
      </c>
      <c r="N20" s="4">
        <v>1.1195E-2</v>
      </c>
      <c r="O20" s="4">
        <v>1.0336E-2</v>
      </c>
      <c r="P20" s="5">
        <f t="shared" ref="P20" si="72">(L20/(L20+1))*100</f>
        <v>0.87483902073856967</v>
      </c>
      <c r="Q20" s="4"/>
      <c r="R20" s="4">
        <f t="shared" ref="R20:S20" si="73">(N20/(N20+1))*100</f>
        <v>1.1071059489020416</v>
      </c>
      <c r="S20" s="4">
        <f t="shared" si="73"/>
        <v>1.0230260032306084</v>
      </c>
      <c r="T20" s="7">
        <f t="shared" si="33"/>
        <v>1.0016569909570732</v>
      </c>
      <c r="U20" s="8">
        <f t="shared" si="34"/>
        <v>0.11759871382708117</v>
      </c>
      <c r="V20" s="5" t="s">
        <v>31</v>
      </c>
      <c r="W20" s="5" t="s">
        <v>31</v>
      </c>
      <c r="X20" s="5" t="s">
        <v>31</v>
      </c>
      <c r="Y20" s="5" t="s">
        <v>31</v>
      </c>
      <c r="Z20" s="5">
        <v>0</v>
      </c>
      <c r="AA20" s="4">
        <v>0</v>
      </c>
      <c r="AB20" s="4">
        <v>0</v>
      </c>
      <c r="AC20" s="4">
        <v>0</v>
      </c>
      <c r="AD20" s="7">
        <v>0</v>
      </c>
      <c r="AE20" s="8"/>
      <c r="AF20" s="26">
        <v>1.9119500000000001E-7</v>
      </c>
      <c r="AG20" s="26">
        <v>3.7648700000000002E-6</v>
      </c>
      <c r="AH20">
        <v>1</v>
      </c>
      <c r="AI20">
        <v>1</v>
      </c>
      <c r="AJ20">
        <v>1</v>
      </c>
      <c r="AK20">
        <v>1</v>
      </c>
      <c r="AL20" s="10" t="s">
        <v>67</v>
      </c>
      <c r="AM20" s="14" t="s">
        <v>48</v>
      </c>
      <c r="AN20" s="1"/>
      <c r="AO20" s="2"/>
      <c r="AP20" s="2"/>
      <c r="AQ20" s="3"/>
      <c r="AR20" s="2"/>
      <c r="AS20" s="2"/>
      <c r="AT20" s="2"/>
      <c r="AU20" s="2"/>
      <c r="AV20" s="7" t="s">
        <v>28</v>
      </c>
      <c r="AW20" s="8"/>
      <c r="AX20" s="1"/>
      <c r="AY20" s="2"/>
      <c r="AZ20" s="2"/>
      <c r="BA20" s="3"/>
      <c r="BB20" s="2"/>
      <c r="BC20" s="2"/>
      <c r="BD20" s="2"/>
      <c r="BE20" s="2"/>
      <c r="BF20" s="7" t="s">
        <v>28</v>
      </c>
      <c r="BG20" s="8"/>
      <c r="BH20" s="1"/>
      <c r="BI20" s="2"/>
      <c r="BJ20" s="2"/>
      <c r="BK20" s="3"/>
      <c r="BL20" s="1"/>
      <c r="BM20" s="2"/>
      <c r="BN20" s="2"/>
      <c r="BO20" s="2"/>
      <c r="BP20" s="7" t="s">
        <v>28</v>
      </c>
      <c r="BQ20" s="8"/>
      <c r="BR20"/>
      <c r="BS20"/>
      <c r="BT20"/>
      <c r="BU20"/>
      <c r="BV20"/>
      <c r="BW20"/>
      <c r="BX20" s="15"/>
      <c r="BY20" s="14" t="s">
        <v>48</v>
      </c>
      <c r="BZ20" s="1"/>
      <c r="CA20" s="2"/>
      <c r="CB20" s="2"/>
      <c r="CC20" s="3"/>
      <c r="CD20" s="1"/>
      <c r="CE20" s="2"/>
      <c r="CF20" s="2"/>
      <c r="CG20" s="4"/>
      <c r="CH20" s="12" t="s">
        <v>28</v>
      </c>
      <c r="CI20" s="13"/>
      <c r="CJ20" s="5"/>
      <c r="CK20" s="4"/>
      <c r="CL20" s="4"/>
      <c r="CM20" s="6"/>
      <c r="CN20" s="5"/>
      <c r="CO20" s="4"/>
      <c r="CP20" s="4"/>
      <c r="CQ20" s="4"/>
      <c r="CR20" s="12" t="s">
        <v>28</v>
      </c>
      <c r="CS20" s="8"/>
      <c r="CT20" s="5"/>
      <c r="CU20" s="4"/>
      <c r="CV20" s="4"/>
      <c r="CW20" s="6"/>
      <c r="CX20" s="5"/>
      <c r="CY20" s="4"/>
      <c r="CZ20" s="4"/>
      <c r="DA20" s="4"/>
      <c r="DB20" s="12" t="s">
        <v>28</v>
      </c>
      <c r="DC20" s="13"/>
      <c r="DD20"/>
      <c r="DE20"/>
      <c r="DF20"/>
      <c r="DG20"/>
      <c r="DH20"/>
      <c r="DI20"/>
    </row>
    <row r="21" spans="1:114" x14ac:dyDescent="0.35">
      <c r="A21" s="11" t="s">
        <v>49</v>
      </c>
      <c r="B21" s="5">
        <v>0.32402999999999998</v>
      </c>
      <c r="C21" s="4">
        <v>0.36929000000000001</v>
      </c>
      <c r="D21" s="4">
        <v>0.38695000000000002</v>
      </c>
      <c r="E21" s="6">
        <v>0.54232000000000002</v>
      </c>
      <c r="F21" s="5">
        <f>(B21/(B21+1))*100</f>
        <v>24.47301043027726</v>
      </c>
      <c r="G21" s="4">
        <f>(C21/(C21+1))*100</f>
        <v>26.969451321487782</v>
      </c>
      <c r="H21" s="4">
        <f>(D21/(D21+1))*100</f>
        <v>27.899347489094772</v>
      </c>
      <c r="I21" s="4">
        <f>(E21/(E21+1))*100</f>
        <v>35.162612168680944</v>
      </c>
      <c r="J21" s="7">
        <f t="shared" si="12"/>
        <v>28.626105352385188</v>
      </c>
      <c r="K21" s="8">
        <f t="shared" si="31"/>
        <v>4.5915428910648082</v>
      </c>
      <c r="L21" s="5"/>
      <c r="M21" s="4"/>
      <c r="N21" s="4"/>
      <c r="O21" s="4"/>
      <c r="P21" s="5"/>
      <c r="Q21" s="4"/>
      <c r="R21" s="4"/>
      <c r="S21" s="4"/>
      <c r="T21" s="7" t="s">
        <v>28</v>
      </c>
      <c r="U21" s="8"/>
      <c r="V21" s="5"/>
      <c r="W21" s="4"/>
      <c r="X21" s="4"/>
      <c r="Y21" s="4"/>
      <c r="Z21" s="5"/>
      <c r="AA21" s="4"/>
      <c r="AB21" s="4"/>
      <c r="AC21" s="4"/>
      <c r="AD21" s="7" t="s">
        <v>28</v>
      </c>
      <c r="AE21" s="8"/>
      <c r="AF21"/>
      <c r="AG21"/>
      <c r="AH21"/>
      <c r="AI21"/>
      <c r="AJ21"/>
      <c r="AK21"/>
      <c r="AM21" s="14" t="s">
        <v>49</v>
      </c>
      <c r="AN21" s="1"/>
      <c r="AO21" s="2"/>
      <c r="AP21" s="2"/>
      <c r="AQ21" s="3"/>
      <c r="AR21" s="2"/>
      <c r="AS21" s="2"/>
      <c r="AT21" s="2"/>
      <c r="AU21" s="2"/>
      <c r="AV21" s="7" t="s">
        <v>28</v>
      </c>
      <c r="AW21" s="8"/>
      <c r="AX21" s="1"/>
      <c r="AY21" s="2"/>
      <c r="AZ21" s="2"/>
      <c r="BA21" s="3"/>
      <c r="BB21" s="2"/>
      <c r="BC21" s="2"/>
      <c r="BD21" s="2"/>
      <c r="BE21" s="2"/>
      <c r="BF21" s="7" t="s">
        <v>28</v>
      </c>
      <c r="BG21" s="8"/>
      <c r="BH21" s="1"/>
      <c r="BI21" s="2"/>
      <c r="BJ21" s="2"/>
      <c r="BK21" s="3"/>
      <c r="BL21" s="1"/>
      <c r="BM21" s="2"/>
      <c r="BN21" s="2"/>
      <c r="BO21" s="2"/>
      <c r="BP21" s="7" t="s">
        <v>28</v>
      </c>
      <c r="BQ21" s="8"/>
      <c r="BR21"/>
      <c r="BS21"/>
      <c r="BT21"/>
      <c r="BU21"/>
      <c r="BV21"/>
      <c r="BW21"/>
      <c r="BX21" s="15"/>
      <c r="BY21" s="14" t="s">
        <v>49</v>
      </c>
      <c r="BZ21" s="1"/>
      <c r="CA21" s="2"/>
      <c r="CB21" s="2"/>
      <c r="CC21" s="3"/>
      <c r="CD21" s="1"/>
      <c r="CE21" s="2"/>
      <c r="CF21" s="2"/>
      <c r="CG21" s="4"/>
      <c r="CH21" s="12" t="s">
        <v>28</v>
      </c>
      <c r="CI21" s="13"/>
      <c r="CJ21" s="5"/>
      <c r="CK21" s="4"/>
      <c r="CL21" s="4"/>
      <c r="CM21" s="6"/>
      <c r="CN21" s="5"/>
      <c r="CO21" s="4"/>
      <c r="CP21" s="4"/>
      <c r="CQ21" s="4"/>
      <c r="CR21" s="12" t="s">
        <v>28</v>
      </c>
      <c r="CS21" s="8"/>
      <c r="CT21" s="5"/>
      <c r="CU21" s="4"/>
      <c r="CV21" s="4"/>
      <c r="CW21" s="6"/>
      <c r="CX21" s="5"/>
      <c r="CY21" s="4"/>
      <c r="CZ21" s="4"/>
      <c r="DA21" s="4"/>
      <c r="DB21" s="12" t="s">
        <v>28</v>
      </c>
      <c r="DC21" s="13"/>
      <c r="DD21"/>
      <c r="DE21"/>
      <c r="DF21"/>
      <c r="DG21"/>
      <c r="DH21"/>
      <c r="DI21"/>
    </row>
    <row r="22" spans="1:114" x14ac:dyDescent="0.35">
      <c r="A22" s="11" t="s">
        <v>50</v>
      </c>
      <c r="B22" s="5">
        <v>2.1732</v>
      </c>
      <c r="C22" s="4">
        <v>3.0312000000000001</v>
      </c>
      <c r="D22" s="4">
        <v>3.3389000000000002</v>
      </c>
      <c r="E22" s="6">
        <v>2.7235999999999998</v>
      </c>
      <c r="F22" s="5">
        <f t="shared" ref="F22:I25" si="74">(B22/(B22+1))*100</f>
        <v>68.486070843312746</v>
      </c>
      <c r="G22" s="4">
        <f t="shared" si="74"/>
        <v>75.19349077197856</v>
      </c>
      <c r="H22" s="4">
        <f t="shared" si="74"/>
        <v>76.952683859964495</v>
      </c>
      <c r="I22" s="4">
        <f t="shared" si="74"/>
        <v>73.144268987001823</v>
      </c>
      <c r="J22" s="7">
        <f t="shared" si="12"/>
        <v>73.444128615564409</v>
      </c>
      <c r="K22" s="8">
        <f t="shared" si="31"/>
        <v>3.6534221640870785</v>
      </c>
      <c r="L22" s="1">
        <v>0.29870000000000002</v>
      </c>
      <c r="M22" s="4">
        <v>0.43956000000000001</v>
      </c>
      <c r="N22" s="4">
        <v>0.19361</v>
      </c>
      <c r="O22" s="4">
        <v>0.25824000000000003</v>
      </c>
      <c r="P22" s="5">
        <f t="shared" ref="P22:P27" si="75">(L22/(L22+1))*100</f>
        <v>22.999922999923005</v>
      </c>
      <c r="Q22" s="4">
        <f>(M22/(M22+1))*100</f>
        <v>30.534329934146548</v>
      </c>
      <c r="R22" s="4">
        <f t="shared" ref="R22:S28" si="76">(N22/(N22+1))*100</f>
        <v>16.220541047745911</v>
      </c>
      <c r="S22" s="4">
        <f t="shared" si="76"/>
        <v>20.52390640895219</v>
      </c>
      <c r="T22" s="7">
        <f t="shared" si="33"/>
        <v>22.569675097691913</v>
      </c>
      <c r="U22" s="8">
        <f t="shared" si="34"/>
        <v>6.0032633523566767</v>
      </c>
      <c r="V22" s="5">
        <v>0.17302999999999999</v>
      </c>
      <c r="W22" s="4">
        <v>0.2838</v>
      </c>
      <c r="X22" s="4">
        <v>0.17996999999999999</v>
      </c>
      <c r="Y22" s="4">
        <v>0.29407</v>
      </c>
      <c r="Z22" s="5">
        <f t="shared" ref="Z22:AC23" si="77">(V22/(V22+1))*100</f>
        <v>14.750688388191262</v>
      </c>
      <c r="AA22" s="4">
        <f t="shared" si="77"/>
        <v>22.106247078984264</v>
      </c>
      <c r="AB22" s="4">
        <f t="shared" si="77"/>
        <v>15.252082680068138</v>
      </c>
      <c r="AC22" s="4">
        <f t="shared" si="77"/>
        <v>22.724427581197308</v>
      </c>
      <c r="AD22" s="7">
        <f t="shared" si="36"/>
        <v>18.708361432110241</v>
      </c>
      <c r="AE22" s="8">
        <f t="shared" si="37"/>
        <v>4.2927634035842441</v>
      </c>
      <c r="AF22" s="26">
        <v>6.7884500000000002E-6</v>
      </c>
      <c r="AG22" s="26">
        <v>1.35769E-5</v>
      </c>
      <c r="AH22" s="26">
        <v>1.20511E-6</v>
      </c>
      <c r="AI22" s="26">
        <v>5.06148E-6</v>
      </c>
      <c r="AJ22">
        <v>0.33578999999999998</v>
      </c>
      <c r="AK22">
        <v>0.78350900000000001</v>
      </c>
      <c r="AL22" s="10" t="s">
        <v>65</v>
      </c>
      <c r="AM22" s="14" t="s">
        <v>50</v>
      </c>
      <c r="AN22" s="1"/>
      <c r="AO22" s="2"/>
      <c r="AP22" s="2"/>
      <c r="AQ22" s="3"/>
      <c r="AR22" s="2"/>
      <c r="AS22" s="2"/>
      <c r="AT22" s="2"/>
      <c r="AU22" s="2"/>
      <c r="AV22" s="7" t="s">
        <v>28</v>
      </c>
      <c r="AW22" s="8"/>
      <c r="AX22" s="1"/>
      <c r="AY22" s="2"/>
      <c r="AZ22" s="2"/>
      <c r="BA22" s="3"/>
      <c r="BB22" s="2"/>
      <c r="BC22" s="2"/>
      <c r="BD22" s="2"/>
      <c r="BE22" s="2"/>
      <c r="BF22" s="7" t="s">
        <v>28</v>
      </c>
      <c r="BG22" s="8"/>
      <c r="BH22" s="1"/>
      <c r="BI22" s="2"/>
      <c r="BJ22" s="2"/>
      <c r="BK22" s="3"/>
      <c r="BL22" s="1"/>
      <c r="BM22" s="2"/>
      <c r="BN22" s="2"/>
      <c r="BO22" s="2"/>
      <c r="BP22" s="7" t="s">
        <v>28</v>
      </c>
      <c r="BQ22" s="8"/>
      <c r="BR22"/>
      <c r="BS22"/>
      <c r="BT22"/>
      <c r="BU22"/>
      <c r="BV22"/>
      <c r="BW22"/>
      <c r="BX22" s="15"/>
      <c r="BY22" s="14" t="s">
        <v>50</v>
      </c>
      <c r="BZ22" s="1"/>
      <c r="CA22" s="2"/>
      <c r="CB22" s="2"/>
      <c r="CC22" s="3"/>
      <c r="CD22" s="1"/>
      <c r="CE22" s="2"/>
      <c r="CF22" s="2"/>
      <c r="CG22" s="4"/>
      <c r="CH22" s="12" t="s">
        <v>28</v>
      </c>
      <c r="CI22" s="8"/>
      <c r="CJ22" s="5"/>
      <c r="CK22" s="4"/>
      <c r="CL22" s="4"/>
      <c r="CM22" s="6"/>
      <c r="CN22" s="5"/>
      <c r="CO22" s="4"/>
      <c r="CP22" s="4"/>
      <c r="CQ22" s="4"/>
      <c r="CR22" s="12" t="s">
        <v>28</v>
      </c>
      <c r="CS22" s="8"/>
      <c r="CT22" s="5"/>
      <c r="CU22" s="4"/>
      <c r="CV22" s="4"/>
      <c r="CW22" s="6"/>
      <c r="CX22" s="5"/>
      <c r="CY22" s="4"/>
      <c r="CZ22" s="4"/>
      <c r="DA22" s="4"/>
      <c r="DB22" s="12" t="s">
        <v>28</v>
      </c>
      <c r="DC22" s="8"/>
      <c r="DD22"/>
      <c r="DE22"/>
      <c r="DF22"/>
      <c r="DG22"/>
      <c r="DH22"/>
      <c r="DI22"/>
    </row>
    <row r="23" spans="1:114" x14ac:dyDescent="0.35">
      <c r="A23" s="11" t="s">
        <v>51</v>
      </c>
      <c r="B23" s="5">
        <v>1.4157999999999999</v>
      </c>
      <c r="C23" s="4">
        <v>1.4731000000000001</v>
      </c>
      <c r="D23" s="4">
        <v>1.4476</v>
      </c>
      <c r="E23" s="6">
        <v>2.2599999999999998</v>
      </c>
      <c r="F23" s="5">
        <f t="shared" si="74"/>
        <v>58.605844854706511</v>
      </c>
      <c r="G23" s="4">
        <f t="shared" si="74"/>
        <v>59.56491852331083</v>
      </c>
      <c r="H23" s="4">
        <f t="shared" si="74"/>
        <v>59.143650923353484</v>
      </c>
      <c r="I23" s="4">
        <f t="shared" si="74"/>
        <v>69.325153374233125</v>
      </c>
      <c r="J23" s="7">
        <f t="shared" si="12"/>
        <v>61.659891918900982</v>
      </c>
      <c r="K23" s="8">
        <f t="shared" si="31"/>
        <v>5.1252258137185169</v>
      </c>
      <c r="L23" s="5">
        <v>0.17580999999999999</v>
      </c>
      <c r="M23" s="4">
        <v>0.11502999999999999</v>
      </c>
      <c r="N23" s="4">
        <v>0.11648</v>
      </c>
      <c r="O23" s="4">
        <v>0.14632999999999999</v>
      </c>
      <c r="P23" s="5">
        <f t="shared" si="75"/>
        <v>14.952245685952661</v>
      </c>
      <c r="Q23" s="4">
        <f>(M23/(M23+1))*100</f>
        <v>10.316314359254907</v>
      </c>
      <c r="R23" s="4">
        <f t="shared" si="76"/>
        <v>10.432788764689024</v>
      </c>
      <c r="S23" s="4">
        <f t="shared" si="76"/>
        <v>12.765085097659485</v>
      </c>
      <c r="T23" s="7">
        <f t="shared" si="33"/>
        <v>12.11660847688902</v>
      </c>
      <c r="U23" s="8">
        <f t="shared" si="34"/>
        <v>2.2013380811295491</v>
      </c>
      <c r="V23" s="5">
        <v>4.2333999999999997E-2</v>
      </c>
      <c r="W23" s="4">
        <v>3.4471000000000002E-2</v>
      </c>
      <c r="X23" s="4">
        <v>6.5089999999999995E-2</v>
      </c>
      <c r="Y23" s="4">
        <v>4.5843000000000002E-2</v>
      </c>
      <c r="Z23" s="5">
        <f t="shared" si="77"/>
        <v>4.061462064942714</v>
      </c>
      <c r="AA23" s="4">
        <f t="shared" si="77"/>
        <v>3.3322345430659732</v>
      </c>
      <c r="AB23" s="4">
        <f t="shared" si="77"/>
        <v>6.1112206480203541</v>
      </c>
      <c r="AC23" s="4">
        <f t="shared" si="77"/>
        <v>4.3833539068483507</v>
      </c>
      <c r="AD23" s="7">
        <f t="shared" si="36"/>
        <v>4.4720677907193487</v>
      </c>
      <c r="AE23" s="8">
        <f t="shared" si="37"/>
        <v>1.1779231917922495</v>
      </c>
      <c r="AF23" s="26">
        <v>2.0497699999999999E-6</v>
      </c>
      <c r="AG23" s="26">
        <v>5.0105599999999997E-6</v>
      </c>
      <c r="AH23" s="26">
        <v>6.1885000000000001E-7</v>
      </c>
      <c r="AI23" s="26">
        <v>3.2489599999999999E-6</v>
      </c>
      <c r="AJ23">
        <v>8.6364999999999999E-4</v>
      </c>
      <c r="AK23">
        <v>9.0683299999999994E-3</v>
      </c>
      <c r="AL23" s="10" t="s">
        <v>66</v>
      </c>
      <c r="AM23" s="14" t="s">
        <v>51</v>
      </c>
      <c r="AN23" s="1">
        <v>2.8754</v>
      </c>
      <c r="AO23" s="2">
        <v>2.0703</v>
      </c>
      <c r="AP23" s="2">
        <v>1.9924999999999999</v>
      </c>
      <c r="AQ23" s="3">
        <v>2.6596000000000002</v>
      </c>
      <c r="AR23" s="2">
        <f t="shared" ref="AR23" si="78">(AN23/(AN23+1))*100</f>
        <v>74.196212003922184</v>
      </c>
      <c r="AS23" s="2">
        <f>(AO23/(AO23+1))*100</f>
        <v>67.429892844347464</v>
      </c>
      <c r="AT23" s="2">
        <f t="shared" ref="AT23:AU25" si="79">(AP23/(AP23+1))*100</f>
        <v>66.583124477861318</v>
      </c>
      <c r="AU23" s="2">
        <f t="shared" si="79"/>
        <v>72.67460924691224</v>
      </c>
      <c r="AV23" s="7">
        <f t="shared" si="49"/>
        <v>70.220959643260812</v>
      </c>
      <c r="AW23" s="8">
        <f t="shared" si="50"/>
        <v>3.7791941943160401</v>
      </c>
      <c r="AX23" s="1">
        <v>0.17655999999999999</v>
      </c>
      <c r="AY23" s="2">
        <v>0.13103000000000001</v>
      </c>
      <c r="AZ23" s="2">
        <v>0.27517999999999998</v>
      </c>
      <c r="BA23" s="3">
        <v>0.28499000000000002</v>
      </c>
      <c r="BB23" s="2">
        <f>(AX23/(AX23+1))*100</f>
        <v>15.006459509077308</v>
      </c>
      <c r="BC23" s="2">
        <f t="shared" ref="BC23:BD25" si="80">(AY23/(AY23+1))*100</f>
        <v>11.58501542841481</v>
      </c>
      <c r="BD23" s="2">
        <f>(AZ23/(AZ23+1))*100</f>
        <v>21.579698552361233</v>
      </c>
      <c r="BE23" s="2">
        <f t="shared" ref="BE23:BE25" si="81">(BA23/(BA23+1))*100</f>
        <v>22.178382711149503</v>
      </c>
      <c r="BF23" s="7">
        <f t="shared" si="20"/>
        <v>17.587389050250714</v>
      </c>
      <c r="BG23" s="8">
        <f t="shared" si="21"/>
        <v>5.1544622851683224</v>
      </c>
      <c r="BH23" s="1">
        <v>8.7110000000000007E-2</v>
      </c>
      <c r="BI23" s="2">
        <v>0.12366000000000001</v>
      </c>
      <c r="BJ23" s="2">
        <v>5.0090999999999997E-2</v>
      </c>
      <c r="BK23" s="1" t="s">
        <v>31</v>
      </c>
      <c r="BL23" s="1">
        <f t="shared" ref="BL23:BO25" si="82">(BH23/(BH23+1))*100</f>
        <v>8.0129885660144797</v>
      </c>
      <c r="BM23" s="2">
        <f t="shared" si="82"/>
        <v>11.005108306783191</v>
      </c>
      <c r="BN23" s="2">
        <f>(BJ23/(BJ23+1))*100</f>
        <v>4.770158014876805</v>
      </c>
      <c r="BO23" s="2">
        <v>0</v>
      </c>
      <c r="BP23" s="7">
        <f t="shared" si="22"/>
        <v>5.9470637219186191</v>
      </c>
      <c r="BQ23" s="8">
        <f t="shared" si="23"/>
        <v>4.7118479898994501</v>
      </c>
      <c r="BR23" s="26">
        <v>3.19189E-6</v>
      </c>
      <c r="BS23" s="26">
        <v>5.3779400000000002E-5</v>
      </c>
      <c r="BT23" s="26">
        <v>7.0316600000000001E-7</v>
      </c>
      <c r="BU23" s="26">
        <v>5.6253299999999997E-6</v>
      </c>
      <c r="BV23">
        <v>1.5718099999999999E-2</v>
      </c>
      <c r="BW23">
        <v>2.14337E-2</v>
      </c>
      <c r="BX23" s="15" t="s">
        <v>66</v>
      </c>
      <c r="BY23" s="14" t="s">
        <v>51</v>
      </c>
      <c r="BZ23" s="1"/>
      <c r="CA23" s="2"/>
      <c r="CB23" s="2"/>
      <c r="CC23" s="3"/>
      <c r="CD23" s="1"/>
      <c r="CE23" s="2"/>
      <c r="CF23" s="2"/>
      <c r="CG23" s="4"/>
      <c r="CH23" s="12" t="s">
        <v>28</v>
      </c>
      <c r="CI23" s="8"/>
      <c r="CJ23" s="5"/>
      <c r="CK23" s="4"/>
      <c r="CL23" s="4"/>
      <c r="CM23" s="6"/>
      <c r="CN23" s="5"/>
      <c r="CO23" s="4"/>
      <c r="CP23" s="4"/>
      <c r="CQ23" s="4"/>
      <c r="CR23" s="12" t="s">
        <v>28</v>
      </c>
      <c r="CS23" s="8"/>
      <c r="CT23" s="5"/>
      <c r="CU23" s="4"/>
      <c r="CV23" s="4"/>
      <c r="CW23" s="6"/>
      <c r="CX23" s="5"/>
      <c r="CY23" s="4"/>
      <c r="CZ23" s="4"/>
      <c r="DA23" s="4"/>
      <c r="DB23" s="12" t="s">
        <v>28</v>
      </c>
      <c r="DC23" s="8"/>
      <c r="DD23"/>
      <c r="DE23"/>
      <c r="DF23"/>
      <c r="DG23"/>
      <c r="DH23"/>
      <c r="DI23"/>
    </row>
    <row r="24" spans="1:114" x14ac:dyDescent="0.35">
      <c r="A24" s="11" t="s">
        <v>52</v>
      </c>
      <c r="B24" s="5">
        <v>0.79222999999999999</v>
      </c>
      <c r="C24" s="4">
        <v>0.92425000000000002</v>
      </c>
      <c r="D24" s="4">
        <v>0.78842000000000001</v>
      </c>
      <c r="E24" s="6">
        <v>1.0971</v>
      </c>
      <c r="F24" s="5">
        <f t="shared" si="74"/>
        <v>44.203589941023196</v>
      </c>
      <c r="G24" s="4">
        <f t="shared" si="74"/>
        <v>48.031700662595817</v>
      </c>
      <c r="H24" s="4">
        <f t="shared" si="74"/>
        <v>44.084722827971063</v>
      </c>
      <c r="I24" s="4">
        <f t="shared" si="74"/>
        <v>52.315101807257633</v>
      </c>
      <c r="J24" s="7">
        <f t="shared" si="12"/>
        <v>47.158778809711926</v>
      </c>
      <c r="K24" s="8">
        <f t="shared" si="31"/>
        <v>3.8958362749975155</v>
      </c>
      <c r="L24" s="5">
        <v>6.5787999999999999E-2</v>
      </c>
      <c r="M24" s="4">
        <v>4.7308000000000003E-2</v>
      </c>
      <c r="N24" s="4">
        <v>4.2646999999999997E-2</v>
      </c>
      <c r="O24" s="4">
        <v>6.2082999999999999E-2</v>
      </c>
      <c r="P24" s="5">
        <f t="shared" si="75"/>
        <v>6.1727097696727684</v>
      </c>
      <c r="Q24" s="4">
        <f>(M24/(M24+1))*100</f>
        <v>4.517104805845082</v>
      </c>
      <c r="R24" s="4">
        <f t="shared" si="76"/>
        <v>4.0902625720881565</v>
      </c>
      <c r="S24" s="4">
        <f t="shared" si="76"/>
        <v>5.845400029941163</v>
      </c>
      <c r="T24" s="7">
        <f t="shared" si="33"/>
        <v>5.1563692943867929</v>
      </c>
      <c r="U24" s="8">
        <f t="shared" si="34"/>
        <v>1.0087870515102</v>
      </c>
      <c r="V24" s="5" t="s">
        <v>31</v>
      </c>
      <c r="W24" s="5" t="s">
        <v>31</v>
      </c>
      <c r="X24" s="5" t="s">
        <v>31</v>
      </c>
      <c r="Y24" s="5" t="s">
        <v>31</v>
      </c>
      <c r="Z24" s="5">
        <v>0</v>
      </c>
      <c r="AA24" s="4">
        <v>0</v>
      </c>
      <c r="AB24" s="4">
        <v>0</v>
      </c>
      <c r="AC24" s="4">
        <v>0</v>
      </c>
      <c r="AD24" s="7">
        <v>0</v>
      </c>
      <c r="AE24" s="8"/>
      <c r="AF24" s="26">
        <v>7.9199099999999996E-7</v>
      </c>
      <c r="AG24" s="26">
        <v>3.7648700000000002E-6</v>
      </c>
      <c r="AH24">
        <v>1</v>
      </c>
      <c r="AI24">
        <v>1</v>
      </c>
      <c r="AJ24">
        <v>1</v>
      </c>
      <c r="AK24">
        <v>1</v>
      </c>
      <c r="AL24" s="10" t="s">
        <v>67</v>
      </c>
      <c r="AM24" s="14" t="s">
        <v>52</v>
      </c>
      <c r="AN24" s="1">
        <v>3.1865999999999999</v>
      </c>
      <c r="AO24" s="2">
        <v>2.2477999999999998</v>
      </c>
      <c r="AP24" s="2">
        <v>1.901</v>
      </c>
      <c r="AQ24" s="3">
        <v>1.9460999999999999</v>
      </c>
      <c r="AR24" s="2">
        <f>(AN24/(AN24+1))*100</f>
        <v>76.11426933549896</v>
      </c>
      <c r="AS24" s="2">
        <f>(AO24/(AO24+1))*100</f>
        <v>69.209926719625585</v>
      </c>
      <c r="AT24" s="2">
        <f t="shared" si="79"/>
        <v>65.529127886935541</v>
      </c>
      <c r="AU24" s="2">
        <f t="shared" si="79"/>
        <v>66.056820881843791</v>
      </c>
      <c r="AV24" s="7">
        <f t="shared" si="49"/>
        <v>69.22753620597598</v>
      </c>
      <c r="AW24" s="8">
        <f t="shared" si="50"/>
        <v>4.8702862014571968</v>
      </c>
      <c r="AX24" s="5" t="s">
        <v>31</v>
      </c>
      <c r="AY24" s="2">
        <v>6.5228999999999995E-2</v>
      </c>
      <c r="AZ24" s="2">
        <v>0.23554</v>
      </c>
      <c r="BA24" s="3">
        <v>0.24045</v>
      </c>
      <c r="BB24" s="2">
        <v>0</v>
      </c>
      <c r="BC24" s="2">
        <f t="shared" si="80"/>
        <v>6.1234720421618256</v>
      </c>
      <c r="BD24" s="2">
        <f>(AZ24/(AZ24+1))*100</f>
        <v>19.063729219612476</v>
      </c>
      <c r="BE24" s="2">
        <f t="shared" si="81"/>
        <v>19.384094481841267</v>
      </c>
      <c r="BF24" s="7">
        <f t="shared" si="20"/>
        <v>11.142823935903891</v>
      </c>
      <c r="BG24" s="8">
        <f t="shared" si="21"/>
        <v>9.661188667801742</v>
      </c>
      <c r="BH24" s="1">
        <v>0.41244999999999998</v>
      </c>
      <c r="BI24" s="2">
        <v>0.21163999999999999</v>
      </c>
      <c r="BJ24" s="2">
        <v>9.8622000000000001E-2</v>
      </c>
      <c r="BK24" s="3">
        <v>0.43353000000000003</v>
      </c>
      <c r="BL24" s="1">
        <f t="shared" si="82"/>
        <v>29.201033664908493</v>
      </c>
      <c r="BM24" s="2">
        <f t="shared" si="82"/>
        <v>17.467234492093358</v>
      </c>
      <c r="BN24" s="2">
        <f t="shared" si="82"/>
        <v>8.9768819484772742</v>
      </c>
      <c r="BO24" s="2">
        <f t="shared" si="82"/>
        <v>30.242129568268545</v>
      </c>
      <c r="BP24" s="7">
        <f t="shared" si="22"/>
        <v>21.471819918436914</v>
      </c>
      <c r="BQ24" s="8">
        <f t="shared" si="23"/>
        <v>10.145922921755281</v>
      </c>
      <c r="BR24" s="26">
        <v>3.8488800000000003E-5</v>
      </c>
      <c r="BS24">
        <v>1.3086200000000001E-4</v>
      </c>
      <c r="BT24">
        <v>1.4616499999999999E-4</v>
      </c>
      <c r="BU24">
        <v>1.9488700000000001E-4</v>
      </c>
      <c r="BV24">
        <v>0.19057299999999999</v>
      </c>
      <c r="BW24">
        <v>0.23821700000000001</v>
      </c>
      <c r="BX24" s="15" t="s">
        <v>65</v>
      </c>
      <c r="BY24" s="14" t="s">
        <v>52</v>
      </c>
      <c r="BZ24" s="1"/>
      <c r="CA24" s="2"/>
      <c r="CB24" s="2"/>
      <c r="CC24" s="3"/>
      <c r="CD24" s="1"/>
      <c r="CE24" s="2"/>
      <c r="CF24" s="2"/>
      <c r="CG24" s="4"/>
      <c r="CH24" s="12" t="s">
        <v>28</v>
      </c>
      <c r="CI24" s="13"/>
      <c r="CJ24" s="5"/>
      <c r="CK24" s="4"/>
      <c r="CL24" s="4"/>
      <c r="CM24" s="6"/>
      <c r="CN24" s="5"/>
      <c r="CO24" s="4"/>
      <c r="CP24" s="4"/>
      <c r="CQ24" s="4"/>
      <c r="CR24" s="12" t="s">
        <v>28</v>
      </c>
      <c r="CS24" s="8"/>
      <c r="CT24" s="5"/>
      <c r="CU24" s="4"/>
      <c r="CV24" s="4"/>
      <c r="CW24" s="6"/>
      <c r="CX24" s="5"/>
      <c r="CY24" s="4"/>
      <c r="CZ24" s="4"/>
      <c r="DA24" s="4"/>
      <c r="DB24" s="12" t="s">
        <v>28</v>
      </c>
      <c r="DC24" s="13"/>
      <c r="DD24"/>
      <c r="DE24"/>
      <c r="DF24"/>
      <c r="DG24"/>
      <c r="DH24"/>
      <c r="DI24"/>
    </row>
    <row r="25" spans="1:114" x14ac:dyDescent="0.35">
      <c r="A25" s="11" t="s">
        <v>53</v>
      </c>
      <c r="B25" s="5">
        <v>0.25763000000000003</v>
      </c>
      <c r="C25" s="4">
        <v>0.28111999999999998</v>
      </c>
      <c r="D25" s="4">
        <v>0.31508000000000003</v>
      </c>
      <c r="E25" s="6">
        <v>0.37531999999999999</v>
      </c>
      <c r="F25" s="5">
        <f t="shared" si="74"/>
        <v>20.485357378561265</v>
      </c>
      <c r="G25" s="4">
        <f t="shared" si="74"/>
        <v>21.943299612838764</v>
      </c>
      <c r="H25" s="4">
        <f t="shared" si="74"/>
        <v>23.958998692094781</v>
      </c>
      <c r="I25" s="4">
        <f t="shared" si="74"/>
        <v>27.289648954425154</v>
      </c>
      <c r="J25" s="7">
        <f t="shared" si="12"/>
        <v>23.419326159479994</v>
      </c>
      <c r="K25" s="8">
        <f t="shared" si="31"/>
        <v>2.947172212665683</v>
      </c>
      <c r="L25" s="5">
        <v>2.6612E-2</v>
      </c>
      <c r="M25" s="4">
        <v>2.5850000000000001E-2</v>
      </c>
      <c r="N25" s="4">
        <v>3.7109000000000003E-2</v>
      </c>
      <c r="O25" s="4">
        <v>2.6012E-2</v>
      </c>
      <c r="P25" s="5">
        <f t="shared" si="75"/>
        <v>2.5922159491609293</v>
      </c>
      <c r="Q25" s="4">
        <f>(M25/(M25+1))*100</f>
        <v>2.5198615782034413</v>
      </c>
      <c r="R25" s="4">
        <f t="shared" si="76"/>
        <v>3.5781195612033065</v>
      </c>
      <c r="S25" s="4">
        <f t="shared" si="76"/>
        <v>2.5352529989902655</v>
      </c>
      <c r="T25" s="7">
        <f t="shared" si="33"/>
        <v>2.8063625218894854</v>
      </c>
      <c r="U25" s="8">
        <f t="shared" si="34"/>
        <v>0.51544506544715474</v>
      </c>
      <c r="V25" s="5">
        <v>2.2422999999999998E-2</v>
      </c>
      <c r="W25" s="4">
        <v>3.9941999999999998E-2</v>
      </c>
      <c r="X25" s="4">
        <v>3.7574999999999997E-2</v>
      </c>
      <c r="Y25" s="4">
        <v>2.9954000000000001E-2</v>
      </c>
      <c r="Z25" s="5">
        <f t="shared" ref="Z25:AC25" si="83">(V25/(V25+1))*100</f>
        <v>2.1931235897471004</v>
      </c>
      <c r="AA25" s="4">
        <f t="shared" si="83"/>
        <v>3.840791121043289</v>
      </c>
      <c r="AB25" s="4">
        <f t="shared" si="83"/>
        <v>3.6214249572320072</v>
      </c>
      <c r="AC25" s="4">
        <f t="shared" si="83"/>
        <v>2.9082852243886621</v>
      </c>
      <c r="AD25" s="7">
        <f t="shared" si="36"/>
        <v>3.1409062231027645</v>
      </c>
      <c r="AE25" s="8">
        <f t="shared" si="37"/>
        <v>0.74680242218580029</v>
      </c>
      <c r="AF25" s="26">
        <v>9.0773000000000003E-6</v>
      </c>
      <c r="AG25" s="26">
        <v>1.66417E-5</v>
      </c>
      <c r="AH25" s="26">
        <v>1.0962600000000001E-5</v>
      </c>
      <c r="AI25" s="26">
        <v>2.30214E-5</v>
      </c>
      <c r="AJ25">
        <v>0.49160100000000001</v>
      </c>
      <c r="AK25">
        <v>0.93851200000000001</v>
      </c>
      <c r="AL25" s="10" t="s">
        <v>65</v>
      </c>
      <c r="AM25" s="14" t="s">
        <v>53</v>
      </c>
      <c r="AN25" s="1">
        <v>3.0207999999999999</v>
      </c>
      <c r="AO25" s="2">
        <v>2.1459999999999999</v>
      </c>
      <c r="AP25" s="2">
        <v>3.5356000000000001</v>
      </c>
      <c r="AQ25" s="3">
        <v>3.3761000000000001</v>
      </c>
      <c r="AR25" s="2">
        <f t="shared" ref="AR25:AT25" si="84">(AN25/(AN25+1))*100</f>
        <v>75.129327497015524</v>
      </c>
      <c r="AS25" s="2">
        <f t="shared" si="84"/>
        <v>68.213604577240943</v>
      </c>
      <c r="AT25" s="2">
        <f t="shared" si="84"/>
        <v>77.95220037040302</v>
      </c>
      <c r="AU25" s="2">
        <f t="shared" si="79"/>
        <v>77.148602637051255</v>
      </c>
      <c r="AV25" s="7">
        <f t="shared" si="49"/>
        <v>74.610933770427692</v>
      </c>
      <c r="AW25" s="8">
        <f t="shared" si="50"/>
        <v>4.4271276854753214</v>
      </c>
      <c r="AX25" s="1">
        <v>0.96992999999999996</v>
      </c>
      <c r="AY25" s="2">
        <v>0.95543</v>
      </c>
      <c r="AZ25" s="2">
        <v>1.0177</v>
      </c>
      <c r="BA25" s="3">
        <v>0.95450999999999997</v>
      </c>
      <c r="BB25" s="2">
        <f>(AX25/(AX25+1))*100</f>
        <v>49.23677491078363</v>
      </c>
      <c r="BC25" s="2">
        <f t="shared" si="80"/>
        <v>48.86035296584383</v>
      </c>
      <c r="BD25" s="2">
        <f t="shared" si="80"/>
        <v>50.438618228676212</v>
      </c>
      <c r="BE25" s="2">
        <f t="shared" si="81"/>
        <v>48.83628121626392</v>
      </c>
      <c r="BF25" s="7">
        <f t="shared" si="20"/>
        <v>49.3430068303919</v>
      </c>
      <c r="BG25" s="8">
        <f t="shared" si="21"/>
        <v>0.75307705621021459</v>
      </c>
      <c r="BH25" s="1">
        <v>0.58697999999999995</v>
      </c>
      <c r="BI25" s="2">
        <v>0.43336000000000002</v>
      </c>
      <c r="BJ25" s="2">
        <v>0.2417</v>
      </c>
      <c r="BK25" s="3">
        <v>0.48675000000000002</v>
      </c>
      <c r="BL25" s="1">
        <f t="shared" si="82"/>
        <v>36.987233613530094</v>
      </c>
      <c r="BM25" s="2">
        <f>(BI25/(BI25+1))*100</f>
        <v>30.233856114304853</v>
      </c>
      <c r="BN25" s="2">
        <f>(BJ25/(BJ25+1))*100</f>
        <v>19.465249255053553</v>
      </c>
      <c r="BO25" s="2">
        <f t="shared" si="82"/>
        <v>32.739196233394992</v>
      </c>
      <c r="BP25" s="7">
        <f t="shared" si="22"/>
        <v>29.856383804070873</v>
      </c>
      <c r="BQ25" s="8">
        <f t="shared" si="23"/>
        <v>7.4672125336590565</v>
      </c>
      <c r="BR25" s="26">
        <v>2.95038E-5</v>
      </c>
      <c r="BS25">
        <v>1.3086200000000001E-4</v>
      </c>
      <c r="BT25" s="26">
        <v>4.8627700000000002E-5</v>
      </c>
      <c r="BU25" s="26">
        <v>9.2145399999999994E-5</v>
      </c>
      <c r="BV25">
        <v>2.02651E-3</v>
      </c>
      <c r="BW25">
        <v>7.9915100000000003E-3</v>
      </c>
      <c r="BX25" s="15" t="s">
        <v>66</v>
      </c>
      <c r="BY25" s="14" t="s">
        <v>53</v>
      </c>
      <c r="BZ25" s="1"/>
      <c r="CA25" s="2"/>
      <c r="CB25" s="2"/>
      <c r="CC25" s="3"/>
      <c r="CD25" s="1"/>
      <c r="CE25" s="2"/>
      <c r="CF25" s="2"/>
      <c r="CG25" s="4"/>
      <c r="CH25" s="12" t="s">
        <v>28</v>
      </c>
      <c r="CI25" s="8"/>
      <c r="CJ25" s="5"/>
      <c r="CK25" s="4"/>
      <c r="CL25" s="4"/>
      <c r="CM25" s="6"/>
      <c r="CN25" s="5"/>
      <c r="CO25" s="4"/>
      <c r="CP25" s="4"/>
      <c r="CQ25" s="4"/>
      <c r="CR25" s="12" t="s">
        <v>28</v>
      </c>
      <c r="CS25" s="8"/>
      <c r="CT25" s="5"/>
      <c r="CU25" s="4"/>
      <c r="CV25" s="9">
        <v>2.0175000000000001</v>
      </c>
      <c r="CW25" s="6"/>
      <c r="CX25" s="5"/>
      <c r="CY25" s="4"/>
      <c r="CZ25" s="4">
        <f t="shared" ref="CZ25:DA27" si="85">(CV25/(CV25+1))*100</f>
        <v>66.859983429991715</v>
      </c>
      <c r="DA25" s="4"/>
      <c r="DB25" s="7" t="s">
        <v>27</v>
      </c>
      <c r="DC25" s="8"/>
      <c r="DD25"/>
      <c r="DE25"/>
      <c r="DF25"/>
      <c r="DG25"/>
      <c r="DH25"/>
      <c r="DI25"/>
    </row>
    <row r="26" spans="1:114" x14ac:dyDescent="0.35">
      <c r="A26" s="11" t="s">
        <v>54</v>
      </c>
      <c r="B26" s="5">
        <v>0.45889000000000002</v>
      </c>
      <c r="C26" s="4">
        <v>0.53366999999999998</v>
      </c>
      <c r="D26" s="4">
        <v>0.60707999999999995</v>
      </c>
      <c r="E26" s="6">
        <v>0.64478000000000002</v>
      </c>
      <c r="F26" s="5">
        <f>(B26/(B26+1))*100</f>
        <v>31.454736135006751</v>
      </c>
      <c r="G26" s="4">
        <f>(C26/(C26+1))*100</f>
        <v>34.796925022984091</v>
      </c>
      <c r="H26" s="4">
        <f>(D26/(D26+1))*100</f>
        <v>37.775344102347113</v>
      </c>
      <c r="I26" s="4">
        <f>(E26/(E26+1))*100</f>
        <v>39.201595350138014</v>
      </c>
      <c r="J26" s="7">
        <f t="shared" si="12"/>
        <v>35.807150152618988</v>
      </c>
      <c r="K26" s="8">
        <f t="shared" si="31"/>
        <v>3.4331767706678371</v>
      </c>
      <c r="L26" s="5">
        <v>9.8904000000000006E-2</v>
      </c>
      <c r="M26" s="4" t="s">
        <v>31</v>
      </c>
      <c r="N26" s="4">
        <v>0.24626000000000001</v>
      </c>
      <c r="O26" s="4">
        <v>0.10975</v>
      </c>
      <c r="P26" s="5">
        <f t="shared" si="75"/>
        <v>9.0002402393657679</v>
      </c>
      <c r="Q26" s="4"/>
      <c r="R26" s="4">
        <f t="shared" si="76"/>
        <v>19.759921685683569</v>
      </c>
      <c r="S26" s="4">
        <f t="shared" si="76"/>
        <v>9.8896147781031765</v>
      </c>
      <c r="T26" s="7">
        <f t="shared" si="33"/>
        <v>12.883258901050837</v>
      </c>
      <c r="U26" s="8">
        <f t="shared" si="34"/>
        <v>5.9719439931820535</v>
      </c>
      <c r="V26" s="5">
        <v>0.40322999999999998</v>
      </c>
      <c r="W26" s="4">
        <v>0.50305999999999995</v>
      </c>
      <c r="X26" s="4">
        <v>0.34597</v>
      </c>
      <c r="Y26" s="5" t="s">
        <v>31</v>
      </c>
      <c r="Z26" s="5">
        <f>(V26/(V26+1))*100</f>
        <v>28.735845157244356</v>
      </c>
      <c r="AA26" s="4">
        <f>(W26/(W26+1))*100</f>
        <v>33.469056458158683</v>
      </c>
      <c r="AB26" s="4">
        <f>(X26/(X26+1))*100</f>
        <v>25.704139022415063</v>
      </c>
      <c r="AC26" s="4"/>
      <c r="AD26" s="7">
        <f t="shared" si="36"/>
        <v>29.303013545939365</v>
      </c>
      <c r="AE26" s="8">
        <f t="shared" si="37"/>
        <v>3.9134058928036226</v>
      </c>
      <c r="AF26">
        <v>2.5374399999999997E-4</v>
      </c>
      <c r="AG26">
        <v>3.4889799999999999E-4</v>
      </c>
      <c r="AH26">
        <v>3.2321000000000003E-2</v>
      </c>
      <c r="AI26">
        <v>4.2421300000000002E-2</v>
      </c>
      <c r="AJ26">
        <v>1.3405699999999999E-3</v>
      </c>
      <c r="AK26">
        <v>9.3713600000000005E-3</v>
      </c>
      <c r="AL26" s="10" t="s">
        <v>66</v>
      </c>
      <c r="AM26" s="14" t="s">
        <v>54</v>
      </c>
      <c r="AN26" s="1"/>
      <c r="AO26" s="2"/>
      <c r="AP26" s="2"/>
      <c r="AQ26" s="3"/>
      <c r="AR26" s="2"/>
      <c r="AS26" s="2"/>
      <c r="AT26" s="2"/>
      <c r="AU26" s="2"/>
      <c r="AV26" s="7" t="s">
        <v>28</v>
      </c>
      <c r="AW26" s="8"/>
      <c r="AX26" s="2"/>
      <c r="AY26" s="2"/>
      <c r="AZ26" s="2"/>
      <c r="BA26" s="3" t="s">
        <v>31</v>
      </c>
      <c r="BB26" s="2"/>
      <c r="BC26" s="2"/>
      <c r="BD26" s="2"/>
      <c r="BE26" s="2">
        <v>0</v>
      </c>
      <c r="BF26" s="7" t="s">
        <v>28</v>
      </c>
      <c r="BG26" s="8"/>
      <c r="BH26" s="1"/>
      <c r="BI26" s="2"/>
      <c r="BJ26" s="2"/>
      <c r="BK26" s="3"/>
      <c r="BL26" s="1"/>
      <c r="BM26" s="2"/>
      <c r="BN26" s="2"/>
      <c r="BO26" s="2"/>
      <c r="BP26" s="7" t="s">
        <v>28</v>
      </c>
      <c r="BQ26" s="8"/>
      <c r="BR26"/>
      <c r="BS26"/>
      <c r="BT26"/>
      <c r="BU26"/>
      <c r="BV26"/>
      <c r="BW26"/>
      <c r="BX26" s="15"/>
      <c r="BY26" s="14" t="s">
        <v>54</v>
      </c>
      <c r="BZ26" s="9">
        <v>0.30552000000000001</v>
      </c>
      <c r="CA26" s="9">
        <v>0.46296999999999999</v>
      </c>
      <c r="CB26" s="9">
        <v>0.39295000000000002</v>
      </c>
      <c r="CC26" s="9">
        <v>0.29916999999999999</v>
      </c>
      <c r="CD26" s="1">
        <f>(BZ26/(BZ26+1))*100</f>
        <v>23.402169250566825</v>
      </c>
      <c r="CE26" s="2">
        <f>(CA26/(CA26+1))*100</f>
        <v>31.645898412134223</v>
      </c>
      <c r="CF26" s="2">
        <f t="shared" ref="CF26:CG27" si="86">(CB26/(CB26+1))*100</f>
        <v>28.209914210847487</v>
      </c>
      <c r="CG26" s="4">
        <f t="shared" si="86"/>
        <v>23.027779274459846</v>
      </c>
      <c r="CH26" s="7">
        <f t="shared" ref="CH26:CH27" si="87">AVERAGE(CD26:CG26)</f>
        <v>26.571440287002094</v>
      </c>
      <c r="CI26" s="8">
        <f t="shared" ref="CI26:CI27" si="88">STDEV(CD26:CG26)</f>
        <v>4.1245821742749653</v>
      </c>
      <c r="CJ26" s="9">
        <v>1.2536</v>
      </c>
      <c r="CK26" s="9">
        <v>1.2503</v>
      </c>
      <c r="CL26" s="9">
        <v>2.0609999999999999</v>
      </c>
      <c r="CM26" s="9">
        <v>1.9802</v>
      </c>
      <c r="CN26" s="5">
        <f>(CJ26/(CJ26+1))*100</f>
        <v>55.62655307064253</v>
      </c>
      <c r="CO26" s="4">
        <f t="shared" ref="CO26:CQ27" si="89">(CK26/(CK26+1))*100</f>
        <v>55.561480691463352</v>
      </c>
      <c r="CP26" s="4">
        <f t="shared" si="89"/>
        <v>67.330937602090827</v>
      </c>
      <c r="CQ26" s="4">
        <f t="shared" si="89"/>
        <v>66.445205019797328</v>
      </c>
      <c r="CR26" s="7">
        <f t="shared" ref="CR26:CR27" si="90">AVERAGE(CN26:CQ26)</f>
        <v>61.241044095998511</v>
      </c>
      <c r="CS26" s="8">
        <f t="shared" ref="CS26:CS27" si="91">STDEV(CN26:CQ26)</f>
        <v>6.5306978640948161</v>
      </c>
      <c r="CT26" s="5">
        <v>1.0313000000000001</v>
      </c>
      <c r="CU26" s="4">
        <v>1.0678000000000001</v>
      </c>
      <c r="CV26" s="4">
        <v>1.6868000000000001</v>
      </c>
      <c r="CW26" s="6">
        <v>1.4003000000000001</v>
      </c>
      <c r="CX26" s="5">
        <f>(CT26/(CT26+1))*100</f>
        <v>50.770442573721276</v>
      </c>
      <c r="CY26" s="4">
        <f>(CU26/(CU26+1))*100</f>
        <v>51.639423541928622</v>
      </c>
      <c r="CZ26" s="4">
        <f t="shared" si="85"/>
        <v>62.781003424147698</v>
      </c>
      <c r="DA26" s="4">
        <f t="shared" si="85"/>
        <v>58.338541015706369</v>
      </c>
      <c r="DB26" s="7">
        <f t="shared" ref="DB26:DB27" si="92">AVERAGE(CX26:DA26)</f>
        <v>55.882352638875986</v>
      </c>
      <c r="DC26" s="8">
        <f t="shared" ref="DC26:DC27" si="93">STDEV(CX26:DA26)</f>
        <v>5.7084240626042986</v>
      </c>
      <c r="DD26">
        <v>1.0689200000000001E-4</v>
      </c>
      <c r="DE26">
        <v>2.4941399999999999E-4</v>
      </c>
      <c r="DF26">
        <v>1.63272E-4</v>
      </c>
      <c r="DG26">
        <v>4.5829300000000003E-4</v>
      </c>
      <c r="DH26">
        <v>0.26269500000000001</v>
      </c>
      <c r="DI26">
        <v>1</v>
      </c>
      <c r="DJ26" s="10" t="s">
        <v>65</v>
      </c>
    </row>
    <row r="27" spans="1:114" x14ac:dyDescent="0.35">
      <c r="A27" s="11" t="s">
        <v>55</v>
      </c>
      <c r="B27" s="5">
        <v>1.6969000000000001</v>
      </c>
      <c r="C27" s="4">
        <v>1.7705</v>
      </c>
      <c r="D27" s="4">
        <v>1.5264</v>
      </c>
      <c r="E27" s="6">
        <v>1.5344</v>
      </c>
      <c r="F27" s="5">
        <f t="shared" ref="F27:I28" si="94">(B27/(B27+1))*100</f>
        <v>62.920390077496378</v>
      </c>
      <c r="G27" s="4">
        <f t="shared" si="94"/>
        <v>63.905432232449009</v>
      </c>
      <c r="H27" s="4">
        <f t="shared" si="94"/>
        <v>60.417986067131103</v>
      </c>
      <c r="I27" s="4">
        <f t="shared" si="94"/>
        <v>60.542929292929294</v>
      </c>
      <c r="J27" s="7">
        <f t="shared" si="12"/>
        <v>61.946684417501444</v>
      </c>
      <c r="K27" s="8">
        <f t="shared" si="31"/>
        <v>1.7409042488560942</v>
      </c>
      <c r="L27" s="5">
        <v>0.13961000000000001</v>
      </c>
      <c r="M27" s="4">
        <v>0.22176999999999999</v>
      </c>
      <c r="N27" s="4">
        <v>0.15973000000000001</v>
      </c>
      <c r="O27" s="4">
        <v>0.28199000000000002</v>
      </c>
      <c r="P27" s="5">
        <f t="shared" si="75"/>
        <v>12.250682250945498</v>
      </c>
      <c r="Q27" s="4">
        <f>(M27/(M27+1))*100</f>
        <v>18.151534249490492</v>
      </c>
      <c r="R27" s="4">
        <f t="shared" si="76"/>
        <v>13.773033378458782</v>
      </c>
      <c r="S27" s="4">
        <f t="shared" si="76"/>
        <v>21.996271421773965</v>
      </c>
      <c r="T27" s="7">
        <f t="shared" si="33"/>
        <v>16.542880325167186</v>
      </c>
      <c r="U27" s="8">
        <f t="shared" si="34"/>
        <v>4.4129452869685188</v>
      </c>
      <c r="V27" s="5" t="s">
        <v>31</v>
      </c>
      <c r="W27" s="4">
        <v>0.24698000000000001</v>
      </c>
      <c r="X27" s="4">
        <v>0.13397000000000001</v>
      </c>
      <c r="Y27" s="4">
        <v>0.15654999999999999</v>
      </c>
      <c r="Z27" s="5"/>
      <c r="AA27" s="4">
        <f>(W27/(W27+1))*100</f>
        <v>19.806251904601517</v>
      </c>
      <c r="AB27" s="4">
        <f>(X27/(X27+1))*100</f>
        <v>11.814245526777606</v>
      </c>
      <c r="AC27" s="4">
        <f>(Y27/(Y27+1))*100</f>
        <v>13.535947429856037</v>
      </c>
      <c r="AD27" s="7">
        <f t="shared" si="36"/>
        <v>15.052148287078387</v>
      </c>
      <c r="AE27" s="8">
        <f t="shared" si="37"/>
        <v>4.2062085380275578</v>
      </c>
      <c r="AF27" s="26">
        <v>1.31913E-6</v>
      </c>
      <c r="AG27" s="26">
        <v>4.1458199999999999E-6</v>
      </c>
      <c r="AH27" s="26">
        <v>3.1619799999999998E-7</v>
      </c>
      <c r="AI27" s="26">
        <v>3.2489599999999999E-6</v>
      </c>
      <c r="AJ27">
        <v>0.61344299999999996</v>
      </c>
      <c r="AK27">
        <v>0.99094700000000002</v>
      </c>
      <c r="AL27" s="10" t="s">
        <v>65</v>
      </c>
      <c r="AM27" s="14" t="s">
        <v>55</v>
      </c>
      <c r="AN27" s="1"/>
      <c r="AO27" s="2"/>
      <c r="AP27" s="2"/>
      <c r="AQ27" s="3"/>
      <c r="AR27" s="2"/>
      <c r="AS27" s="2"/>
      <c r="AT27" s="2"/>
      <c r="AU27" s="2"/>
      <c r="AV27" s="7" t="s">
        <v>28</v>
      </c>
      <c r="AW27" s="8"/>
      <c r="AX27" s="1">
        <v>1.2112000000000001</v>
      </c>
      <c r="AY27" s="2">
        <v>0.99228000000000005</v>
      </c>
      <c r="AZ27" s="2">
        <v>1.3463000000000001</v>
      </c>
      <c r="BA27" s="5"/>
      <c r="BB27" s="2">
        <f t="shared" ref="BB27" si="95">(AX27/(AX27+1))*100</f>
        <v>54.775687409551374</v>
      </c>
      <c r="BC27" s="2">
        <f>(AY27/(AY27+1))*100</f>
        <v>49.806252133234288</v>
      </c>
      <c r="BD27" s="2">
        <f>(AZ27/(AZ27+1))*100</f>
        <v>57.379704215147257</v>
      </c>
      <c r="BE27" s="2"/>
      <c r="BF27" s="7">
        <f t="shared" si="20"/>
        <v>53.987214585977632</v>
      </c>
      <c r="BG27" s="8">
        <f t="shared" si="21"/>
        <v>3.8477995210761335</v>
      </c>
      <c r="BH27" s="1">
        <v>0.66652</v>
      </c>
      <c r="BI27" s="2">
        <v>0.87465999999999999</v>
      </c>
      <c r="BJ27" s="2">
        <v>0.68815000000000004</v>
      </c>
      <c r="BK27" s="3">
        <v>0.64417000000000002</v>
      </c>
      <c r="BL27" s="1">
        <f t="shared" ref="BL27:BO29" si="96">(BH27/(BH27+1))*100</f>
        <v>39.994719535319106</v>
      </c>
      <c r="BM27" s="2">
        <f t="shared" si="96"/>
        <v>46.656993801542676</v>
      </c>
      <c r="BN27" s="2">
        <f t="shared" si="96"/>
        <v>40.763557740722092</v>
      </c>
      <c r="BO27" s="2">
        <f t="shared" si="96"/>
        <v>39.179038663885123</v>
      </c>
      <c r="BP27" s="7">
        <f t="shared" si="22"/>
        <v>41.648577435367244</v>
      </c>
      <c r="BQ27" s="8">
        <f t="shared" si="23"/>
        <v>3.401046998317272</v>
      </c>
      <c r="BR27">
        <v>1</v>
      </c>
      <c r="BS27">
        <v>1</v>
      </c>
      <c r="BT27">
        <v>1</v>
      </c>
      <c r="BU27">
        <v>1</v>
      </c>
      <c r="BV27">
        <v>6.3699200000000003E-3</v>
      </c>
      <c r="BW27">
        <v>1.36309E-2</v>
      </c>
      <c r="BX27" s="15" t="s">
        <v>68</v>
      </c>
      <c r="BY27" s="14" t="s">
        <v>55</v>
      </c>
      <c r="BZ27" s="9">
        <v>0.54488000000000003</v>
      </c>
      <c r="CA27" s="9">
        <v>0.46435999999999999</v>
      </c>
      <c r="CB27" s="9"/>
      <c r="CC27" s="9">
        <v>0.31491000000000002</v>
      </c>
      <c r="CD27" s="1">
        <f>(BZ27/(BZ27+1))*100</f>
        <v>35.270053337476057</v>
      </c>
      <c r="CE27" s="2">
        <f>(CA27/(CA27+1))*100</f>
        <v>31.710781501816491</v>
      </c>
      <c r="CF27" s="2"/>
      <c r="CG27" s="4">
        <f t="shared" si="86"/>
        <v>23.949167623639642</v>
      </c>
      <c r="CH27" s="7">
        <f t="shared" si="87"/>
        <v>30.310000820977397</v>
      </c>
      <c r="CI27" s="8">
        <f t="shared" si="88"/>
        <v>5.7889768718915393</v>
      </c>
      <c r="CJ27" s="9"/>
      <c r="CK27" s="9">
        <v>1.4218999999999999</v>
      </c>
      <c r="CL27" s="9">
        <v>1.2874000000000001</v>
      </c>
      <c r="CM27" s="9">
        <v>1.2846</v>
      </c>
      <c r="CN27" s="5"/>
      <c r="CO27" s="4">
        <f t="shared" si="89"/>
        <v>58.710103637639868</v>
      </c>
      <c r="CP27" s="4">
        <f t="shared" si="89"/>
        <v>56.282241846638115</v>
      </c>
      <c r="CQ27" s="4">
        <f>(CM27/(CM27+1))*100</f>
        <v>56.22866147246782</v>
      </c>
      <c r="CR27" s="7">
        <f t="shared" si="90"/>
        <v>57.073668985581939</v>
      </c>
      <c r="CS27" s="8">
        <f t="shared" si="91"/>
        <v>1.4174471743123391</v>
      </c>
      <c r="CT27" s="5">
        <v>1.4967999999999999</v>
      </c>
      <c r="CU27" s="4"/>
      <c r="CV27" s="4">
        <v>1.4812000000000001</v>
      </c>
      <c r="CW27" s="6">
        <v>0.83674000000000004</v>
      </c>
      <c r="CX27" s="5">
        <f>(CT27/(CT27+1))*100</f>
        <v>59.948734380006407</v>
      </c>
      <c r="CY27" s="4"/>
      <c r="CZ27" s="4">
        <f t="shared" si="85"/>
        <v>59.696920844752533</v>
      </c>
      <c r="DA27" s="4">
        <f t="shared" si="85"/>
        <v>45.5557128390518</v>
      </c>
      <c r="DB27" s="7">
        <f t="shared" si="92"/>
        <v>55.067122687936916</v>
      </c>
      <c r="DC27" s="8">
        <f t="shared" si="93"/>
        <v>8.2380847591679451</v>
      </c>
      <c r="DD27" s="26">
        <v>3.3552700000000001E-5</v>
      </c>
      <c r="DE27">
        <v>1.5657900000000001E-4</v>
      </c>
      <c r="DF27">
        <v>9.4422699999999996E-4</v>
      </c>
      <c r="DG27">
        <v>1.53437E-3</v>
      </c>
      <c r="DH27">
        <v>0.57868299999999995</v>
      </c>
      <c r="DI27">
        <v>1</v>
      </c>
      <c r="DJ27" s="10" t="s">
        <v>65</v>
      </c>
    </row>
    <row r="28" spans="1:114" x14ac:dyDescent="0.35">
      <c r="A28" s="11" t="s">
        <v>56</v>
      </c>
      <c r="B28" s="5">
        <v>0.31441000000000002</v>
      </c>
      <c r="C28" s="2">
        <v>0.58750000000000002</v>
      </c>
      <c r="D28" s="4">
        <v>0.37239</v>
      </c>
      <c r="E28" s="6" t="s">
        <v>31</v>
      </c>
      <c r="F28" s="5">
        <f t="shared" si="94"/>
        <v>23.920237977495606</v>
      </c>
      <c r="G28" s="4">
        <f t="shared" si="94"/>
        <v>37.00787401574803</v>
      </c>
      <c r="H28" s="4">
        <f t="shared" si="94"/>
        <v>27.134415144383155</v>
      </c>
      <c r="I28" s="4"/>
      <c r="J28" s="7">
        <f t="shared" si="12"/>
        <v>29.354175712542261</v>
      </c>
      <c r="K28" s="8">
        <f t="shared" si="31"/>
        <v>6.8203414139181149</v>
      </c>
      <c r="L28" s="5" t="s">
        <v>31</v>
      </c>
      <c r="M28" s="4" t="s">
        <v>31</v>
      </c>
      <c r="N28" s="4">
        <v>1.9497E-2</v>
      </c>
      <c r="O28" s="4">
        <v>3.6357E-2</v>
      </c>
      <c r="P28" s="5"/>
      <c r="Q28" s="4"/>
      <c r="R28" s="4">
        <f t="shared" si="76"/>
        <v>1.9124136706630817</v>
      </c>
      <c r="S28" s="4">
        <f t="shared" si="76"/>
        <v>3.5081540434425587</v>
      </c>
      <c r="T28" s="7">
        <f t="shared" si="33"/>
        <v>2.7102838570528203</v>
      </c>
      <c r="U28" s="8">
        <f t="shared" si="34"/>
        <v>1.128358838605517</v>
      </c>
      <c r="V28" s="5"/>
      <c r="W28" s="4"/>
      <c r="X28" s="4"/>
      <c r="Y28" s="4"/>
      <c r="Z28" s="5"/>
      <c r="AA28" s="4"/>
      <c r="AB28" s="4"/>
      <c r="AC28" s="4"/>
      <c r="AD28" s="7" t="s">
        <v>28</v>
      </c>
      <c r="AE28" s="8"/>
      <c r="AF28" s="26">
        <v>7.7494600000000002E-5</v>
      </c>
      <c r="AG28">
        <v>1.13659E-4</v>
      </c>
      <c r="AH28">
        <v>1</v>
      </c>
      <c r="AI28">
        <v>1</v>
      </c>
      <c r="AJ28">
        <v>1</v>
      </c>
      <c r="AK28">
        <v>1</v>
      </c>
      <c r="AL28" s="10" t="s">
        <v>67</v>
      </c>
      <c r="AM28" s="14" t="s">
        <v>56</v>
      </c>
      <c r="AN28" s="1"/>
      <c r="AO28" s="2"/>
      <c r="AP28" s="2"/>
      <c r="AQ28" s="3"/>
      <c r="AR28" s="2"/>
      <c r="AS28" s="2"/>
      <c r="AT28" s="2"/>
      <c r="AU28" s="2"/>
      <c r="AV28" s="7" t="s">
        <v>28</v>
      </c>
      <c r="AW28" s="8"/>
      <c r="AX28" s="1"/>
      <c r="AY28" s="2"/>
      <c r="AZ28" s="2"/>
      <c r="BA28" s="3" t="s">
        <v>31</v>
      </c>
      <c r="BB28" s="2"/>
      <c r="BC28" s="2"/>
      <c r="BD28" s="2"/>
      <c r="BE28" s="2">
        <v>0</v>
      </c>
      <c r="BF28" s="7" t="s">
        <v>27</v>
      </c>
      <c r="BG28" s="8"/>
      <c r="BI28" s="1" t="s">
        <v>31</v>
      </c>
      <c r="BJ28" s="2"/>
      <c r="BK28" s="3"/>
      <c r="BL28" s="1"/>
      <c r="BM28" s="2"/>
      <c r="BN28" s="2"/>
      <c r="BO28" s="2"/>
      <c r="BP28" s="7" t="s">
        <v>27</v>
      </c>
      <c r="BQ28" s="8"/>
      <c r="BR28"/>
      <c r="BS28"/>
      <c r="BT28"/>
      <c r="BU28"/>
      <c r="BV28"/>
      <c r="BW28"/>
      <c r="BX28" s="15"/>
      <c r="BY28" s="14" t="s">
        <v>56</v>
      </c>
      <c r="BZ28" s="1"/>
      <c r="CA28" s="2"/>
      <c r="CB28" s="2"/>
      <c r="CC28" s="3"/>
      <c r="CD28" s="1"/>
      <c r="CE28" s="2"/>
      <c r="CF28" s="2"/>
      <c r="CG28" s="4"/>
      <c r="CH28" s="7" t="s">
        <v>28</v>
      </c>
      <c r="CI28" s="8"/>
      <c r="CJ28" s="5"/>
      <c r="CK28" s="4"/>
      <c r="CL28" s="4"/>
      <c r="CM28" s="6"/>
      <c r="CN28" s="5"/>
      <c r="CO28" s="4"/>
      <c r="CP28" s="4"/>
      <c r="CQ28" s="4"/>
      <c r="CR28" s="7" t="s">
        <v>28</v>
      </c>
      <c r="CS28" s="8"/>
      <c r="CT28" s="5"/>
      <c r="CU28" s="4"/>
      <c r="CV28" s="4"/>
      <c r="CW28" s="6"/>
      <c r="CX28" s="5"/>
      <c r="CY28" s="4"/>
      <c r="CZ28" s="4"/>
      <c r="DA28" s="4"/>
      <c r="DB28" s="7" t="s">
        <v>28</v>
      </c>
      <c r="DC28" s="8"/>
      <c r="DD28"/>
      <c r="DE28"/>
      <c r="DF28"/>
      <c r="DG28"/>
      <c r="DH28"/>
      <c r="DI28"/>
    </row>
    <row r="29" spans="1:114" x14ac:dyDescent="0.35">
      <c r="A29" s="11" t="s">
        <v>57</v>
      </c>
      <c r="B29" s="5">
        <v>0.26362000000000002</v>
      </c>
      <c r="C29" s="5" t="s">
        <v>31</v>
      </c>
      <c r="D29" s="4">
        <v>0.15157000000000001</v>
      </c>
      <c r="E29" s="6">
        <v>0.38168999999999997</v>
      </c>
      <c r="F29" s="5">
        <f>(B29/(B29+1))*100</f>
        <v>20.862284547569683</v>
      </c>
      <c r="G29" s="4"/>
      <c r="H29" s="4">
        <f>(D29/(D29+1))*100</f>
        <v>13.162030966419758</v>
      </c>
      <c r="I29" s="4">
        <f>(E29/(E29+1))*100</f>
        <v>27.624865201311437</v>
      </c>
      <c r="J29" s="7">
        <f t="shared" si="12"/>
        <v>20.549726905100293</v>
      </c>
      <c r="K29" s="8">
        <f t="shared" si="31"/>
        <v>7.2364813781552844</v>
      </c>
      <c r="L29" s="5" t="s">
        <v>31</v>
      </c>
      <c r="M29" s="4" t="s">
        <v>31</v>
      </c>
      <c r="N29" s="4" t="s">
        <v>31</v>
      </c>
      <c r="O29" s="5" t="s">
        <v>31</v>
      </c>
      <c r="P29" s="5">
        <v>0</v>
      </c>
      <c r="Q29" s="4">
        <v>0</v>
      </c>
      <c r="R29" s="4">
        <v>0</v>
      </c>
      <c r="S29" s="4">
        <v>0</v>
      </c>
      <c r="T29" s="7">
        <f t="shared" si="33"/>
        <v>0</v>
      </c>
      <c r="U29" s="8">
        <f t="shared" si="34"/>
        <v>0</v>
      </c>
      <c r="V29" s="5">
        <v>0.10919</v>
      </c>
      <c r="W29" s="5" t="s">
        <v>31</v>
      </c>
      <c r="X29" s="4">
        <v>8.1389000000000003E-2</v>
      </c>
      <c r="Y29" s="4">
        <v>0.12973000000000001</v>
      </c>
      <c r="Z29" s="5">
        <f>(V29/(V29+1))*100</f>
        <v>9.8441204843173846</v>
      </c>
      <c r="AA29" s="4"/>
      <c r="AB29" s="4">
        <f>(X29/(X29+1))*100</f>
        <v>7.5263388105482862</v>
      </c>
      <c r="AC29" s="4">
        <f>(Y29/(Y29+1))*100</f>
        <v>11.483274764766804</v>
      </c>
      <c r="AD29" s="7">
        <f t="shared" si="36"/>
        <v>9.6179113532108254</v>
      </c>
      <c r="AE29" s="8">
        <f t="shared" si="37"/>
        <v>1.9881432203676377</v>
      </c>
      <c r="AF29">
        <v>4.3805299999999999E-4</v>
      </c>
      <c r="AG29">
        <v>5.6689200000000005E-4</v>
      </c>
      <c r="AH29">
        <v>1.18041E-2</v>
      </c>
      <c r="AI29">
        <v>1.6525700000000001E-2</v>
      </c>
      <c r="AJ29" s="26">
        <v>2.1615199999999999E-5</v>
      </c>
      <c r="AK29">
        <v>4.53919E-4</v>
      </c>
      <c r="AL29" s="10" t="s">
        <v>66</v>
      </c>
      <c r="AM29" s="14" t="s">
        <v>57</v>
      </c>
      <c r="AN29" s="1">
        <v>2.7854999999999999</v>
      </c>
      <c r="AO29" s="2">
        <v>1.3913</v>
      </c>
      <c r="AP29" s="2">
        <v>1.3234999999999999</v>
      </c>
      <c r="AQ29" s="3">
        <v>1.2499</v>
      </c>
      <c r="AR29" s="2">
        <f t="shared" ref="AR29" si="97">(AN29/(AN29+1))*100</f>
        <v>73.583410381719716</v>
      </c>
      <c r="AS29" s="2">
        <f>(AO29/(AO29+1))*100</f>
        <v>58.181742148622085</v>
      </c>
      <c r="AT29" s="2">
        <f>(AP29/(AP29+1))*100</f>
        <v>56.961480525069931</v>
      </c>
      <c r="AU29" s="2">
        <f t="shared" ref="AU29" si="98">(AQ29/(AQ29+1))*100</f>
        <v>55.553580159118177</v>
      </c>
      <c r="AV29" s="7">
        <f t="shared" si="49"/>
        <v>61.070053303632477</v>
      </c>
      <c r="AW29" s="8">
        <f t="shared" si="50"/>
        <v>8.4110699462625682</v>
      </c>
      <c r="AX29" s="5"/>
      <c r="AY29" s="2">
        <v>0.12912000000000001</v>
      </c>
      <c r="AZ29" s="2">
        <v>0.26197999999999999</v>
      </c>
      <c r="BA29" s="3">
        <v>0.30417</v>
      </c>
      <c r="BB29" s="2"/>
      <c r="BC29" s="2">
        <f t="shared" ref="BC29" si="99">(AY29/(AY29+1))*100</f>
        <v>11.435454158991075</v>
      </c>
      <c r="BD29" s="2">
        <f>(AZ29/(AZ29+1))*100</f>
        <v>20.759441512543781</v>
      </c>
      <c r="BE29" s="2">
        <f t="shared" ref="BE29" si="100">(BA29/(BA29+1))*100</f>
        <v>23.322879685930513</v>
      </c>
      <c r="BF29" s="7">
        <f t="shared" si="20"/>
        <v>18.505925119155123</v>
      </c>
      <c r="BG29" s="8">
        <f t="shared" si="21"/>
        <v>6.2559150822310903</v>
      </c>
      <c r="BH29" s="1" t="s">
        <v>31</v>
      </c>
      <c r="BI29" s="2" t="s">
        <v>31</v>
      </c>
      <c r="BJ29" s="2" t="s">
        <v>31</v>
      </c>
      <c r="BK29" s="10">
        <v>5.3978999999999999E-2</v>
      </c>
      <c r="BL29" s="1">
        <v>0</v>
      </c>
      <c r="BM29" s="2">
        <v>0</v>
      </c>
      <c r="BN29" s="2">
        <v>0</v>
      </c>
      <c r="BO29" s="2">
        <f t="shared" si="96"/>
        <v>5.1214492888378231</v>
      </c>
      <c r="BP29" s="7">
        <f t="shared" ref="BP29" si="101">AVERAGE(BL29:BO29)</f>
        <v>1.2803623222094558</v>
      </c>
      <c r="BQ29" s="8">
        <f t="shared" ref="BQ29" si="102">STDEV(BL29:BO29)</f>
        <v>2.5607246444189116</v>
      </c>
      <c r="BR29">
        <v>1.3144400000000001E-4</v>
      </c>
      <c r="BS29">
        <v>2.7931800000000003E-4</v>
      </c>
      <c r="BT29" s="26">
        <v>9.8052599999999997E-6</v>
      </c>
      <c r="BU29" s="26">
        <v>3.9221000000000003E-5</v>
      </c>
      <c r="BV29">
        <v>9.3701899999999998E-4</v>
      </c>
      <c r="BW29">
        <v>7.9915100000000003E-3</v>
      </c>
      <c r="BX29" s="15" t="s">
        <v>66</v>
      </c>
      <c r="BY29" s="14" t="s">
        <v>57</v>
      </c>
      <c r="BZ29" s="1"/>
      <c r="CA29" s="2"/>
      <c r="CB29" s="2"/>
      <c r="CC29" s="3"/>
      <c r="CD29" s="1"/>
      <c r="CE29" s="2"/>
      <c r="CF29" s="2"/>
      <c r="CG29" s="4"/>
      <c r="CH29" s="7" t="s">
        <v>28</v>
      </c>
      <c r="CI29" s="8"/>
      <c r="CJ29" s="5"/>
      <c r="CK29" s="4"/>
      <c r="CL29" s="4"/>
      <c r="CM29" s="6"/>
      <c r="CN29" s="5"/>
      <c r="CO29" s="4"/>
      <c r="CP29" s="4"/>
      <c r="CQ29" s="4"/>
      <c r="CR29" s="7" t="s">
        <v>28</v>
      </c>
      <c r="CS29" s="8"/>
      <c r="CT29" s="5"/>
      <c r="CU29" s="4"/>
      <c r="CV29" s="4"/>
      <c r="CW29" s="6"/>
      <c r="CX29" s="5"/>
      <c r="CY29" s="4"/>
      <c r="CZ29" s="4"/>
      <c r="DA29" s="4"/>
      <c r="DB29" s="7" t="s">
        <v>28</v>
      </c>
      <c r="DC29" s="8"/>
      <c r="DD29"/>
      <c r="DE29"/>
      <c r="DF29"/>
      <c r="DG29"/>
      <c r="DH29"/>
      <c r="DI29"/>
    </row>
    <row r="30" spans="1:114" x14ac:dyDescent="0.35">
      <c r="BR30"/>
      <c r="BS30"/>
      <c r="BT30"/>
      <c r="BU30"/>
    </row>
    <row r="31" spans="1:114" x14ac:dyDescent="0.35">
      <c r="BR31"/>
      <c r="BS31"/>
      <c r="BT31"/>
      <c r="BU31"/>
    </row>
  </sheetData>
  <mergeCells count="21">
    <mergeCell ref="AF1:AK1"/>
    <mergeCell ref="BR1:BW1"/>
    <mergeCell ref="DD1:DI1"/>
    <mergeCell ref="CX1:DC1"/>
    <mergeCell ref="AN1:AQ1"/>
    <mergeCell ref="AR1:AW1"/>
    <mergeCell ref="AX1:BA1"/>
    <mergeCell ref="BB1:BG1"/>
    <mergeCell ref="BH1:BK1"/>
    <mergeCell ref="BL1:BQ1"/>
    <mergeCell ref="BZ1:CC1"/>
    <mergeCell ref="CD1:CI1"/>
    <mergeCell ref="CJ1:CM1"/>
    <mergeCell ref="CN1:CS1"/>
    <mergeCell ref="CT1:CW1"/>
    <mergeCell ref="Z1:AE1"/>
    <mergeCell ref="B1:E1"/>
    <mergeCell ref="F1:K1"/>
    <mergeCell ref="L1:O1"/>
    <mergeCell ref="P1:U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Yoanna Ariosa-Morejon</dc:creator>
  <cp:lastModifiedBy>Yoanna Ariosa-Morejon</cp:lastModifiedBy>
  <dcterms:created xsi:type="dcterms:W3CDTF">2020-07-21T09:41:37Z</dcterms:created>
  <dcterms:modified xsi:type="dcterms:W3CDTF">2021-04-29T09:39:40Z</dcterms:modified>
</cp:coreProperties>
</file>