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kechihiroki/Desktop/201130/Source data/"/>
    </mc:Choice>
  </mc:AlternateContent>
  <xr:revisionPtr revIDLastSave="0" documentId="8_{86A95DC7-FF11-014F-907C-6B045AF16A93}" xr6:coauthVersionLast="46" xr6:coauthVersionMax="46" xr10:uidLastSave="{00000000-0000-0000-0000-000000000000}"/>
  <bookViews>
    <workbookView xWindow="3200" yWindow="860" windowWidth="25600" windowHeight="16060" activeTab="1" xr2:uid="{00000000-000D-0000-FFFF-FFFF00000000}"/>
  </bookViews>
  <sheets>
    <sheet name="Counts" sheetId="3" r:id="rId1"/>
    <sheet name="Taxonomy" sheetId="2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1" i="2"/>
  <c r="I68" i="2" l="1"/>
  <c r="D55" i="2"/>
  <c r="E60" i="2"/>
  <c r="E61" i="2"/>
  <c r="E62" i="2"/>
  <c r="E63" i="2"/>
  <c r="E64" i="2"/>
  <c r="G67" i="2" s="1"/>
  <c r="E65" i="2"/>
  <c r="E66" i="2"/>
  <c r="E67" i="2"/>
  <c r="E68" i="2"/>
  <c r="E59" i="2"/>
  <c r="G68" i="2" s="1"/>
  <c r="D56" i="2"/>
  <c r="F56" i="2" s="1"/>
  <c r="D12" i="2"/>
  <c r="D11" i="2"/>
  <c r="E12" i="2" s="1"/>
  <c r="D23" i="2"/>
  <c r="D22" i="2"/>
  <c r="E23" i="2" s="1"/>
  <c r="D34" i="2"/>
  <c r="F34" i="2" s="1"/>
  <c r="D33" i="2"/>
  <c r="E34" i="2"/>
  <c r="D45" i="2"/>
  <c r="E45" i="2"/>
  <c r="F12" i="2" l="1"/>
  <c r="F23" i="2"/>
  <c r="F45" i="2"/>
</calcChain>
</file>

<file path=xl/sharedStrings.xml><?xml version="1.0" encoding="utf-8"?>
<sst xmlns="http://schemas.openxmlformats.org/spreadsheetml/2006/main" count="88" uniqueCount="31">
  <si>
    <t>Class</t>
  </si>
  <si>
    <t>Taxonomy</t>
  </si>
  <si>
    <t>F1</t>
  </si>
  <si>
    <t>F2</t>
  </si>
  <si>
    <t>gogo-</t>
  </si>
  <si>
    <t>U-gogoDDD</t>
  </si>
  <si>
    <t>U-gogoFL</t>
  </si>
  <si>
    <t>U-gogoFFD</t>
  </si>
  <si>
    <t>U-gogoΔC</t>
  </si>
  <si>
    <t>Item</t>
  </si>
  <si>
    <t>Source</t>
  </si>
  <si>
    <t>Numbers</t>
  </si>
  <si>
    <t>ND.T</t>
  </si>
  <si>
    <t>ND.Z</t>
  </si>
  <si>
    <t>ND.M</t>
  </si>
  <si>
    <t>Comment</t>
  </si>
  <si>
    <t>22do L3.nd2</t>
  </si>
  <si>
    <t>22do L3001.nd2</t>
  </si>
  <si>
    <t>N/A</t>
  </si>
  <si>
    <t>Feature</t>
  </si>
  <si>
    <t>Mean</t>
  </si>
  <si>
    <t>St.Dev</t>
  </si>
  <si>
    <t>Minimum</t>
  </si>
  <si>
    <t>Maximum</t>
  </si>
  <si>
    <t>Control</t>
    <phoneticPr fontId="4"/>
  </si>
  <si>
    <r>
      <t xml:space="preserve">gogo-
</t>
    </r>
    <r>
      <rPr>
        <sz val="11"/>
        <color theme="1"/>
        <rFont val="游ゴシック"/>
        <family val="2"/>
        <scheme val="minor"/>
      </rPr>
      <t>(</t>
    </r>
    <r>
      <rPr>
        <sz val="8"/>
        <color theme="1"/>
        <rFont val="游ゴシック"/>
        <family val="2"/>
        <scheme val="minor"/>
      </rPr>
      <t>n=5, 354)</t>
    </r>
    <phoneticPr fontId="4"/>
  </si>
  <si>
    <r>
      <t xml:space="preserve">WT
</t>
    </r>
    <r>
      <rPr>
        <sz val="8"/>
        <color theme="1"/>
        <rFont val="游ゴシック"/>
        <family val="3"/>
        <charset val="128"/>
      </rPr>
      <t>(n=5, 407 axons)</t>
    </r>
    <phoneticPr fontId="4"/>
  </si>
  <si>
    <r>
      <t xml:space="preserve">gogo- 
+Gogo
</t>
    </r>
    <r>
      <rPr>
        <sz val="8"/>
        <color theme="1"/>
        <rFont val="游ゴシック"/>
        <family val="2"/>
        <scheme val="minor"/>
      </rPr>
      <t>(n=5, 490)</t>
    </r>
    <phoneticPr fontId="4"/>
  </si>
  <si>
    <r>
      <t xml:space="preserve">gogo- 
+GogoΔC
</t>
    </r>
    <r>
      <rPr>
        <sz val="8"/>
        <color theme="1"/>
        <rFont val="游ゴシック"/>
        <family val="2"/>
        <scheme val="minor"/>
      </rPr>
      <t>(n=5, 430)</t>
    </r>
    <phoneticPr fontId="4"/>
  </si>
  <si>
    <r>
      <t>gogo- 
+GogoFFD
(</t>
    </r>
    <r>
      <rPr>
        <sz val="8"/>
        <color theme="1"/>
        <rFont val="游ゴシック"/>
        <family val="2"/>
        <scheme val="minor"/>
      </rPr>
      <t>n=5, 391</t>
    </r>
    <r>
      <rPr>
        <sz val="11"/>
        <color theme="1"/>
        <rFont val="游ゴシック"/>
        <family val="2"/>
        <scheme val="minor"/>
      </rPr>
      <t>)</t>
    </r>
    <phoneticPr fontId="4"/>
  </si>
  <si>
    <r>
      <t xml:space="preserve">gogo-
+GogoDDD
</t>
    </r>
    <r>
      <rPr>
        <sz val="8"/>
        <color theme="1"/>
        <rFont val="游ゴシック"/>
        <family val="2"/>
        <scheme val="minor"/>
      </rPr>
      <t>(n=5, 449)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</si>
</sst>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i/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6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u/>
      <sz val="11"/>
      <color theme="11"/>
      <name val="游ゴシック"/>
      <family val="2"/>
      <scheme val="minor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76" fontId="0" fillId="0" borderId="0" xfId="1" applyNumberFormat="1" applyFont="1"/>
    <xf numFmtId="176" fontId="0" fillId="0" borderId="0" xfId="0" applyNumberFormat="1"/>
  </cellXfs>
  <cellStyles count="6">
    <cellStyle name="パーセント" xfId="1" builtinId="5"/>
    <cellStyle name="ハイパーリンク" xfId="2" builtinId="8" hidden="1"/>
    <cellStyle name="ハイパーリンク" xfId="4" builtinId="8" hidden="1"/>
    <cellStyle name="標準" xfId="0" builtinId="0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vert="horz"/>
          <a:lstStyle/>
          <a:p>
            <a:pPr>
              <a:defRPr sz="2000"/>
            </a:pPr>
            <a:r>
              <a:rPr lang="en-US" altLang="ja-JP" sz="2000" b="1" i="0" baseline="0">
                <a:effectLst/>
              </a:rPr>
              <a:t>Ratio of abnormal R8</a:t>
            </a:r>
            <a:r>
              <a:rPr lang="ja-JP" altLang="ja-JP" sz="2000" b="1" i="0" baseline="0">
                <a:effectLst/>
              </a:rPr>
              <a:t> </a:t>
            </a:r>
            <a:r>
              <a:rPr lang="en-US" altLang="ja-JP" sz="2000" b="1" i="0" baseline="0">
                <a:effectLst/>
              </a:rPr>
              <a:t>axon terminal morphology (Rh. 1)  </a:t>
            </a:r>
            <a:endParaRPr lang="ja-JP" altLang="ja-JP" sz="2000">
              <a:effectLst/>
            </a:endParaRPr>
          </a:p>
        </c:rich>
      </c:tx>
      <c:layout>
        <c:manualLayout>
          <c:xMode val="edge"/>
          <c:yMode val="edge"/>
          <c:x val="0.13598780950573949"/>
          <c:y val="2.350662933265662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391261197925074E-2"/>
          <c:y val="0.17574266634309429"/>
          <c:w val="0.88460342246252255"/>
          <c:h val="0.781010654482606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Taxonomy!$I$11:$I$16</c:f>
              <c:strCache>
                <c:ptCount val="6"/>
                <c:pt idx="0">
                  <c:v>WT
(n=5, 407 axons)</c:v>
                </c:pt>
                <c:pt idx="1">
                  <c:v>gogo-
(n=5, 354)</c:v>
                </c:pt>
                <c:pt idx="2">
                  <c:v>gogo- 
+Gogo
(n=5, 490)</c:v>
                </c:pt>
                <c:pt idx="3">
                  <c:v>gogo- 
+GogoΔC
(n=5, 430)</c:v>
                </c:pt>
                <c:pt idx="4">
                  <c:v>gogo- 
+GogoFFD
(n=5, 391)</c:v>
                </c:pt>
                <c:pt idx="5">
                  <c:v>gogo-
+GogoDDD
(n=5, 449)</c:v>
                </c:pt>
              </c:strCache>
            </c:strRef>
          </c:cat>
          <c:val>
            <c:numRef>
              <c:f>Taxonomy!$J$11:$J$16</c:f>
              <c:numCache>
                <c:formatCode>0.0%</c:formatCode>
                <c:ptCount val="6"/>
                <c:pt idx="0">
                  <c:v>2.4570024570024995E-2</c:v>
                </c:pt>
                <c:pt idx="1">
                  <c:v>0.97460000000000002</c:v>
                </c:pt>
                <c:pt idx="2">
                  <c:v>4.3000000000000038E-2</c:v>
                </c:pt>
                <c:pt idx="3">
                  <c:v>0.97441999999999995</c:v>
                </c:pt>
                <c:pt idx="4">
                  <c:v>0.20209999999999995</c:v>
                </c:pt>
                <c:pt idx="5">
                  <c:v>0.96882000000000001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1-42D1-8980-62979126F2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-20"/>
        <c:axId val="2140168824"/>
        <c:axId val="2140172280"/>
      </c:barChart>
      <c:catAx>
        <c:axId val="2140168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40172280"/>
        <c:crosses val="autoZero"/>
        <c:auto val="1"/>
        <c:lblAlgn val="ctr"/>
        <c:lblOffset val="100"/>
        <c:noMultiLvlLbl val="0"/>
      </c:catAx>
      <c:valAx>
        <c:axId val="2140172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Percentage</a:t>
                </a:r>
                <a:endParaRPr lang="ja-JP" sz="1600"/>
              </a:p>
            </c:rich>
          </c:tx>
          <c:layout>
            <c:manualLayout>
              <c:xMode val="edge"/>
              <c:yMode val="edge"/>
              <c:x val="1.4309154789195654E-2"/>
              <c:y val="0.369225594351546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ja-JP"/>
          </a:p>
        </c:txPr>
        <c:crossAx val="214016882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440267</xdr:colOff>
      <xdr:row>16</xdr:row>
      <xdr:rowOff>186265</xdr:rowOff>
    </xdr:from>
    <xdr:to>
      <xdr:col>20</xdr:col>
      <xdr:colOff>457200</xdr:colOff>
      <xdr:row>33</xdr:row>
      <xdr:rowOff>214986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C2" sqref="C2:C11"/>
    </sheetView>
  </sheetViews>
  <sheetFormatPr baseColWidth="10" defaultColWidth="8.6640625" defaultRowHeight="18"/>
  <sheetData>
    <row r="1" spans="1:7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>
      <c r="A2">
        <v>1</v>
      </c>
      <c r="B2" t="s">
        <v>16</v>
      </c>
      <c r="C2">
        <v>6</v>
      </c>
      <c r="D2">
        <v>0</v>
      </c>
      <c r="E2">
        <v>0</v>
      </c>
      <c r="F2">
        <v>0</v>
      </c>
      <c r="G2">
        <v>1</v>
      </c>
    </row>
    <row r="3" spans="1:7">
      <c r="A3">
        <v>2</v>
      </c>
      <c r="B3" t="s">
        <v>16</v>
      </c>
      <c r="C3">
        <v>89</v>
      </c>
      <c r="D3">
        <v>0</v>
      </c>
      <c r="E3">
        <v>0</v>
      </c>
      <c r="F3">
        <v>0</v>
      </c>
      <c r="G3">
        <v>1</v>
      </c>
    </row>
    <row r="4" spans="1:7">
      <c r="A4">
        <v>3</v>
      </c>
      <c r="B4" t="s">
        <v>16</v>
      </c>
      <c r="C4">
        <v>2</v>
      </c>
      <c r="D4">
        <v>0</v>
      </c>
      <c r="E4">
        <v>0</v>
      </c>
      <c r="F4">
        <v>0</v>
      </c>
      <c r="G4">
        <v>1</v>
      </c>
    </row>
    <row r="5" spans="1:7">
      <c r="A5">
        <v>4</v>
      </c>
      <c r="B5" t="s">
        <v>16</v>
      </c>
      <c r="C5">
        <v>94</v>
      </c>
      <c r="D5">
        <v>0</v>
      </c>
      <c r="E5">
        <v>0</v>
      </c>
      <c r="F5">
        <v>0</v>
      </c>
      <c r="G5">
        <v>1</v>
      </c>
    </row>
    <row r="6" spans="1:7">
      <c r="A6">
        <v>5</v>
      </c>
      <c r="B6" t="s">
        <v>16</v>
      </c>
      <c r="C6">
        <v>1</v>
      </c>
      <c r="D6">
        <v>0</v>
      </c>
      <c r="E6">
        <v>0</v>
      </c>
      <c r="F6">
        <v>0</v>
      </c>
      <c r="G6">
        <v>1</v>
      </c>
    </row>
    <row r="7" spans="1:7">
      <c r="A7">
        <v>6</v>
      </c>
      <c r="B7" t="s">
        <v>16</v>
      </c>
      <c r="C7">
        <v>86</v>
      </c>
      <c r="D7">
        <v>0</v>
      </c>
      <c r="E7">
        <v>0</v>
      </c>
      <c r="F7">
        <v>0</v>
      </c>
      <c r="G7">
        <v>1</v>
      </c>
    </row>
    <row r="8" spans="1:7">
      <c r="A8">
        <v>7</v>
      </c>
      <c r="B8" t="s">
        <v>17</v>
      </c>
      <c r="C8">
        <v>0</v>
      </c>
      <c r="D8">
        <v>0</v>
      </c>
      <c r="E8">
        <v>0</v>
      </c>
      <c r="F8">
        <v>0</v>
      </c>
      <c r="G8">
        <v>1</v>
      </c>
    </row>
    <row r="9" spans="1:7">
      <c r="A9">
        <v>8</v>
      </c>
      <c r="B9" t="s">
        <v>17</v>
      </c>
      <c r="C9">
        <v>79</v>
      </c>
      <c r="D9" t="s">
        <v>18</v>
      </c>
      <c r="E9">
        <v>28</v>
      </c>
      <c r="F9">
        <v>1</v>
      </c>
      <c r="G9">
        <v>1</v>
      </c>
    </row>
    <row r="10" spans="1:7">
      <c r="A10">
        <v>9</v>
      </c>
      <c r="B10" t="s">
        <v>17</v>
      </c>
      <c r="C10">
        <v>2</v>
      </c>
      <c r="D10">
        <v>0</v>
      </c>
      <c r="E10">
        <v>0</v>
      </c>
      <c r="F10">
        <v>0</v>
      </c>
      <c r="G10">
        <v>1</v>
      </c>
    </row>
    <row r="11" spans="1:7">
      <c r="A11">
        <v>10</v>
      </c>
      <c r="B11" t="s">
        <v>17</v>
      </c>
      <c r="C11">
        <v>71</v>
      </c>
      <c r="D11">
        <v>0</v>
      </c>
      <c r="E11">
        <v>0</v>
      </c>
      <c r="F11">
        <v>0</v>
      </c>
      <c r="G11">
        <v>1</v>
      </c>
    </row>
    <row r="12" spans="1:7">
      <c r="A12" t="s">
        <v>19</v>
      </c>
      <c r="B12" t="s">
        <v>20</v>
      </c>
      <c r="C12" t="s">
        <v>21</v>
      </c>
      <c r="D12" t="s">
        <v>22</v>
      </c>
      <c r="E12" t="s">
        <v>23</v>
      </c>
    </row>
    <row r="13" spans="1:7">
      <c r="A13" t="s">
        <v>11</v>
      </c>
      <c r="B13">
        <v>43</v>
      </c>
      <c r="C13">
        <v>41.218899999999998</v>
      </c>
      <c r="D13">
        <v>0</v>
      </c>
      <c r="E13">
        <v>94</v>
      </c>
    </row>
  </sheetData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"/>
  <sheetViews>
    <sheetView tabSelected="1" topLeftCell="A15" zoomScale="75" workbookViewId="0">
      <selection activeCell="P44" sqref="P44"/>
    </sheetView>
  </sheetViews>
  <sheetFormatPr baseColWidth="10" defaultColWidth="8.6640625" defaultRowHeight="18"/>
  <cols>
    <col min="9" max="9" width="15" customWidth="1"/>
  </cols>
  <sheetData>
    <row r="1" spans="1:11">
      <c r="A1" t="s">
        <v>4</v>
      </c>
    </row>
    <row r="2" spans="1:11">
      <c r="A2" t="s">
        <v>0</v>
      </c>
      <c r="B2" t="s">
        <v>1</v>
      </c>
    </row>
    <row r="3" spans="1:11">
      <c r="A3" t="s">
        <v>2</v>
      </c>
      <c r="B3">
        <v>103</v>
      </c>
    </row>
    <row r="4" spans="1:11">
      <c r="A4" t="s">
        <v>3</v>
      </c>
      <c r="B4">
        <v>3</v>
      </c>
    </row>
    <row r="5" spans="1:11">
      <c r="A5" t="s">
        <v>2</v>
      </c>
      <c r="B5">
        <v>55</v>
      </c>
    </row>
    <row r="6" spans="1:11">
      <c r="A6" t="s">
        <v>3</v>
      </c>
      <c r="B6">
        <v>0</v>
      </c>
    </row>
    <row r="7" spans="1:11">
      <c r="A7" t="s">
        <v>2</v>
      </c>
      <c r="B7">
        <v>70</v>
      </c>
    </row>
    <row r="8" spans="1:11">
      <c r="A8" t="s">
        <v>3</v>
      </c>
      <c r="B8">
        <v>2</v>
      </c>
    </row>
    <row r="9" spans="1:11">
      <c r="A9" t="s">
        <v>2</v>
      </c>
      <c r="B9">
        <v>55</v>
      </c>
    </row>
    <row r="10" spans="1:11">
      <c r="A10" t="s">
        <v>3</v>
      </c>
      <c r="B10">
        <v>1</v>
      </c>
    </row>
    <row r="11" spans="1:11" ht="34">
      <c r="A11" t="s">
        <v>2</v>
      </c>
      <c r="B11">
        <v>62</v>
      </c>
      <c r="D11">
        <f>SUM(B3,B5,B7,B9,B11)</f>
        <v>345</v>
      </c>
      <c r="I11" s="3" t="s">
        <v>26</v>
      </c>
      <c r="J11" s="5">
        <f>1-K11</f>
        <v>2.4570024570024995E-2</v>
      </c>
      <c r="K11" s="4">
        <v>0.975429975429975</v>
      </c>
    </row>
    <row r="12" spans="1:11" ht="38">
      <c r="A12" t="s">
        <v>3</v>
      </c>
      <c r="B12">
        <v>3</v>
      </c>
      <c r="D12">
        <f>SUM(B4,B6,B8,B10,B12)</f>
        <v>9</v>
      </c>
      <c r="E12">
        <f>SUM(D11:D12)</f>
        <v>354</v>
      </c>
      <c r="F12" s="1" t="str">
        <f>IMDIV(D12,E12)</f>
        <v>0.0254237288135593</v>
      </c>
      <c r="G12" s="1"/>
      <c r="I12" s="2" t="s">
        <v>25</v>
      </c>
      <c r="J12" s="5">
        <f t="shared" ref="J12:J16" si="0">1-K12</f>
        <v>0.97460000000000002</v>
      </c>
      <c r="K12" s="4">
        <v>2.5399999999999999E-2</v>
      </c>
    </row>
    <row r="13" spans="1:11" ht="53">
      <c r="A13" t="s">
        <v>5</v>
      </c>
      <c r="I13" s="3" t="s">
        <v>27</v>
      </c>
      <c r="J13" s="5">
        <f t="shared" si="0"/>
        <v>4.3000000000000038E-2</v>
      </c>
      <c r="K13" s="4">
        <v>0.95699999999999996</v>
      </c>
    </row>
    <row r="14" spans="1:11" ht="53">
      <c r="A14" t="s">
        <v>2</v>
      </c>
      <c r="B14">
        <v>80</v>
      </c>
      <c r="I14" s="3" t="s">
        <v>28</v>
      </c>
      <c r="J14" s="5">
        <f t="shared" si="0"/>
        <v>0.97441999999999995</v>
      </c>
      <c r="K14" s="4">
        <v>2.5579999999999999E-2</v>
      </c>
    </row>
    <row r="15" spans="1:11" ht="57">
      <c r="A15" t="s">
        <v>3</v>
      </c>
      <c r="B15">
        <v>6</v>
      </c>
      <c r="I15" s="3" t="s">
        <v>29</v>
      </c>
      <c r="J15" s="5">
        <f t="shared" si="0"/>
        <v>0.20209999999999995</v>
      </c>
      <c r="K15" s="4">
        <v>0.79790000000000005</v>
      </c>
    </row>
    <row r="16" spans="1:11" ht="53">
      <c r="A16" t="s">
        <v>2</v>
      </c>
      <c r="B16">
        <v>107</v>
      </c>
      <c r="I16" s="3" t="s">
        <v>30</v>
      </c>
      <c r="J16" s="5">
        <f t="shared" si="0"/>
        <v>0.96882000000000001</v>
      </c>
      <c r="K16" s="4">
        <v>3.1179999999999999E-2</v>
      </c>
    </row>
    <row r="17" spans="1:6">
      <c r="A17" t="s">
        <v>3</v>
      </c>
      <c r="B17">
        <v>5</v>
      </c>
    </row>
    <row r="18" spans="1:6">
      <c r="A18" t="s">
        <v>2</v>
      </c>
      <c r="B18">
        <v>96</v>
      </c>
    </row>
    <row r="19" spans="1:6">
      <c r="A19" t="s">
        <v>3</v>
      </c>
      <c r="B19">
        <v>1</v>
      </c>
    </row>
    <row r="20" spans="1:6">
      <c r="A20" t="s">
        <v>2</v>
      </c>
      <c r="B20">
        <v>83</v>
      </c>
    </row>
    <row r="21" spans="1:6">
      <c r="A21" t="s">
        <v>3</v>
      </c>
      <c r="B21">
        <v>2</v>
      </c>
    </row>
    <row r="22" spans="1:6">
      <c r="A22" t="s">
        <v>2</v>
      </c>
      <c r="B22">
        <v>69</v>
      </c>
      <c r="D22">
        <f>SUM(B14,B16,B18,B20,B22)</f>
        <v>435</v>
      </c>
    </row>
    <row r="23" spans="1:6">
      <c r="A23" t="s">
        <v>3</v>
      </c>
      <c r="B23">
        <v>0</v>
      </c>
      <c r="D23">
        <f>SUM(B15,B17,B19,B21,B23)</f>
        <v>14</v>
      </c>
      <c r="E23">
        <f>SUM(D22:D23)</f>
        <v>449</v>
      </c>
      <c r="F23" t="str">
        <f>IMDIV(D23,E23)</f>
        <v>0.0311804008908686</v>
      </c>
    </row>
    <row r="24" spans="1:6">
      <c r="A24" t="s">
        <v>6</v>
      </c>
    </row>
    <row r="25" spans="1:6">
      <c r="A25" t="s">
        <v>2</v>
      </c>
      <c r="B25">
        <v>78</v>
      </c>
    </row>
    <row r="26" spans="1:6">
      <c r="A26" t="s">
        <v>3</v>
      </c>
      <c r="B26">
        <v>10</v>
      </c>
    </row>
    <row r="27" spans="1:6">
      <c r="A27" t="s">
        <v>2</v>
      </c>
      <c r="B27">
        <v>79</v>
      </c>
    </row>
    <row r="28" spans="1:6">
      <c r="A28" t="s">
        <v>3</v>
      </c>
      <c r="B28">
        <v>9</v>
      </c>
    </row>
    <row r="29" spans="1:6">
      <c r="A29" t="s">
        <v>2</v>
      </c>
      <c r="B29">
        <v>82</v>
      </c>
    </row>
    <row r="30" spans="1:6">
      <c r="A30" t="s">
        <v>3</v>
      </c>
      <c r="B30">
        <v>0</v>
      </c>
    </row>
    <row r="31" spans="1:6">
      <c r="A31" t="s">
        <v>2</v>
      </c>
      <c r="B31">
        <v>112</v>
      </c>
    </row>
    <row r="32" spans="1:6">
      <c r="A32" t="s">
        <v>3</v>
      </c>
      <c r="B32">
        <v>2</v>
      </c>
    </row>
    <row r="33" spans="1:6">
      <c r="A33" t="s">
        <v>2</v>
      </c>
      <c r="B33">
        <v>118</v>
      </c>
      <c r="D33">
        <f>SUM(B24,B26,B28,B30,B32)</f>
        <v>21</v>
      </c>
    </row>
    <row r="34" spans="1:6">
      <c r="A34" t="s">
        <v>3</v>
      </c>
      <c r="B34">
        <v>0</v>
      </c>
      <c r="D34">
        <f>SUM(B25,B27,B29,B31,B33)</f>
        <v>469</v>
      </c>
      <c r="E34">
        <f>SUM(D33:D34)</f>
        <v>490</v>
      </c>
      <c r="F34" t="str">
        <f>IMDIV(D34,E34)</f>
        <v>0.957142857142857</v>
      </c>
    </row>
    <row r="35" spans="1:6">
      <c r="A35" t="s">
        <v>7</v>
      </c>
    </row>
    <row r="36" spans="1:6">
      <c r="A36" t="s">
        <v>2</v>
      </c>
      <c r="B36">
        <v>91</v>
      </c>
    </row>
    <row r="37" spans="1:6">
      <c r="A37" t="s">
        <v>3</v>
      </c>
      <c r="B37">
        <v>10</v>
      </c>
    </row>
    <row r="38" spans="1:6">
      <c r="A38" t="s">
        <v>2</v>
      </c>
      <c r="B38">
        <v>81</v>
      </c>
    </row>
    <row r="39" spans="1:6">
      <c r="A39" t="s">
        <v>3</v>
      </c>
      <c r="B39">
        <v>13</v>
      </c>
    </row>
    <row r="40" spans="1:6">
      <c r="A40" t="s">
        <v>2</v>
      </c>
      <c r="B40">
        <v>20</v>
      </c>
    </row>
    <row r="41" spans="1:6">
      <c r="A41" t="s">
        <v>3</v>
      </c>
      <c r="B41">
        <v>19</v>
      </c>
    </row>
    <row r="42" spans="1:6">
      <c r="A42" t="s">
        <v>2</v>
      </c>
      <c r="B42">
        <v>72</v>
      </c>
    </row>
    <row r="43" spans="1:6">
      <c r="A43" t="s">
        <v>3</v>
      </c>
      <c r="B43">
        <v>15</v>
      </c>
    </row>
    <row r="44" spans="1:6">
      <c r="A44" t="s">
        <v>2</v>
      </c>
      <c r="B44">
        <v>48</v>
      </c>
      <c r="D44">
        <v>79</v>
      </c>
    </row>
    <row r="45" spans="1:6">
      <c r="A45" t="s">
        <v>3</v>
      </c>
      <c r="B45">
        <v>22</v>
      </c>
      <c r="D45">
        <f>SUM(B36,B38,B40,B42,B44)</f>
        <v>312</v>
      </c>
      <c r="E45">
        <f>SUM(D44:D45)</f>
        <v>391</v>
      </c>
      <c r="F45" t="str">
        <f>IMDIV(D45,E45)</f>
        <v>0.797953964194373</v>
      </c>
    </row>
    <row r="46" spans="1:6">
      <c r="A46" t="s">
        <v>8</v>
      </c>
    </row>
    <row r="47" spans="1:6">
      <c r="A47" t="s">
        <v>2</v>
      </c>
      <c r="B47">
        <v>6</v>
      </c>
    </row>
    <row r="48" spans="1:6">
      <c r="A48" t="s">
        <v>3</v>
      </c>
      <c r="B48">
        <v>89</v>
      </c>
    </row>
    <row r="49" spans="1:6">
      <c r="A49" t="s">
        <v>2</v>
      </c>
      <c r="B49">
        <v>2</v>
      </c>
    </row>
    <row r="50" spans="1:6">
      <c r="A50" t="s">
        <v>3</v>
      </c>
      <c r="B50">
        <v>94</v>
      </c>
    </row>
    <row r="51" spans="1:6">
      <c r="A51" t="s">
        <v>2</v>
      </c>
      <c r="B51">
        <v>1</v>
      </c>
    </row>
    <row r="52" spans="1:6">
      <c r="A52" t="s">
        <v>3</v>
      </c>
      <c r="B52">
        <v>86</v>
      </c>
    </row>
    <row r="53" spans="1:6">
      <c r="A53" t="s">
        <v>2</v>
      </c>
      <c r="B53">
        <v>0</v>
      </c>
    </row>
    <row r="54" spans="1:6">
      <c r="A54" t="s">
        <v>3</v>
      </c>
      <c r="B54">
        <v>79</v>
      </c>
    </row>
    <row r="55" spans="1:6">
      <c r="A55" t="s">
        <v>2</v>
      </c>
      <c r="B55">
        <v>2</v>
      </c>
      <c r="D55">
        <f>SUM(B48,B50,B52,B54,B56)</f>
        <v>419</v>
      </c>
    </row>
    <row r="56" spans="1:6">
      <c r="A56" t="s">
        <v>3</v>
      </c>
      <c r="B56">
        <v>71</v>
      </c>
      <c r="D56">
        <f>SUM(B47,B49,B51,B53,B55)</f>
        <v>11</v>
      </c>
      <c r="E56">
        <v>430</v>
      </c>
      <c r="F56" t="str">
        <f>IMDIV(D56,E56)</f>
        <v>0.0255813953488372</v>
      </c>
    </row>
    <row r="58" spans="1:6">
      <c r="A58" t="s">
        <v>24</v>
      </c>
    </row>
    <row r="59" spans="1:6">
      <c r="B59">
        <v>22</v>
      </c>
      <c r="C59">
        <v>24</v>
      </c>
      <c r="D59">
        <v>25</v>
      </c>
      <c r="E59">
        <f>SUM(B59:D59)</f>
        <v>71</v>
      </c>
    </row>
    <row r="60" spans="1:6">
      <c r="B60">
        <v>0</v>
      </c>
      <c r="C60">
        <v>0</v>
      </c>
      <c r="D60">
        <v>3</v>
      </c>
      <c r="E60">
        <f t="shared" ref="E60:E68" si="1">SUM(B60:D60)</f>
        <v>3</v>
      </c>
    </row>
    <row r="61" spans="1:6">
      <c r="B61">
        <v>30</v>
      </c>
      <c r="C61">
        <v>23</v>
      </c>
      <c r="D61">
        <v>31</v>
      </c>
      <c r="E61">
        <f t="shared" si="1"/>
        <v>84</v>
      </c>
    </row>
    <row r="62" spans="1:6">
      <c r="B62">
        <v>0</v>
      </c>
      <c r="C62">
        <v>1</v>
      </c>
      <c r="D62">
        <v>0</v>
      </c>
      <c r="E62">
        <f t="shared" si="1"/>
        <v>1</v>
      </c>
    </row>
    <row r="63" spans="1:6">
      <c r="B63">
        <v>28</v>
      </c>
      <c r="C63">
        <v>28</v>
      </c>
      <c r="D63">
        <v>29</v>
      </c>
      <c r="E63">
        <f t="shared" si="1"/>
        <v>85</v>
      </c>
    </row>
    <row r="64" spans="1:6">
      <c r="B64">
        <v>0</v>
      </c>
      <c r="C64">
        <v>2</v>
      </c>
      <c r="D64">
        <v>1</v>
      </c>
      <c r="E64">
        <f t="shared" si="1"/>
        <v>3</v>
      </c>
    </row>
    <row r="65" spans="2:9">
      <c r="B65">
        <v>24</v>
      </c>
      <c r="C65">
        <v>27</v>
      </c>
      <c r="D65">
        <v>21</v>
      </c>
      <c r="E65">
        <f t="shared" si="1"/>
        <v>72</v>
      </c>
    </row>
    <row r="66" spans="2:9">
      <c r="B66">
        <v>1</v>
      </c>
      <c r="C66">
        <v>0</v>
      </c>
      <c r="D66">
        <v>1</v>
      </c>
      <c r="E66">
        <f t="shared" si="1"/>
        <v>2</v>
      </c>
    </row>
    <row r="67" spans="2:9">
      <c r="B67">
        <v>30</v>
      </c>
      <c r="C67">
        <v>27</v>
      </c>
      <c r="D67">
        <v>28</v>
      </c>
      <c r="E67">
        <f t="shared" si="1"/>
        <v>85</v>
      </c>
      <c r="G67">
        <f>SUM(E64,E60,E62,E66,E68)</f>
        <v>10</v>
      </c>
    </row>
    <row r="68" spans="2:9">
      <c r="B68">
        <v>0</v>
      </c>
      <c r="C68">
        <v>0</v>
      </c>
      <c r="D68">
        <v>1</v>
      </c>
      <c r="E68">
        <f t="shared" si="1"/>
        <v>1</v>
      </c>
      <c r="G68">
        <f>SUM(E59,E61,E63,E65,E67)</f>
        <v>397</v>
      </c>
      <c r="H68">
        <v>407</v>
      </c>
      <c r="I68" t="str">
        <f>IMDIV(G68,H68)</f>
        <v>0.975429975429975</v>
      </c>
    </row>
  </sheetData>
  <phoneticPr fontId="4"/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8"/>
  <sheetData/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Counts</vt:lpstr>
      <vt:lpstr>Taxonomy</vt:lpstr>
      <vt:lpstr>Sheet1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NIS-Research</dc:creator>
  <cp:lastModifiedBy>Microsoft Office User</cp:lastModifiedBy>
  <dcterms:created xsi:type="dcterms:W3CDTF">2018-08-29T04:29:51Z</dcterms:created>
  <dcterms:modified xsi:type="dcterms:W3CDTF">2021-01-21T10:37:27Z</dcterms:modified>
</cp:coreProperties>
</file>