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takechihiroki/Desktop/201130/Source data/"/>
    </mc:Choice>
  </mc:AlternateContent>
  <xr:revisionPtr revIDLastSave="0" documentId="8_{2B17E1F0-6CE4-9C40-9FE5-4BCEC398D123}" xr6:coauthVersionLast="46" xr6:coauthVersionMax="46" xr10:uidLastSave="{00000000-0000-0000-0000-000000000000}"/>
  <bookViews>
    <workbookView xWindow="0" yWindow="460" windowWidth="28800" windowHeight="1224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 l="1"/>
  <c r="D22" i="2"/>
  <c r="C22" i="2"/>
  <c r="D21" i="2"/>
  <c r="C21" i="2"/>
  <c r="C18" i="2"/>
  <c r="D18" i="2"/>
  <c r="E18" i="2"/>
  <c r="F18" i="2"/>
  <c r="B18" i="2"/>
  <c r="F17" i="2"/>
  <c r="F19" i="2" s="1"/>
  <c r="E17" i="2"/>
  <c r="E19" i="2" s="1"/>
  <c r="D17" i="2"/>
  <c r="D19" i="2" s="1"/>
  <c r="C17" i="2"/>
  <c r="C19" i="2" s="1"/>
  <c r="B17" i="2"/>
  <c r="B19" i="2" s="1"/>
  <c r="C16" i="2"/>
  <c r="D16" i="2"/>
  <c r="E16" i="2"/>
  <c r="F16" i="2"/>
  <c r="B16" i="2"/>
  <c r="V2" i="1" l="1"/>
  <c r="V3" i="1"/>
  <c r="V5" i="1"/>
  <c r="V6" i="1"/>
  <c r="V7" i="1"/>
  <c r="V8" i="1"/>
  <c r="V9" i="1"/>
  <c r="AC5" i="1"/>
  <c r="AA5" i="1"/>
  <c r="AB5" i="1" s="1"/>
  <c r="W10" i="1"/>
  <c r="V10" i="1" s="1"/>
  <c r="U10" i="1"/>
  <c r="W4" i="1"/>
  <c r="V4" i="1" s="1"/>
  <c r="R8" i="1"/>
  <c r="O8" i="1"/>
  <c r="P8" i="1" s="1"/>
  <c r="P3" i="1"/>
  <c r="P4" i="1"/>
  <c r="P5" i="1"/>
  <c r="P6" i="1"/>
  <c r="P7" i="1"/>
  <c r="P2" i="1"/>
  <c r="P9" i="1" s="1"/>
  <c r="K9" i="1"/>
  <c r="H9" i="1"/>
  <c r="I9" i="1" s="1"/>
  <c r="B14" i="1"/>
  <c r="E14" i="1"/>
  <c r="C3" i="1"/>
  <c r="C4" i="1"/>
  <c r="C5" i="1"/>
  <c r="C6" i="1"/>
  <c r="C7" i="1"/>
  <c r="C8" i="1"/>
  <c r="C9" i="1"/>
  <c r="C10" i="1"/>
  <c r="C11" i="1"/>
  <c r="C12" i="1"/>
  <c r="C13" i="1"/>
  <c r="C2" i="1"/>
  <c r="I3" i="1"/>
  <c r="I4" i="1"/>
  <c r="I5" i="1"/>
  <c r="I6" i="1"/>
  <c r="I7" i="1"/>
  <c r="I8" i="1"/>
  <c r="I2" i="1"/>
  <c r="I10" i="1" s="1"/>
  <c r="V11" i="1" l="1"/>
  <c r="C14" i="1"/>
  <c r="E16" i="1"/>
  <c r="C15" i="1"/>
</calcChain>
</file>

<file path=xl/sharedStrings.xml><?xml version="1.0" encoding="utf-8"?>
<sst xmlns="http://schemas.openxmlformats.org/spreadsheetml/2006/main" count="42" uniqueCount="31">
  <si>
    <t>F001</t>
    <phoneticPr fontId="1"/>
  </si>
  <si>
    <t>GFG4RI</t>
    <phoneticPr fontId="1"/>
  </si>
  <si>
    <t>Z</t>
    <phoneticPr fontId="1"/>
  </si>
  <si>
    <t>F002</t>
  </si>
  <si>
    <t>F003</t>
    <phoneticPr fontId="1"/>
  </si>
  <si>
    <t>F004_1</t>
    <phoneticPr fontId="1"/>
  </si>
  <si>
    <t>F004_2</t>
  </si>
  <si>
    <t>F004_3</t>
  </si>
  <si>
    <t>F004_4</t>
  </si>
  <si>
    <t>F004_5</t>
  </si>
  <si>
    <t>F005_1</t>
    <phoneticPr fontId="1"/>
  </si>
  <si>
    <t>F005_2</t>
  </si>
  <si>
    <t>F005_3</t>
  </si>
  <si>
    <t>F005_4</t>
  </si>
  <si>
    <t>11-75</t>
    <phoneticPr fontId="1"/>
  </si>
  <si>
    <t>15-75</t>
    <phoneticPr fontId="1"/>
  </si>
  <si>
    <t>15-76</t>
  </si>
  <si>
    <t>45-75</t>
    <phoneticPr fontId="1"/>
  </si>
  <si>
    <t>GFRI</t>
    <phoneticPr fontId="1"/>
  </si>
  <si>
    <t>1-50</t>
    <phoneticPr fontId="1"/>
  </si>
  <si>
    <t>15-50</t>
    <phoneticPr fontId="1"/>
  </si>
  <si>
    <t>GFG4</t>
    <phoneticPr fontId="1"/>
  </si>
  <si>
    <t>GF</t>
    <phoneticPr fontId="1"/>
  </si>
  <si>
    <t>27-73</t>
    <phoneticPr fontId="1"/>
  </si>
  <si>
    <t>control</t>
    <phoneticPr fontId="1"/>
  </si>
  <si>
    <t>control</t>
    <phoneticPr fontId="1"/>
  </si>
  <si>
    <t>average</t>
    <phoneticPr fontId="1"/>
  </si>
  <si>
    <t>stdev</t>
    <phoneticPr fontId="1"/>
  </si>
  <si>
    <t>n</t>
    <phoneticPr fontId="1"/>
  </si>
  <si>
    <t>ster</t>
    <phoneticPr fontId="1"/>
  </si>
  <si>
    <t>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</si>
</sst>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Sheet2!$B$19:$F$19</c:f>
                <c:numCache>
                  <c:formatCode>General</c:formatCode>
                  <c:ptCount val="5"/>
                  <c:pt idx="0">
                    <c:v>0.15882601962599538</c:v>
                  </c:pt>
                  <c:pt idx="1">
                    <c:v>0.11140631149348788</c:v>
                  </c:pt>
                  <c:pt idx="2">
                    <c:v>0.10319765335721649</c:v>
                  </c:pt>
                  <c:pt idx="3">
                    <c:v>5.1011880512898039E-2</c:v>
                  </c:pt>
                  <c:pt idx="4">
                    <c:v>0</c:v>
                  </c:pt>
                </c:numCache>
              </c:numRef>
            </c:plus>
            <c:minus>
              <c:numRef>
                <c:f>Sheet2!$B$19:$F$19</c:f>
                <c:numCache>
                  <c:formatCode>General</c:formatCode>
                  <c:ptCount val="5"/>
                  <c:pt idx="0">
                    <c:v>0.15882601962599538</c:v>
                  </c:pt>
                  <c:pt idx="1">
                    <c:v>0.11140631149348788</c:v>
                  </c:pt>
                  <c:pt idx="2">
                    <c:v>0.10319765335721649</c:v>
                  </c:pt>
                  <c:pt idx="3">
                    <c:v>5.1011880512898039E-2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Sheet2!$B$15:$F$15</c:f>
              <c:strCache>
                <c:ptCount val="5"/>
                <c:pt idx="0">
                  <c:v>GFG4RI</c:v>
                </c:pt>
                <c:pt idx="1">
                  <c:v>GFRI</c:v>
                </c:pt>
                <c:pt idx="2">
                  <c:v>GFG4</c:v>
                </c:pt>
                <c:pt idx="3">
                  <c:v>GF</c:v>
                </c:pt>
                <c:pt idx="4">
                  <c:v>control</c:v>
                </c:pt>
              </c:strCache>
            </c:strRef>
          </c:cat>
          <c:val>
            <c:numRef>
              <c:f>Sheet2!$B$16:$F$16</c:f>
              <c:numCache>
                <c:formatCode>General</c:formatCode>
                <c:ptCount val="5"/>
                <c:pt idx="0">
                  <c:v>1.3296470700152208</c:v>
                </c:pt>
                <c:pt idx="1">
                  <c:v>0.37111173236417855</c:v>
                </c:pt>
                <c:pt idx="2">
                  <c:v>0.24305555555555558</c:v>
                </c:pt>
                <c:pt idx="3">
                  <c:v>0.11986301369863013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E-4BD5-8194-5FF1CDEE8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485446896"/>
        <c:axId val="1485449808"/>
      </c:barChart>
      <c:catAx>
        <c:axId val="1485446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5449808"/>
        <c:crosses val="autoZero"/>
        <c:auto val="1"/>
        <c:lblAlgn val="ctr"/>
        <c:lblOffset val="100"/>
        <c:noMultiLvlLbl val="0"/>
      </c:catAx>
      <c:valAx>
        <c:axId val="1485449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544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4</xdr:row>
      <xdr:rowOff>152401</xdr:rowOff>
    </xdr:from>
    <xdr:to>
      <xdr:col>13</xdr:col>
      <xdr:colOff>628650</xdr:colOff>
      <xdr:row>16</xdr:row>
      <xdr:rowOff>76200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"/>
  <sheetViews>
    <sheetView tabSelected="1" workbookViewId="0">
      <selection activeCell="V2" sqref="V2:V9"/>
    </sheetView>
  </sheetViews>
  <sheetFormatPr baseColWidth="10" defaultColWidth="8.83203125" defaultRowHeight="18"/>
  <sheetData>
    <row r="1" spans="1:29">
      <c r="A1" t="s">
        <v>1</v>
      </c>
      <c r="E1" t="s">
        <v>2</v>
      </c>
      <c r="H1" t="s">
        <v>18</v>
      </c>
      <c r="K1" t="s">
        <v>2</v>
      </c>
      <c r="N1" t="s">
        <v>21</v>
      </c>
      <c r="R1" t="s">
        <v>2</v>
      </c>
      <c r="T1" t="s">
        <v>22</v>
      </c>
    </row>
    <row r="2" spans="1:29">
      <c r="A2" t="s">
        <v>0</v>
      </c>
      <c r="B2">
        <v>13</v>
      </c>
      <c r="C2">
        <f>10*B2/E2</f>
        <v>1.7333333333333334</v>
      </c>
      <c r="E2">
        <v>75</v>
      </c>
      <c r="H2">
        <v>1</v>
      </c>
      <c r="I2">
        <f>10*H2/K2</f>
        <v>0.13698630136986301</v>
      </c>
      <c r="K2">
        <v>73</v>
      </c>
      <c r="N2">
        <v>1</v>
      </c>
      <c r="O2">
        <v>2</v>
      </c>
      <c r="P2">
        <f>10*O2/R2</f>
        <v>0.41666666666666669</v>
      </c>
      <c r="R2">
        <v>48</v>
      </c>
      <c r="T2">
        <v>1</v>
      </c>
      <c r="U2">
        <v>0</v>
      </c>
      <c r="V2">
        <f t="shared" ref="V2:V9" si="0">10*U2/W2</f>
        <v>0</v>
      </c>
      <c r="W2">
        <v>73</v>
      </c>
      <c r="Z2" t="s">
        <v>24</v>
      </c>
    </row>
    <row r="3" spans="1:29">
      <c r="A3" t="s">
        <v>3</v>
      </c>
      <c r="B3">
        <v>5</v>
      </c>
      <c r="C3">
        <f t="shared" ref="C3:C12" si="1">10*B3/E3</f>
        <v>1</v>
      </c>
      <c r="E3">
        <v>50</v>
      </c>
      <c r="H3">
        <v>1</v>
      </c>
      <c r="I3">
        <f t="shared" ref="I3:I9" si="2">10*H3/K3</f>
        <v>0.13698630136986301</v>
      </c>
      <c r="K3">
        <v>73</v>
      </c>
      <c r="N3">
        <v>2</v>
      </c>
      <c r="O3">
        <v>0</v>
      </c>
      <c r="P3">
        <f t="shared" ref="P3:P8" si="3">10*O3/R3</f>
        <v>0</v>
      </c>
      <c r="R3">
        <v>48</v>
      </c>
      <c r="T3">
        <v>2</v>
      </c>
      <c r="U3">
        <v>2</v>
      </c>
      <c r="V3">
        <f t="shared" si="0"/>
        <v>0.27397260273972601</v>
      </c>
      <c r="W3">
        <v>73</v>
      </c>
      <c r="Z3">
        <v>1</v>
      </c>
      <c r="AA3">
        <v>0</v>
      </c>
      <c r="AC3">
        <v>70</v>
      </c>
    </row>
    <row r="4" spans="1:29">
      <c r="A4" t="s">
        <v>4</v>
      </c>
      <c r="B4">
        <v>5</v>
      </c>
      <c r="C4">
        <f t="shared" si="1"/>
        <v>0.68493150684931503</v>
      </c>
      <c r="E4">
        <v>73</v>
      </c>
      <c r="H4">
        <v>4</v>
      </c>
      <c r="I4">
        <f t="shared" si="2"/>
        <v>0.8</v>
      </c>
      <c r="K4">
        <v>50</v>
      </c>
      <c r="L4" t="s">
        <v>19</v>
      </c>
      <c r="N4">
        <v>3</v>
      </c>
      <c r="O4">
        <v>2</v>
      </c>
      <c r="P4">
        <f t="shared" si="3"/>
        <v>0.41666666666666669</v>
      </c>
      <c r="R4">
        <v>48</v>
      </c>
      <c r="T4">
        <v>3</v>
      </c>
      <c r="U4">
        <v>0</v>
      </c>
      <c r="V4">
        <f t="shared" si="0"/>
        <v>0</v>
      </c>
      <c r="W4">
        <f>73-27</f>
        <v>46</v>
      </c>
      <c r="X4" t="s">
        <v>23</v>
      </c>
      <c r="Z4">
        <v>2</v>
      </c>
      <c r="AA4">
        <v>0</v>
      </c>
      <c r="AC4">
        <v>70</v>
      </c>
    </row>
    <row r="5" spans="1:29">
      <c r="A5" t="s">
        <v>5</v>
      </c>
      <c r="B5">
        <v>13</v>
      </c>
      <c r="C5">
        <f t="shared" si="1"/>
        <v>2.6</v>
      </c>
      <c r="E5">
        <v>50</v>
      </c>
      <c r="H5">
        <v>3</v>
      </c>
      <c r="I5">
        <f t="shared" si="2"/>
        <v>0.8571428571428571</v>
      </c>
      <c r="K5">
        <v>35</v>
      </c>
      <c r="L5" t="s">
        <v>20</v>
      </c>
      <c r="N5">
        <v>4</v>
      </c>
      <c r="O5">
        <v>3</v>
      </c>
      <c r="P5">
        <f t="shared" si="3"/>
        <v>0.625</v>
      </c>
      <c r="R5">
        <v>48</v>
      </c>
      <c r="T5">
        <v>4</v>
      </c>
      <c r="U5">
        <v>0</v>
      </c>
      <c r="V5">
        <f t="shared" si="0"/>
        <v>0</v>
      </c>
      <c r="W5">
        <v>73</v>
      </c>
      <c r="AA5">
        <f>SUM(AA3:AA4)</f>
        <v>0</v>
      </c>
      <c r="AB5">
        <f>10*AA5/AC5</f>
        <v>0</v>
      </c>
      <c r="AC5">
        <f>SUM(AC3:AC4)</f>
        <v>140</v>
      </c>
    </row>
    <row r="6" spans="1:29">
      <c r="A6" t="s">
        <v>6</v>
      </c>
      <c r="B6">
        <v>6</v>
      </c>
      <c r="C6">
        <f t="shared" si="1"/>
        <v>1.2</v>
      </c>
      <c r="E6">
        <v>50</v>
      </c>
      <c r="H6">
        <v>1</v>
      </c>
      <c r="I6">
        <f t="shared" si="2"/>
        <v>0.13333333333333333</v>
      </c>
      <c r="K6">
        <v>75</v>
      </c>
      <c r="N6">
        <v>5</v>
      </c>
      <c r="O6">
        <v>0</v>
      </c>
      <c r="P6">
        <f t="shared" si="3"/>
        <v>0</v>
      </c>
      <c r="R6">
        <v>48</v>
      </c>
      <c r="T6">
        <v>5</v>
      </c>
      <c r="U6">
        <v>1</v>
      </c>
      <c r="V6">
        <f t="shared" si="0"/>
        <v>0.13698630136986301</v>
      </c>
      <c r="W6">
        <v>73</v>
      </c>
    </row>
    <row r="7" spans="1:29">
      <c r="A7" t="s">
        <v>7</v>
      </c>
      <c r="B7">
        <v>9</v>
      </c>
      <c r="C7">
        <f t="shared" si="1"/>
        <v>1.8</v>
      </c>
      <c r="E7">
        <v>50</v>
      </c>
      <c r="H7">
        <v>2</v>
      </c>
      <c r="I7">
        <f t="shared" si="2"/>
        <v>0.26666666666666666</v>
      </c>
      <c r="K7">
        <v>75</v>
      </c>
      <c r="N7">
        <v>6</v>
      </c>
      <c r="O7">
        <v>0</v>
      </c>
      <c r="P7">
        <f t="shared" si="3"/>
        <v>0</v>
      </c>
      <c r="R7">
        <v>48</v>
      </c>
      <c r="T7">
        <v>6</v>
      </c>
      <c r="U7">
        <v>3</v>
      </c>
      <c r="V7">
        <f t="shared" si="0"/>
        <v>0.41095890410958902</v>
      </c>
      <c r="W7">
        <v>73</v>
      </c>
    </row>
    <row r="8" spans="1:29">
      <c r="A8" t="s">
        <v>8</v>
      </c>
      <c r="B8">
        <v>5</v>
      </c>
      <c r="C8">
        <f t="shared" si="1"/>
        <v>1</v>
      </c>
      <c r="E8">
        <v>50</v>
      </c>
      <c r="H8">
        <v>2</v>
      </c>
      <c r="I8">
        <f t="shared" si="2"/>
        <v>0.26666666666666666</v>
      </c>
      <c r="K8">
        <v>75</v>
      </c>
      <c r="O8">
        <f>SUM(O2:O7)</f>
        <v>7</v>
      </c>
      <c r="P8">
        <f t="shared" si="3"/>
        <v>0.24305555555555555</v>
      </c>
      <c r="R8">
        <f>SUM(R2:R7)</f>
        <v>288</v>
      </c>
      <c r="T8">
        <v>7</v>
      </c>
      <c r="U8">
        <v>1</v>
      </c>
      <c r="V8">
        <f t="shared" si="0"/>
        <v>0.13698630136986301</v>
      </c>
      <c r="W8">
        <v>73</v>
      </c>
    </row>
    <row r="9" spans="1:29">
      <c r="A9" t="s">
        <v>9</v>
      </c>
      <c r="B9">
        <v>5</v>
      </c>
      <c r="C9">
        <f t="shared" si="1"/>
        <v>1</v>
      </c>
      <c r="E9">
        <v>50</v>
      </c>
      <c r="H9">
        <f>SUM(H2:H8)</f>
        <v>14</v>
      </c>
      <c r="I9">
        <f t="shared" si="2"/>
        <v>0.30701754385964913</v>
      </c>
      <c r="K9">
        <f>SUM(K2:K8)</f>
        <v>456</v>
      </c>
      <c r="P9">
        <f>AVERAGE(P2:P7)</f>
        <v>0.24305555555555558</v>
      </c>
      <c r="T9">
        <v>8</v>
      </c>
      <c r="U9">
        <v>0</v>
      </c>
      <c r="V9">
        <f t="shared" si="0"/>
        <v>0</v>
      </c>
      <c r="W9">
        <v>73</v>
      </c>
    </row>
    <row r="10" spans="1:29">
      <c r="A10" t="s">
        <v>10</v>
      </c>
      <c r="B10">
        <v>6</v>
      </c>
      <c r="C10">
        <f t="shared" si="1"/>
        <v>0.9375</v>
      </c>
      <c r="E10">
        <v>64</v>
      </c>
      <c r="F10" t="s">
        <v>14</v>
      </c>
      <c r="I10">
        <f>AVERAGE(I2:I8)</f>
        <v>0.37111173236417855</v>
      </c>
      <c r="U10">
        <f>SUM(U2:U9)</f>
        <v>7</v>
      </c>
      <c r="V10">
        <f>10*U10/W10</f>
        <v>0.12567324955116696</v>
      </c>
      <c r="W10">
        <f>SUM(W2:W9)</f>
        <v>557</v>
      </c>
    </row>
    <row r="11" spans="1:29">
      <c r="A11" t="s">
        <v>11</v>
      </c>
      <c r="B11">
        <v>7</v>
      </c>
      <c r="C11">
        <f t="shared" si="1"/>
        <v>1.1666666666666667</v>
      </c>
      <c r="E11">
        <v>60</v>
      </c>
      <c r="F11" t="s">
        <v>15</v>
      </c>
      <c r="V11">
        <f>AVERAGE(V2:V9)</f>
        <v>0.11986301369863013</v>
      </c>
    </row>
    <row r="12" spans="1:29">
      <c r="A12" t="s">
        <v>12</v>
      </c>
      <c r="B12">
        <v>5</v>
      </c>
      <c r="C12">
        <f t="shared" si="1"/>
        <v>0.83333333333333337</v>
      </c>
      <c r="E12">
        <v>60</v>
      </c>
      <c r="F12" t="s">
        <v>16</v>
      </c>
    </row>
    <row r="13" spans="1:29">
      <c r="A13" t="s">
        <v>13</v>
      </c>
      <c r="B13">
        <v>6</v>
      </c>
      <c r="C13">
        <f>10*B13/E13</f>
        <v>2</v>
      </c>
      <c r="E13">
        <v>30</v>
      </c>
      <c r="F13" t="s">
        <v>17</v>
      </c>
    </row>
    <row r="14" spans="1:29">
      <c r="B14">
        <f>SUM(B2:B13)</f>
        <v>85</v>
      </c>
      <c r="C14">
        <f>10*B14/E14</f>
        <v>1.2839879154078551</v>
      </c>
      <c r="E14">
        <f>SUM(E2:E13)</f>
        <v>662</v>
      </c>
    </row>
    <row r="15" spans="1:29">
      <c r="C15">
        <f>AVERAGE(C2:C13)</f>
        <v>1.3296470700152208</v>
      </c>
    </row>
    <row r="16" spans="1:29">
      <c r="E16">
        <f>TTEST(C2:C13,I2:I8,2,3)</f>
        <v>2.1657476943492244E-4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workbookViewId="0">
      <selection activeCell="N19" sqref="N19"/>
    </sheetView>
  </sheetViews>
  <sheetFormatPr baseColWidth="10" defaultColWidth="8.83203125" defaultRowHeight="18"/>
  <cols>
    <col min="4" max="4" width="13.33203125" bestFit="1" customWidth="1"/>
  </cols>
  <sheetData>
    <row r="1" spans="1:6">
      <c r="B1" t="s">
        <v>1</v>
      </c>
      <c r="C1" t="s">
        <v>18</v>
      </c>
      <c r="D1" t="s">
        <v>21</v>
      </c>
      <c r="E1" t="s">
        <v>22</v>
      </c>
      <c r="F1" t="s">
        <v>25</v>
      </c>
    </row>
    <row r="2" spans="1:6">
      <c r="B2">
        <v>1.7333333333333334</v>
      </c>
      <c r="C2">
        <v>0.13698630136986301</v>
      </c>
      <c r="D2">
        <v>0.41666666666666669</v>
      </c>
      <c r="E2">
        <v>0</v>
      </c>
      <c r="F2">
        <v>0</v>
      </c>
    </row>
    <row r="3" spans="1:6">
      <c r="B3">
        <v>1</v>
      </c>
      <c r="C3">
        <v>0.13698630136986301</v>
      </c>
      <c r="D3">
        <v>0</v>
      </c>
      <c r="E3">
        <v>0.27397260273972601</v>
      </c>
      <c r="F3">
        <v>0</v>
      </c>
    </row>
    <row r="4" spans="1:6">
      <c r="B4">
        <v>0.68493150684931503</v>
      </c>
      <c r="C4">
        <v>0.8</v>
      </c>
      <c r="D4">
        <v>0.41666666666666669</v>
      </c>
      <c r="E4">
        <v>0</v>
      </c>
    </row>
    <row r="5" spans="1:6">
      <c r="B5">
        <v>2.6</v>
      </c>
      <c r="C5">
        <v>0.8571428571428571</v>
      </c>
      <c r="D5">
        <v>0.625</v>
      </c>
      <c r="E5">
        <v>0</v>
      </c>
    </row>
    <row r="6" spans="1:6">
      <c r="B6">
        <v>1.2</v>
      </c>
      <c r="C6">
        <v>0.13333333333333333</v>
      </c>
      <c r="D6">
        <v>0</v>
      </c>
      <c r="E6">
        <v>0.13698630136986301</v>
      </c>
    </row>
    <row r="7" spans="1:6">
      <c r="B7">
        <v>1.8</v>
      </c>
      <c r="C7">
        <v>0.26666666666666666</v>
      </c>
      <c r="D7">
        <v>0</v>
      </c>
      <c r="E7">
        <v>0.41095890410958902</v>
      </c>
    </row>
    <row r="8" spans="1:6">
      <c r="B8">
        <v>1</v>
      </c>
      <c r="C8">
        <v>0.26666666666666666</v>
      </c>
      <c r="E8">
        <v>0.13698630136986301</v>
      </c>
    </row>
    <row r="9" spans="1:6">
      <c r="B9">
        <v>1</v>
      </c>
      <c r="E9">
        <v>0</v>
      </c>
    </row>
    <row r="10" spans="1:6">
      <c r="B10">
        <v>0.9375</v>
      </c>
    </row>
    <row r="11" spans="1:6">
      <c r="B11">
        <v>1.1666666666666667</v>
      </c>
    </row>
    <row r="12" spans="1:6">
      <c r="B12">
        <v>0.83333333333333337</v>
      </c>
    </row>
    <row r="13" spans="1:6">
      <c r="B13">
        <v>2</v>
      </c>
    </row>
    <row r="15" spans="1:6">
      <c r="B15" t="s">
        <v>1</v>
      </c>
      <c r="C15" t="s">
        <v>18</v>
      </c>
      <c r="D15" t="s">
        <v>21</v>
      </c>
      <c r="E15" t="s">
        <v>22</v>
      </c>
      <c r="F15" t="s">
        <v>25</v>
      </c>
    </row>
    <row r="16" spans="1:6">
      <c r="A16" t="s">
        <v>26</v>
      </c>
      <c r="B16">
        <f>AVERAGE(B2:B13)</f>
        <v>1.3296470700152208</v>
      </c>
      <c r="C16">
        <f t="shared" ref="C16:F16" si="0">AVERAGE(C2:C13)</f>
        <v>0.37111173236417855</v>
      </c>
      <c r="D16">
        <f t="shared" si="0"/>
        <v>0.24305555555555558</v>
      </c>
      <c r="E16">
        <f t="shared" si="0"/>
        <v>0.11986301369863013</v>
      </c>
      <c r="F16">
        <f t="shared" si="0"/>
        <v>0</v>
      </c>
    </row>
    <row r="17" spans="1:6">
      <c r="A17" t="s">
        <v>27</v>
      </c>
      <c r="B17">
        <f>STDEVP(B2:B13)</f>
        <v>0.55018947111231131</v>
      </c>
      <c r="C17">
        <f>STDEVP(C2:C8)</f>
        <v>0.29475339469476575</v>
      </c>
      <c r="D17">
        <f>STDEVP(D2:D7)</f>
        <v>0.25278159337779577</v>
      </c>
      <c r="E17">
        <f>STDEVP(E2:E9)</f>
        <v>0.14428338652699241</v>
      </c>
      <c r="F17">
        <f>STDEVP(F2:F3)</f>
        <v>0</v>
      </c>
    </row>
    <row r="18" spans="1:6">
      <c r="A18" t="s">
        <v>28</v>
      </c>
      <c r="B18">
        <f>COUNT(B2:B13)</f>
        <v>12</v>
      </c>
      <c r="C18">
        <f t="shared" ref="C18:F18" si="1">COUNT(C2:C13)</f>
        <v>7</v>
      </c>
      <c r="D18">
        <f t="shared" si="1"/>
        <v>6</v>
      </c>
      <c r="E18">
        <f t="shared" si="1"/>
        <v>8</v>
      </c>
      <c r="F18">
        <f t="shared" si="1"/>
        <v>2</v>
      </c>
    </row>
    <row r="19" spans="1:6">
      <c r="A19" t="s">
        <v>29</v>
      </c>
      <c r="B19">
        <f>B17/SQRT(B18)</f>
        <v>0.15882601962599538</v>
      </c>
      <c r="C19">
        <f t="shared" ref="C19:F19" si="2">C17/SQRT(C18)</f>
        <v>0.11140631149348788</v>
      </c>
      <c r="D19">
        <f t="shared" si="2"/>
        <v>0.10319765335721649</v>
      </c>
      <c r="E19">
        <f t="shared" si="2"/>
        <v>5.1011880512898039E-2</v>
      </c>
      <c r="F19">
        <f t="shared" si="2"/>
        <v>0</v>
      </c>
    </row>
    <row r="21" spans="1:6">
      <c r="A21" t="s">
        <v>30</v>
      </c>
      <c r="C21">
        <f>TTEST(B2:B13,C2:C8,2,3)</f>
        <v>2.1657476943492244E-4</v>
      </c>
      <c r="D21">
        <f>TTEST(B2:B13,D2:D7,2,3)</f>
        <v>5.7515761712306091E-5</v>
      </c>
    </row>
    <row r="22" spans="1:6">
      <c r="C22">
        <f>TTEST(C2:C8,E2:E9,2,3)</f>
        <v>9.190874362670956E-2</v>
      </c>
      <c r="D22">
        <f>TTEST(D2:D8,E2:E9,2,3)</f>
        <v>0.35768422750610257</v>
      </c>
      <c r="E22">
        <f>TTEST(E2:E9,F2:F3,2,3)</f>
        <v>6.3924122938864972E-2</v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東京工業大学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鈴木聡子</dc:creator>
  <cp:lastModifiedBy>Microsoft Office User</cp:lastModifiedBy>
  <dcterms:created xsi:type="dcterms:W3CDTF">2020-12-03T06:24:51Z</dcterms:created>
  <dcterms:modified xsi:type="dcterms:W3CDTF">2021-01-21T10:50:06Z</dcterms:modified>
</cp:coreProperties>
</file>