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0.16.82.35\HuganirLab\Gravesetal_2021_Complete_data\Fig 1 and supp\"/>
    </mc:Choice>
  </mc:AlternateContent>
  <bookViews>
    <workbookView xWindow="0" yWindow="460" windowWidth="25600" windowHeight="14560" tabRatio="500"/>
  </bookViews>
  <sheets>
    <sheet name="Fig.1e,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3" i="1" l="1"/>
  <c r="I41" i="1"/>
  <c r="I37" i="1"/>
  <c r="I35" i="1"/>
  <c r="I31" i="1"/>
  <c r="I29" i="1"/>
  <c r="G43" i="1"/>
  <c r="G41" i="1"/>
  <c r="G37" i="1"/>
  <c r="G35" i="1"/>
  <c r="G31" i="1"/>
  <c r="G29" i="1"/>
  <c r="E43" i="1"/>
  <c r="E41" i="1"/>
  <c r="E37" i="1"/>
  <c r="E35" i="1"/>
  <c r="E31" i="1"/>
  <c r="E29" i="1"/>
  <c r="I25" i="1"/>
  <c r="I23" i="1"/>
  <c r="I19" i="1"/>
  <c r="G25" i="1"/>
  <c r="G23" i="1"/>
  <c r="G19" i="1"/>
  <c r="E25" i="1"/>
  <c r="E23" i="1"/>
  <c r="E19" i="1"/>
  <c r="I17" i="1"/>
  <c r="G17" i="1"/>
  <c r="E17" i="1"/>
  <c r="I13" i="1"/>
  <c r="I11" i="1"/>
  <c r="G13" i="1"/>
  <c r="G11" i="1"/>
  <c r="E13" i="1"/>
  <c r="E11" i="1"/>
  <c r="I7" i="1"/>
  <c r="I5" i="1"/>
  <c r="G7" i="1"/>
  <c r="G5" i="1"/>
  <c r="E7" i="1"/>
  <c r="E5" i="1"/>
  <c r="K13" i="1"/>
  <c r="K11" i="1"/>
  <c r="K7" i="1"/>
  <c r="K5" i="1"/>
  <c r="K43" i="1"/>
  <c r="K41" i="1"/>
  <c r="K37" i="1"/>
  <c r="K35" i="1"/>
  <c r="K31" i="1"/>
  <c r="K29" i="1"/>
  <c r="K25" i="1"/>
  <c r="K23" i="1"/>
  <c r="K19" i="1"/>
  <c r="K17" i="1"/>
  <c r="P29" i="1"/>
  <c r="P30" i="1"/>
  <c r="P31" i="1"/>
  <c r="P32" i="1"/>
  <c r="P34" i="1"/>
  <c r="P35" i="1"/>
  <c r="P36" i="1"/>
  <c r="P37" i="1"/>
  <c r="P38" i="1"/>
  <c r="P40" i="1"/>
  <c r="P41" i="1"/>
  <c r="P42" i="1"/>
  <c r="P43" i="1"/>
  <c r="P28" i="1"/>
  <c r="N29" i="1"/>
  <c r="N30" i="1"/>
  <c r="N31" i="1"/>
  <c r="N32" i="1"/>
  <c r="N34" i="1"/>
  <c r="N35" i="1"/>
  <c r="N36" i="1"/>
  <c r="N37" i="1"/>
  <c r="N38" i="1"/>
  <c r="N40" i="1"/>
  <c r="N41" i="1"/>
  <c r="N42" i="1"/>
  <c r="N43" i="1"/>
  <c r="N28" i="1"/>
  <c r="L43" i="1"/>
  <c r="L41" i="1"/>
  <c r="L37" i="1"/>
  <c r="L35" i="1"/>
  <c r="L31" i="1"/>
  <c r="L29" i="1"/>
  <c r="L30" i="1"/>
  <c r="L32" i="1"/>
  <c r="L34" i="1"/>
  <c r="L36" i="1"/>
  <c r="L38" i="1"/>
  <c r="L40" i="1"/>
  <c r="M41" i="1" s="1"/>
  <c r="L42" i="1"/>
  <c r="L28" i="1"/>
  <c r="P17" i="1"/>
  <c r="P18" i="1"/>
  <c r="P19" i="1"/>
  <c r="P21" i="1"/>
  <c r="P22" i="1"/>
  <c r="P23" i="1"/>
  <c r="P24" i="1"/>
  <c r="P25" i="1"/>
  <c r="P16" i="1"/>
  <c r="N17" i="1"/>
  <c r="N18" i="1"/>
  <c r="N19" i="1"/>
  <c r="N21" i="1"/>
  <c r="N22" i="1"/>
  <c r="N23" i="1"/>
  <c r="N24" i="1"/>
  <c r="N25" i="1"/>
  <c r="N16" i="1"/>
  <c r="L17" i="1"/>
  <c r="L18" i="1"/>
  <c r="L19" i="1"/>
  <c r="L21" i="1"/>
  <c r="L22" i="1"/>
  <c r="L23" i="1"/>
  <c r="L24" i="1"/>
  <c r="L25" i="1"/>
  <c r="L16" i="1"/>
  <c r="P11" i="1"/>
  <c r="P12" i="1"/>
  <c r="P13" i="1"/>
  <c r="P10" i="1"/>
  <c r="N11" i="1"/>
  <c r="N12" i="1"/>
  <c r="N13" i="1"/>
  <c r="N10" i="1"/>
  <c r="P4" i="1"/>
  <c r="P5" i="1"/>
  <c r="P6" i="1"/>
  <c r="P7" i="1"/>
  <c r="N4" i="1"/>
  <c r="N5" i="1"/>
  <c r="N6" i="1"/>
  <c r="N7" i="1"/>
  <c r="L11" i="1"/>
  <c r="L12" i="1"/>
  <c r="L13" i="1"/>
  <c r="L10" i="1"/>
  <c r="L4" i="1"/>
  <c r="L5" i="1"/>
  <c r="L6" i="1"/>
  <c r="L7" i="1"/>
  <c r="O41" i="1" l="1"/>
  <c r="Q29" i="1"/>
  <c r="Q37" i="1"/>
  <c r="O13" i="1"/>
  <c r="M5" i="1"/>
  <c r="Q5" i="1"/>
  <c r="M23" i="1"/>
  <c r="O25" i="1"/>
  <c r="O35" i="1"/>
  <c r="Q43" i="1"/>
  <c r="Q31" i="1"/>
  <c r="Q13" i="1"/>
  <c r="O5" i="1"/>
  <c r="M13" i="1"/>
  <c r="O11" i="1"/>
  <c r="M17" i="1"/>
  <c r="Q17" i="1"/>
  <c r="Q23" i="1"/>
  <c r="M11" i="1"/>
  <c r="Q11" i="1"/>
  <c r="M35" i="1"/>
  <c r="O29" i="1"/>
  <c r="Q7" i="1"/>
  <c r="M25" i="1"/>
  <c r="O17" i="1"/>
  <c r="Q19" i="1"/>
  <c r="M29" i="1"/>
  <c r="M31" i="1"/>
  <c r="M43" i="1"/>
  <c r="O37" i="1"/>
  <c r="Q35" i="1"/>
  <c r="M7" i="1"/>
  <c r="O7" i="1"/>
  <c r="M19" i="1"/>
  <c r="O23" i="1"/>
  <c r="O19" i="1"/>
  <c r="Q25" i="1"/>
  <c r="M37" i="1"/>
  <c r="O43" i="1"/>
  <c r="O31" i="1"/>
  <c r="Q41" i="1"/>
</calcChain>
</file>

<file path=xl/sharedStrings.xml><?xml version="1.0" encoding="utf-8"?>
<sst xmlns="http://schemas.openxmlformats.org/spreadsheetml/2006/main" count="56" uniqueCount="18">
  <si>
    <t>PSD95</t>
  </si>
  <si>
    <t>A1</t>
  </si>
  <si>
    <t>WT</t>
  </si>
  <si>
    <t>A2</t>
  </si>
  <si>
    <t>A3</t>
  </si>
  <si>
    <t>P2</t>
  </si>
  <si>
    <t>PSD</t>
  </si>
  <si>
    <t>SEP-GluA1 HM</t>
  </si>
  <si>
    <t>A1/PSD95</t>
  </si>
  <si>
    <t>A2/PSD95</t>
  </si>
  <si>
    <t>A3/PSD95</t>
  </si>
  <si>
    <t>Dataset1</t>
  </si>
  <si>
    <t>Dataset2</t>
  </si>
  <si>
    <t>Dataset3</t>
  </si>
  <si>
    <t>Dataset4</t>
  </si>
  <si>
    <t>Dataset5</t>
  </si>
  <si>
    <t>Figure 1e-f</t>
  </si>
  <si>
    <t>Dataset6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</si>
</sst>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Fill="1" applyBorder="1"/>
    <xf numFmtId="0" fontId="0" fillId="0" borderId="8" xfId="0" applyBorder="1"/>
    <xf numFmtId="0" fontId="0" fillId="0" borderId="9" xfId="0" applyBorder="1"/>
    <xf numFmtId="0" fontId="0" fillId="0" borderId="3" xfId="0" applyFill="1" applyBorder="1"/>
    <xf numFmtId="0" fontId="3" fillId="0" borderId="5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3" fillId="0" borderId="7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3" fillId="0" borderId="8" xfId="0" applyFont="1" applyFill="1" applyBorder="1"/>
    <xf numFmtId="0" fontId="4" fillId="0" borderId="10" xfId="0" applyFont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abSelected="1" workbookViewId="0">
      <selection activeCell="E31" sqref="E31"/>
    </sheetView>
  </sheetViews>
  <sheetFormatPr defaultColWidth="10.6640625" defaultRowHeight="15.5"/>
  <cols>
    <col min="3" max="3" width="12.83203125" customWidth="1"/>
  </cols>
  <sheetData>
    <row r="2" spans="1:17" ht="16" thickBot="1"/>
    <row r="3" spans="1:17">
      <c r="B3" s="5"/>
      <c r="C3" s="6"/>
      <c r="D3" s="17" t="s">
        <v>1</v>
      </c>
      <c r="E3" s="17"/>
      <c r="F3" s="17" t="s">
        <v>3</v>
      </c>
      <c r="G3" s="17"/>
      <c r="H3" s="17" t="s">
        <v>4</v>
      </c>
      <c r="I3" s="17"/>
      <c r="J3" s="17" t="s">
        <v>0</v>
      </c>
      <c r="K3" s="17"/>
      <c r="L3" s="17" t="s">
        <v>8</v>
      </c>
      <c r="M3" s="17"/>
      <c r="N3" s="17" t="s">
        <v>9</v>
      </c>
      <c r="O3" s="17"/>
      <c r="P3" s="17" t="s">
        <v>10</v>
      </c>
      <c r="Q3" s="7"/>
    </row>
    <row r="4" spans="1:17">
      <c r="B4" s="13" t="s">
        <v>5</v>
      </c>
      <c r="C4" s="14" t="s">
        <v>2</v>
      </c>
      <c r="D4" s="3">
        <v>1550</v>
      </c>
      <c r="E4" s="3">
        <v>1</v>
      </c>
      <c r="F4" s="3">
        <v>1300</v>
      </c>
      <c r="G4" s="3">
        <v>1</v>
      </c>
      <c r="H4" s="3">
        <v>1540</v>
      </c>
      <c r="I4" s="3">
        <v>1</v>
      </c>
      <c r="J4" s="3">
        <v>636</v>
      </c>
      <c r="K4" s="3">
        <v>1</v>
      </c>
      <c r="L4" s="3">
        <f t="shared" ref="L4:L7" si="0">D4/J4</f>
        <v>2.4371069182389937</v>
      </c>
      <c r="M4" s="3">
        <v>1</v>
      </c>
      <c r="N4" s="3">
        <f t="shared" ref="N4:N7" si="1">F4/J4</f>
        <v>2.0440251572327046</v>
      </c>
      <c r="O4" s="3">
        <v>1</v>
      </c>
      <c r="P4" s="3">
        <f t="shared" ref="P4:P7" si="2">H4/J4</f>
        <v>2.4213836477987423</v>
      </c>
      <c r="Q4" s="8">
        <v>1</v>
      </c>
    </row>
    <row r="5" spans="1:17">
      <c r="B5" s="13"/>
      <c r="C5" s="15" t="s">
        <v>7</v>
      </c>
      <c r="D5" s="4">
        <v>577</v>
      </c>
      <c r="E5" s="4">
        <f>D5/D4</f>
        <v>0.37225806451612903</v>
      </c>
      <c r="F5" s="4">
        <v>1210</v>
      </c>
      <c r="G5" s="4">
        <f>F5/F4</f>
        <v>0.93076923076923079</v>
      </c>
      <c r="H5" s="4">
        <v>1560</v>
      </c>
      <c r="I5" s="4">
        <f>H5/H4</f>
        <v>1.0129870129870129</v>
      </c>
      <c r="J5" s="4">
        <v>438</v>
      </c>
      <c r="K5" s="4">
        <f>J5/J4</f>
        <v>0.68867924528301883</v>
      </c>
      <c r="L5" s="4">
        <f t="shared" si="0"/>
        <v>1.317351598173516</v>
      </c>
      <c r="M5" s="4">
        <f>L5/L4</f>
        <v>0.54053910737958466</v>
      </c>
      <c r="N5" s="4">
        <f t="shared" si="1"/>
        <v>2.7625570776255706</v>
      </c>
      <c r="O5" s="3">
        <f>N5/N4</f>
        <v>1.3515279241306637</v>
      </c>
      <c r="P5" s="3">
        <f t="shared" si="2"/>
        <v>3.5616438356164384</v>
      </c>
      <c r="Q5" s="8">
        <f>P5/P4</f>
        <v>1.4709126489948408</v>
      </c>
    </row>
    <row r="6" spans="1:17">
      <c r="B6" s="13" t="s">
        <v>6</v>
      </c>
      <c r="C6" s="15" t="s">
        <v>2</v>
      </c>
      <c r="D6" s="4">
        <v>1280</v>
      </c>
      <c r="E6" s="4">
        <v>1</v>
      </c>
      <c r="F6" s="4">
        <v>1240</v>
      </c>
      <c r="G6" s="4">
        <v>1</v>
      </c>
      <c r="H6" s="4">
        <v>2040</v>
      </c>
      <c r="I6" s="4">
        <v>1</v>
      </c>
      <c r="J6" s="4">
        <v>729</v>
      </c>
      <c r="K6" s="4">
        <v>1</v>
      </c>
      <c r="L6" s="4">
        <f t="shared" si="0"/>
        <v>1.7558299039780521</v>
      </c>
      <c r="M6" s="4">
        <v>1</v>
      </c>
      <c r="N6" s="4">
        <f t="shared" si="1"/>
        <v>1.7009602194787381</v>
      </c>
      <c r="O6" s="3">
        <v>1</v>
      </c>
      <c r="P6" s="3">
        <f t="shared" si="2"/>
        <v>2.7983539094650207</v>
      </c>
      <c r="Q6" s="8">
        <v>1</v>
      </c>
    </row>
    <row r="7" spans="1:17" ht="16" thickBot="1">
      <c r="B7" s="16"/>
      <c r="C7" s="23" t="s">
        <v>7</v>
      </c>
      <c r="D7" s="9">
        <v>879</v>
      </c>
      <c r="E7" s="9">
        <f>D7/D6</f>
        <v>0.68671875000000004</v>
      </c>
      <c r="F7" s="9">
        <v>1680</v>
      </c>
      <c r="G7" s="9">
        <f>F7/F6</f>
        <v>1.3548387096774193</v>
      </c>
      <c r="H7" s="9">
        <v>2960</v>
      </c>
      <c r="I7" s="9">
        <f>H7/H6</f>
        <v>1.4509803921568627</v>
      </c>
      <c r="J7" s="9">
        <v>697</v>
      </c>
      <c r="K7" s="9">
        <f>J7/J6</f>
        <v>0.95610425240054875</v>
      </c>
      <c r="L7" s="9">
        <f t="shared" si="0"/>
        <v>1.2611190817790532</v>
      </c>
      <c r="M7" s="9">
        <f>L7/L6</f>
        <v>0.71824672704447645</v>
      </c>
      <c r="N7" s="9">
        <f t="shared" si="1"/>
        <v>2.4103299856527975</v>
      </c>
      <c r="O7" s="10">
        <f>N7/N6</f>
        <v>1.4170407738232977</v>
      </c>
      <c r="P7" s="10">
        <f t="shared" si="2"/>
        <v>4.246771879483501</v>
      </c>
      <c r="Q7" s="11">
        <f>P7/P6</f>
        <v>1.5175964216389568</v>
      </c>
    </row>
    <row r="8" spans="1:17">
      <c r="A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7" ht="16" thickBot="1">
      <c r="A9" s="2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7" ht="16" thickBot="1">
      <c r="A10" s="24" t="s">
        <v>11</v>
      </c>
      <c r="B10" s="18" t="s">
        <v>5</v>
      </c>
      <c r="C10" s="19" t="s">
        <v>2</v>
      </c>
      <c r="D10" s="12">
        <v>3960</v>
      </c>
      <c r="E10" s="12">
        <v>1</v>
      </c>
      <c r="F10" s="12">
        <v>1770</v>
      </c>
      <c r="G10" s="12">
        <v>1</v>
      </c>
      <c r="H10" s="12">
        <v>1310</v>
      </c>
      <c r="I10" s="12">
        <v>1</v>
      </c>
      <c r="J10" s="12">
        <v>3630</v>
      </c>
      <c r="K10" s="12">
        <v>1</v>
      </c>
      <c r="L10" s="12">
        <f>D10/J10</f>
        <v>1.0909090909090908</v>
      </c>
      <c r="M10" s="12">
        <v>1</v>
      </c>
      <c r="N10" s="12">
        <f>F10/H10</f>
        <v>1.3511450381679388</v>
      </c>
      <c r="O10" s="6">
        <v>1</v>
      </c>
      <c r="P10" s="6">
        <f>H10/J10</f>
        <v>0.3608815426997245</v>
      </c>
      <c r="Q10" s="7">
        <v>1</v>
      </c>
    </row>
    <row r="11" spans="1:17">
      <c r="B11" s="13"/>
      <c r="C11" s="15" t="s">
        <v>7</v>
      </c>
      <c r="D11" s="4">
        <v>2530</v>
      </c>
      <c r="E11" s="4">
        <f>D11/D10</f>
        <v>0.63888888888888884</v>
      </c>
      <c r="F11" s="4">
        <v>2220</v>
      </c>
      <c r="G11" s="4">
        <f>F11/F10</f>
        <v>1.2542372881355932</v>
      </c>
      <c r="H11" s="4">
        <v>1880</v>
      </c>
      <c r="I11" s="4">
        <f>H11/H10</f>
        <v>1.4351145038167938</v>
      </c>
      <c r="J11" s="4">
        <v>6190</v>
      </c>
      <c r="K11" s="4">
        <f>J11/J10</f>
        <v>1.7052341597796143</v>
      </c>
      <c r="L11" s="4">
        <f t="shared" ref="L11:L13" si="3">D11/J11</f>
        <v>0.40872374798061389</v>
      </c>
      <c r="M11" s="4">
        <f>L11/L10</f>
        <v>0.37466343564889609</v>
      </c>
      <c r="N11" s="4">
        <f t="shared" ref="N11:N13" si="4">F11/H11</f>
        <v>1.1808510638297873</v>
      </c>
      <c r="O11" s="3">
        <f>N11/N10</f>
        <v>0.87396321673278055</v>
      </c>
      <c r="P11" s="3">
        <f t="shared" ref="P11:P13" si="5">H11/J11</f>
        <v>0.30371567043618741</v>
      </c>
      <c r="Q11" s="8">
        <f>P11/P10</f>
        <v>0.841593804338443</v>
      </c>
    </row>
    <row r="12" spans="1:17">
      <c r="B12" s="13" t="s">
        <v>6</v>
      </c>
      <c r="C12" s="15" t="s">
        <v>2</v>
      </c>
      <c r="D12" s="4">
        <v>2380</v>
      </c>
      <c r="E12" s="4">
        <v>1</v>
      </c>
      <c r="F12" s="4">
        <v>1190</v>
      </c>
      <c r="G12" s="4">
        <v>1</v>
      </c>
      <c r="H12" s="4">
        <v>1290</v>
      </c>
      <c r="I12" s="4">
        <v>1</v>
      </c>
      <c r="J12" s="4">
        <v>3220</v>
      </c>
      <c r="K12" s="4">
        <v>1</v>
      </c>
      <c r="L12" s="4">
        <f t="shared" si="3"/>
        <v>0.73913043478260865</v>
      </c>
      <c r="M12" s="4">
        <v>1</v>
      </c>
      <c r="N12" s="4">
        <f t="shared" si="4"/>
        <v>0.92248062015503873</v>
      </c>
      <c r="O12" s="3">
        <v>1</v>
      </c>
      <c r="P12" s="3">
        <f t="shared" si="5"/>
        <v>0.40062111801242234</v>
      </c>
      <c r="Q12" s="8">
        <v>1</v>
      </c>
    </row>
    <row r="13" spans="1:17" ht="16" thickBot="1">
      <c r="B13" s="16"/>
      <c r="C13" s="23" t="s">
        <v>7</v>
      </c>
      <c r="D13" s="9">
        <v>1990</v>
      </c>
      <c r="E13" s="9">
        <f>D13/D12</f>
        <v>0.83613445378151263</v>
      </c>
      <c r="F13" s="9">
        <v>1720</v>
      </c>
      <c r="G13" s="9">
        <f>F13/F12</f>
        <v>1.4453781512605042</v>
      </c>
      <c r="H13" s="9">
        <v>1760</v>
      </c>
      <c r="I13" s="9">
        <f>H13/H12</f>
        <v>1.3643410852713178</v>
      </c>
      <c r="J13" s="9">
        <v>6160</v>
      </c>
      <c r="K13" s="9">
        <f>J13/J12</f>
        <v>1.9130434782608696</v>
      </c>
      <c r="L13" s="9">
        <f t="shared" si="3"/>
        <v>0.32305194805194803</v>
      </c>
      <c r="M13" s="9">
        <f>L13/L12</f>
        <v>0.43707028265851794</v>
      </c>
      <c r="N13" s="9">
        <f t="shared" si="4"/>
        <v>0.97727272727272729</v>
      </c>
      <c r="O13" s="10">
        <f>N13/N12</f>
        <v>1.0593964858670741</v>
      </c>
      <c r="P13" s="10">
        <f t="shared" si="5"/>
        <v>0.2857142857142857</v>
      </c>
      <c r="Q13" s="11">
        <f>P13/P12</f>
        <v>0.71317829457364346</v>
      </c>
    </row>
    <row r="14" spans="1:17">
      <c r="B14" s="20"/>
      <c r="C14" s="2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7" ht="16" thickBot="1">
      <c r="B15" s="20"/>
      <c r="C15" s="2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7" ht="16" thickBot="1">
      <c r="A16" s="24" t="s">
        <v>12</v>
      </c>
      <c r="B16" s="18" t="s">
        <v>5</v>
      </c>
      <c r="C16" s="17" t="s">
        <v>2</v>
      </c>
      <c r="D16" s="6">
        <v>2040</v>
      </c>
      <c r="E16" s="6">
        <v>1</v>
      </c>
      <c r="F16" s="6">
        <v>5430</v>
      </c>
      <c r="G16" s="6">
        <v>1</v>
      </c>
      <c r="H16" s="6">
        <v>1380</v>
      </c>
      <c r="I16" s="6">
        <v>1</v>
      </c>
      <c r="J16" s="6">
        <v>106</v>
      </c>
      <c r="K16" s="6">
        <v>1</v>
      </c>
      <c r="L16" s="6">
        <f>IFERROR(D16/J16,"")</f>
        <v>19.245283018867923</v>
      </c>
      <c r="M16" s="6">
        <v>1</v>
      </c>
      <c r="N16" s="6">
        <f>IFERROR(F16/J16,"")</f>
        <v>51.226415094339622</v>
      </c>
      <c r="O16" s="6">
        <v>1</v>
      </c>
      <c r="P16" s="6">
        <f>IFERROR(H16/J16,"")</f>
        <v>13.018867924528301</v>
      </c>
      <c r="Q16" s="7">
        <v>1</v>
      </c>
    </row>
    <row r="17" spans="1:17">
      <c r="B17" s="13"/>
      <c r="C17" s="15" t="s">
        <v>7</v>
      </c>
      <c r="D17" s="3">
        <v>765</v>
      </c>
      <c r="E17" s="3">
        <f>D17/D16</f>
        <v>0.375</v>
      </c>
      <c r="F17" s="3">
        <v>5470</v>
      </c>
      <c r="G17" s="3">
        <f>F17/F16</f>
        <v>1.007366482504604</v>
      </c>
      <c r="H17" s="3">
        <v>1460</v>
      </c>
      <c r="I17" s="3">
        <f>H17/H16</f>
        <v>1.0579710144927537</v>
      </c>
      <c r="J17" s="3">
        <v>99.7</v>
      </c>
      <c r="K17" s="3">
        <f>J17/J16</f>
        <v>0.94056603773584913</v>
      </c>
      <c r="L17" s="3">
        <f t="shared" ref="L17:L25" si="6">IFERROR(D17/J17,"")</f>
        <v>7.6730190571715147</v>
      </c>
      <c r="M17" s="3">
        <f>L17/L16</f>
        <v>0.39869608826479441</v>
      </c>
      <c r="N17" s="3">
        <f t="shared" ref="N17:N25" si="7">IFERROR(F17/J17,"")</f>
        <v>54.864593781344027</v>
      </c>
      <c r="O17" s="3">
        <f>N17/N16</f>
        <v>1.0710215360630695</v>
      </c>
      <c r="P17" s="3">
        <f t="shared" ref="P17:P25" si="8">IFERROR(H17/J17,"")</f>
        <v>14.643931795386157</v>
      </c>
      <c r="Q17" s="8">
        <f>P17/P16</f>
        <v>1.1248237466021251</v>
      </c>
    </row>
    <row r="18" spans="1:17">
      <c r="B18" s="13" t="s">
        <v>6</v>
      </c>
      <c r="C18" s="14" t="s">
        <v>2</v>
      </c>
      <c r="D18" s="3">
        <v>929</v>
      </c>
      <c r="E18" s="3">
        <v>1</v>
      </c>
      <c r="F18" s="3">
        <v>3130</v>
      </c>
      <c r="G18" s="3">
        <v>1</v>
      </c>
      <c r="H18" s="3">
        <v>1150</v>
      </c>
      <c r="I18" s="3">
        <v>1</v>
      </c>
      <c r="J18" s="3">
        <v>122</v>
      </c>
      <c r="K18" s="3">
        <v>1</v>
      </c>
      <c r="L18" s="3">
        <f t="shared" si="6"/>
        <v>7.6147540983606561</v>
      </c>
      <c r="M18" s="3">
        <v>1</v>
      </c>
      <c r="N18" s="3">
        <f t="shared" si="7"/>
        <v>25.655737704918032</v>
      </c>
      <c r="O18" s="3">
        <v>1</v>
      </c>
      <c r="P18" s="3">
        <f t="shared" si="8"/>
        <v>9.4262295081967213</v>
      </c>
      <c r="Q18" s="8">
        <v>1</v>
      </c>
    </row>
    <row r="19" spans="1:17" ht="16" thickBot="1">
      <c r="B19" s="16"/>
      <c r="C19" s="23" t="s">
        <v>7</v>
      </c>
      <c r="D19" s="10">
        <v>581</v>
      </c>
      <c r="E19" s="10">
        <f>D19/D18</f>
        <v>0.62540365984930035</v>
      </c>
      <c r="F19" s="10">
        <v>3930</v>
      </c>
      <c r="G19" s="10">
        <f>F19/F18</f>
        <v>1.255591054313099</v>
      </c>
      <c r="H19" s="10">
        <v>1530</v>
      </c>
      <c r="I19" s="10">
        <f>H19/H18</f>
        <v>1.3304347826086957</v>
      </c>
      <c r="J19" s="10">
        <v>97.6</v>
      </c>
      <c r="K19" s="10">
        <f>J19/J18</f>
        <v>0.79999999999999993</v>
      </c>
      <c r="L19" s="10">
        <f t="shared" si="6"/>
        <v>5.9528688524590168</v>
      </c>
      <c r="M19" s="10">
        <f>L19/L18</f>
        <v>0.78175457481162547</v>
      </c>
      <c r="N19" s="10">
        <f t="shared" si="7"/>
        <v>40.266393442622956</v>
      </c>
      <c r="O19" s="10">
        <f>N19/N18</f>
        <v>1.569488817891374</v>
      </c>
      <c r="P19" s="10">
        <f t="shared" si="8"/>
        <v>15.676229508196721</v>
      </c>
      <c r="Q19" s="11">
        <f>P19/P18</f>
        <v>1.6630434782608696</v>
      </c>
    </row>
    <row r="20" spans="1:17">
      <c r="B20" s="22"/>
      <c r="C20" s="2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6" thickBot="1">
      <c r="B21" s="20"/>
      <c r="C21" s="20"/>
      <c r="L21" t="str">
        <f t="shared" si="6"/>
        <v/>
      </c>
      <c r="N21" t="str">
        <f t="shared" si="7"/>
        <v/>
      </c>
      <c r="P21" t="str">
        <f t="shared" si="8"/>
        <v/>
      </c>
    </row>
    <row r="22" spans="1:17" ht="16" thickBot="1">
      <c r="A22" s="24" t="s">
        <v>13</v>
      </c>
      <c r="B22" s="18" t="s">
        <v>5</v>
      </c>
      <c r="C22" s="17" t="s">
        <v>2</v>
      </c>
      <c r="D22" s="6">
        <v>2450</v>
      </c>
      <c r="E22" s="6">
        <v>1</v>
      </c>
      <c r="F22" s="6">
        <v>5740</v>
      </c>
      <c r="G22" s="6">
        <v>1</v>
      </c>
      <c r="H22" s="6">
        <v>1450</v>
      </c>
      <c r="I22" s="6">
        <v>1</v>
      </c>
      <c r="J22" s="6">
        <v>198</v>
      </c>
      <c r="K22" s="6">
        <v>1</v>
      </c>
      <c r="L22" s="6">
        <f t="shared" si="6"/>
        <v>12.373737373737374</v>
      </c>
      <c r="M22" s="6">
        <v>1</v>
      </c>
      <c r="N22" s="6">
        <f t="shared" si="7"/>
        <v>28.98989898989899</v>
      </c>
      <c r="O22" s="6">
        <v>1</v>
      </c>
      <c r="P22" s="6">
        <f t="shared" si="8"/>
        <v>7.3232323232323235</v>
      </c>
      <c r="Q22" s="7">
        <v>1</v>
      </c>
    </row>
    <row r="23" spans="1:17">
      <c r="B23" s="13"/>
      <c r="C23" s="15" t="s">
        <v>7</v>
      </c>
      <c r="D23" s="3">
        <v>1060</v>
      </c>
      <c r="E23" s="3">
        <f>D23/D22</f>
        <v>0.43265306122448982</v>
      </c>
      <c r="F23" s="3">
        <v>5690</v>
      </c>
      <c r="G23" s="3">
        <f>F23/F22</f>
        <v>0.99128919860627174</v>
      </c>
      <c r="H23" s="3">
        <v>1470</v>
      </c>
      <c r="I23" s="3">
        <f>H23/H22</f>
        <v>1.0137931034482759</v>
      </c>
      <c r="J23" s="3">
        <v>160</v>
      </c>
      <c r="K23" s="3">
        <f>J23/J22</f>
        <v>0.80808080808080807</v>
      </c>
      <c r="L23" s="3">
        <f t="shared" si="6"/>
        <v>6.625</v>
      </c>
      <c r="M23" s="3">
        <f>L23/L22</f>
        <v>0.53540816326530616</v>
      </c>
      <c r="N23" s="3">
        <f t="shared" si="7"/>
        <v>35.5625</v>
      </c>
      <c r="O23" s="3">
        <f>N23/N22</f>
        <v>1.2267203832752613</v>
      </c>
      <c r="P23" s="3">
        <f t="shared" si="8"/>
        <v>9.1875</v>
      </c>
      <c r="Q23" s="8">
        <f>P23/P22</f>
        <v>1.2545689655172414</v>
      </c>
    </row>
    <row r="24" spans="1:17">
      <c r="B24" s="13" t="s">
        <v>6</v>
      </c>
      <c r="C24" s="14" t="s">
        <v>2</v>
      </c>
      <c r="D24" s="3">
        <v>1260</v>
      </c>
      <c r="E24" s="3">
        <v>1</v>
      </c>
      <c r="F24" s="3">
        <v>3750</v>
      </c>
      <c r="G24" s="3">
        <v>1</v>
      </c>
      <c r="H24" s="3">
        <v>1200</v>
      </c>
      <c r="I24" s="3">
        <v>1</v>
      </c>
      <c r="J24" s="3">
        <v>275</v>
      </c>
      <c r="K24" s="3">
        <v>1</v>
      </c>
      <c r="L24" s="3">
        <f t="shared" si="6"/>
        <v>4.581818181818182</v>
      </c>
      <c r="M24" s="3">
        <v>1</v>
      </c>
      <c r="N24" s="3">
        <f t="shared" si="7"/>
        <v>13.636363636363637</v>
      </c>
      <c r="O24" s="3">
        <v>1</v>
      </c>
      <c r="P24" s="3">
        <f t="shared" si="8"/>
        <v>4.3636363636363633</v>
      </c>
      <c r="Q24" s="8">
        <v>1</v>
      </c>
    </row>
    <row r="25" spans="1:17" ht="16" thickBot="1">
      <c r="B25" s="16"/>
      <c r="C25" s="23" t="s">
        <v>7</v>
      </c>
      <c r="D25" s="10">
        <v>577</v>
      </c>
      <c r="E25" s="10">
        <f>D25/D24</f>
        <v>0.45793650793650792</v>
      </c>
      <c r="F25" s="10">
        <v>3400</v>
      </c>
      <c r="G25" s="10">
        <f>F25/F24</f>
        <v>0.90666666666666662</v>
      </c>
      <c r="H25" s="10">
        <v>1200</v>
      </c>
      <c r="I25" s="10">
        <f>H25/H24</f>
        <v>1</v>
      </c>
      <c r="J25" s="10">
        <v>197</v>
      </c>
      <c r="K25" s="10">
        <f>J25/J24</f>
        <v>0.71636363636363631</v>
      </c>
      <c r="L25" s="10">
        <f t="shared" si="6"/>
        <v>2.9289340101522843</v>
      </c>
      <c r="M25" s="10">
        <f>L25/L24</f>
        <v>0.63925147046974451</v>
      </c>
      <c r="N25" s="10">
        <f t="shared" si="7"/>
        <v>17.258883248730964</v>
      </c>
      <c r="O25" s="10">
        <f>N25/N24</f>
        <v>1.2656514382402706</v>
      </c>
      <c r="P25" s="10">
        <f t="shared" si="8"/>
        <v>6.0913705583756341</v>
      </c>
      <c r="Q25" s="11">
        <f>P25/P24</f>
        <v>1.3959390862944163</v>
      </c>
    </row>
    <row r="26" spans="1:17">
      <c r="B26" s="20"/>
      <c r="C26" s="20"/>
    </row>
    <row r="27" spans="1:17" ht="16" thickBot="1">
      <c r="B27" s="20"/>
      <c r="C27" s="20"/>
    </row>
    <row r="28" spans="1:17" ht="16" thickBot="1">
      <c r="A28" s="24" t="s">
        <v>14</v>
      </c>
      <c r="B28" s="18" t="s">
        <v>5</v>
      </c>
      <c r="C28" s="17" t="s">
        <v>2</v>
      </c>
      <c r="D28" s="6">
        <v>2040</v>
      </c>
      <c r="E28" s="6">
        <v>1</v>
      </c>
      <c r="F28" s="6">
        <v>696</v>
      </c>
      <c r="G28" s="6">
        <v>1</v>
      </c>
      <c r="H28" s="6">
        <v>2810</v>
      </c>
      <c r="I28" s="6">
        <v>1</v>
      </c>
      <c r="J28" s="6">
        <v>1860</v>
      </c>
      <c r="K28" s="6">
        <v>1</v>
      </c>
      <c r="L28" s="6">
        <f>IFERROR(D28/J28,"")</f>
        <v>1.096774193548387</v>
      </c>
      <c r="M28" s="6">
        <v>1</v>
      </c>
      <c r="N28" s="6">
        <f>IFERROR(F28/J28,"")</f>
        <v>0.37419354838709679</v>
      </c>
      <c r="O28" s="6">
        <v>1</v>
      </c>
      <c r="P28" s="6">
        <f>IFERROR(H28/J28,"")</f>
        <v>1.510752688172043</v>
      </c>
      <c r="Q28" s="7">
        <v>1</v>
      </c>
    </row>
    <row r="29" spans="1:17">
      <c r="B29" s="13"/>
      <c r="C29" s="15" t="s">
        <v>7</v>
      </c>
      <c r="D29" s="3">
        <v>886</v>
      </c>
      <c r="E29" s="3">
        <f>D29/D28</f>
        <v>0.43431372549019609</v>
      </c>
      <c r="F29" s="3">
        <v>747</v>
      </c>
      <c r="G29" s="3">
        <f>F29/F28</f>
        <v>1.0732758620689655</v>
      </c>
      <c r="H29" s="3">
        <v>3000</v>
      </c>
      <c r="I29" s="3">
        <f>H29/H28</f>
        <v>1.0676156583629892</v>
      </c>
      <c r="J29" s="3">
        <v>1770</v>
      </c>
      <c r="K29" s="3">
        <f>J29/J28</f>
        <v>0.95161290322580649</v>
      </c>
      <c r="L29" s="3">
        <f t="shared" ref="L29:L43" si="9">IFERROR(D29/J29,"")</f>
        <v>0.50056497175141246</v>
      </c>
      <c r="M29" s="3">
        <f>L29/L28</f>
        <v>0.4563974742439349</v>
      </c>
      <c r="N29" s="3">
        <f t="shared" ref="N29:N43" si="10">IFERROR(F29/J29,"")</f>
        <v>0.42203389830508475</v>
      </c>
      <c r="O29" s="3">
        <f>N29/N28</f>
        <v>1.1278492109877265</v>
      </c>
      <c r="P29" s="3">
        <f t="shared" ref="P29:P43" si="11">IFERROR(H29/J29,"")</f>
        <v>1.6949152542372881</v>
      </c>
      <c r="Q29" s="8">
        <f>P29/P28</f>
        <v>1.1219012003136497</v>
      </c>
    </row>
    <row r="30" spans="1:17">
      <c r="B30" s="13" t="s">
        <v>6</v>
      </c>
      <c r="C30" s="14" t="s">
        <v>2</v>
      </c>
      <c r="D30" s="3">
        <v>5340</v>
      </c>
      <c r="E30" s="3">
        <v>1</v>
      </c>
      <c r="F30" s="3">
        <v>1290</v>
      </c>
      <c r="G30" s="3">
        <v>1</v>
      </c>
      <c r="H30" s="3">
        <v>6350</v>
      </c>
      <c r="I30" s="3">
        <v>1</v>
      </c>
      <c r="J30" s="3">
        <v>5120</v>
      </c>
      <c r="K30" s="3">
        <v>1</v>
      </c>
      <c r="L30" s="3">
        <f t="shared" si="9"/>
        <v>1.04296875</v>
      </c>
      <c r="M30" s="3">
        <v>1</v>
      </c>
      <c r="N30" s="3">
        <f t="shared" si="10"/>
        <v>0.251953125</v>
      </c>
      <c r="O30" s="3">
        <v>1</v>
      </c>
      <c r="P30" s="3">
        <f t="shared" si="11"/>
        <v>1.240234375</v>
      </c>
      <c r="Q30" s="8">
        <v>1</v>
      </c>
    </row>
    <row r="31" spans="1:17" ht="16" thickBot="1">
      <c r="B31" s="16"/>
      <c r="C31" s="23" t="s">
        <v>7</v>
      </c>
      <c r="D31" s="10">
        <v>2410</v>
      </c>
      <c r="E31" s="10">
        <f>D31/D30</f>
        <v>0.45131086142322097</v>
      </c>
      <c r="F31" s="10">
        <v>1130</v>
      </c>
      <c r="G31" s="10">
        <f>F31/F30</f>
        <v>0.87596899224806202</v>
      </c>
      <c r="H31" s="10">
        <v>6510</v>
      </c>
      <c r="I31" s="10">
        <f>H31/H30</f>
        <v>1.0251968503937008</v>
      </c>
      <c r="J31" s="10">
        <v>4910</v>
      </c>
      <c r="K31" s="10">
        <f>J31/J30</f>
        <v>0.958984375</v>
      </c>
      <c r="L31" s="10">
        <f t="shared" si="9"/>
        <v>0.49083503054989819</v>
      </c>
      <c r="M31" s="10">
        <f>L31/L30</f>
        <v>0.4706133626246215</v>
      </c>
      <c r="N31" s="10">
        <f t="shared" si="10"/>
        <v>0.23014256619144602</v>
      </c>
      <c r="O31" s="10">
        <f>N31/N30</f>
        <v>0.91343406116294856</v>
      </c>
      <c r="P31" s="10">
        <f t="shared" si="11"/>
        <v>1.3258655804480652</v>
      </c>
      <c r="Q31" s="11">
        <f>P31/P30</f>
        <v>1.0690443735266291</v>
      </c>
    </row>
    <row r="32" spans="1:17">
      <c r="B32" s="20"/>
      <c r="C32" s="20"/>
      <c r="L32" t="str">
        <f t="shared" si="9"/>
        <v/>
      </c>
      <c r="N32" t="str">
        <f t="shared" si="10"/>
        <v/>
      </c>
      <c r="P32" t="str">
        <f t="shared" si="11"/>
        <v/>
      </c>
    </row>
    <row r="33" spans="1:17" ht="16" thickBot="1">
      <c r="B33" s="20"/>
      <c r="C33" s="20"/>
    </row>
    <row r="34" spans="1:17" ht="16" thickBot="1">
      <c r="A34" s="24" t="s">
        <v>15</v>
      </c>
      <c r="B34" s="18" t="s">
        <v>5</v>
      </c>
      <c r="C34" s="17" t="s">
        <v>2</v>
      </c>
      <c r="D34" s="6">
        <v>1740</v>
      </c>
      <c r="E34" s="6">
        <v>1</v>
      </c>
      <c r="F34" s="6">
        <v>633</v>
      </c>
      <c r="G34" s="6">
        <v>1</v>
      </c>
      <c r="H34" s="6">
        <v>1880</v>
      </c>
      <c r="I34" s="6">
        <v>1</v>
      </c>
      <c r="J34" s="6">
        <v>1310</v>
      </c>
      <c r="K34" s="6">
        <v>1</v>
      </c>
      <c r="L34" s="6">
        <f t="shared" si="9"/>
        <v>1.3282442748091603</v>
      </c>
      <c r="M34" s="6">
        <v>1</v>
      </c>
      <c r="N34" s="6">
        <f t="shared" si="10"/>
        <v>0.48320610687022902</v>
      </c>
      <c r="O34" s="6">
        <v>1</v>
      </c>
      <c r="P34" s="6">
        <f t="shared" si="11"/>
        <v>1.4351145038167938</v>
      </c>
      <c r="Q34" s="7">
        <v>1</v>
      </c>
    </row>
    <row r="35" spans="1:17">
      <c r="B35" s="13"/>
      <c r="C35" s="15" t="s">
        <v>7</v>
      </c>
      <c r="D35" s="3">
        <v>778</v>
      </c>
      <c r="E35" s="3">
        <f>D35/D34</f>
        <v>0.44712643678160918</v>
      </c>
      <c r="F35" s="3">
        <v>645</v>
      </c>
      <c r="G35" s="3">
        <f>F35/F34</f>
        <v>1.018957345971564</v>
      </c>
      <c r="H35" s="3">
        <v>2340</v>
      </c>
      <c r="I35" s="3">
        <f>H35/H34</f>
        <v>1.2446808510638299</v>
      </c>
      <c r="J35" s="3">
        <v>1490</v>
      </c>
      <c r="K35" s="3">
        <f>J35/J34</f>
        <v>1.1374045801526718</v>
      </c>
      <c r="L35" s="3">
        <f t="shared" si="9"/>
        <v>0.52214765100671146</v>
      </c>
      <c r="M35" s="3">
        <f>L35/L34</f>
        <v>0.39311116253953565</v>
      </c>
      <c r="N35" s="3">
        <f t="shared" si="10"/>
        <v>0.43288590604026844</v>
      </c>
      <c r="O35" s="3">
        <f>N35/N34</f>
        <v>0.89586182766627431</v>
      </c>
      <c r="P35" s="3">
        <f t="shared" si="11"/>
        <v>1.5704697986577181</v>
      </c>
      <c r="Q35" s="8">
        <f>P35/P34</f>
        <v>1.0943167214051122</v>
      </c>
    </row>
    <row r="36" spans="1:17">
      <c r="B36" s="13" t="s">
        <v>6</v>
      </c>
      <c r="C36" s="14" t="s">
        <v>2</v>
      </c>
      <c r="D36" s="3">
        <v>4550</v>
      </c>
      <c r="E36" s="3">
        <v>1</v>
      </c>
      <c r="F36" s="3">
        <v>1120</v>
      </c>
      <c r="G36" s="3">
        <v>1</v>
      </c>
      <c r="H36" s="3">
        <v>4870</v>
      </c>
      <c r="I36" s="3">
        <v>1</v>
      </c>
      <c r="J36" s="3">
        <v>4630</v>
      </c>
      <c r="K36" s="3">
        <v>1</v>
      </c>
      <c r="L36" s="3">
        <f t="shared" si="9"/>
        <v>0.98272138228941686</v>
      </c>
      <c r="M36" s="3">
        <v>1</v>
      </c>
      <c r="N36" s="3">
        <f t="shared" si="10"/>
        <v>0.24190064794816415</v>
      </c>
      <c r="O36" s="3">
        <v>1</v>
      </c>
      <c r="P36" s="3">
        <f t="shared" si="11"/>
        <v>1.0518358531317495</v>
      </c>
      <c r="Q36" s="8">
        <v>1</v>
      </c>
    </row>
    <row r="37" spans="1:17" ht="16" thickBot="1">
      <c r="B37" s="16"/>
      <c r="C37" s="23" t="s">
        <v>7</v>
      </c>
      <c r="D37" s="10">
        <v>2480</v>
      </c>
      <c r="E37" s="10">
        <f>D37/D36</f>
        <v>0.54505494505494501</v>
      </c>
      <c r="F37" s="10">
        <v>1180</v>
      </c>
      <c r="G37" s="10">
        <f>F37/F36</f>
        <v>1.0535714285714286</v>
      </c>
      <c r="H37" s="10">
        <v>7170</v>
      </c>
      <c r="I37" s="10">
        <f>H37/H36</f>
        <v>1.4722792607802875</v>
      </c>
      <c r="J37" s="10">
        <v>5440</v>
      </c>
      <c r="K37" s="10">
        <f>J37/J36</f>
        <v>1.1749460043196545</v>
      </c>
      <c r="L37" s="10">
        <f t="shared" si="9"/>
        <v>0.45588235294117646</v>
      </c>
      <c r="M37" s="10">
        <f>L37/L36</f>
        <v>0.46389786683904327</v>
      </c>
      <c r="N37" s="10">
        <f t="shared" si="10"/>
        <v>0.21691176470588236</v>
      </c>
      <c r="O37" s="10">
        <f>N37/N36</f>
        <v>0.89669774159663862</v>
      </c>
      <c r="P37" s="10">
        <f t="shared" si="11"/>
        <v>1.318014705882353</v>
      </c>
      <c r="Q37" s="11">
        <f>P37/P36</f>
        <v>1.2530612090832225</v>
      </c>
    </row>
    <row r="38" spans="1:17">
      <c r="B38" s="20"/>
      <c r="C38" s="20"/>
      <c r="L38" t="str">
        <f t="shared" si="9"/>
        <v/>
      </c>
      <c r="N38" t="str">
        <f t="shared" si="10"/>
        <v/>
      </c>
      <c r="P38" t="str">
        <f t="shared" si="11"/>
        <v/>
      </c>
    </row>
    <row r="39" spans="1:17" ht="16" thickBot="1">
      <c r="B39" s="20"/>
      <c r="C39" s="20"/>
    </row>
    <row r="40" spans="1:17" ht="16" thickBot="1">
      <c r="A40" s="24" t="s">
        <v>17</v>
      </c>
      <c r="B40" s="18" t="s">
        <v>5</v>
      </c>
      <c r="C40" s="17" t="s">
        <v>2</v>
      </c>
      <c r="D40" s="6">
        <v>3070</v>
      </c>
      <c r="E40" s="6">
        <v>1</v>
      </c>
      <c r="F40" s="6">
        <v>727</v>
      </c>
      <c r="G40" s="6">
        <v>1</v>
      </c>
      <c r="H40" s="6">
        <v>2610</v>
      </c>
      <c r="I40" s="6">
        <v>1</v>
      </c>
      <c r="J40" s="6">
        <v>1790</v>
      </c>
      <c r="K40" s="6">
        <v>1</v>
      </c>
      <c r="L40" s="6">
        <f t="shared" si="9"/>
        <v>1.7150837988826815</v>
      </c>
      <c r="M40" s="6">
        <v>1</v>
      </c>
      <c r="N40" s="6">
        <f t="shared" si="10"/>
        <v>0.40614525139664803</v>
      </c>
      <c r="O40" s="6">
        <v>1</v>
      </c>
      <c r="P40" s="6">
        <f t="shared" si="11"/>
        <v>1.4581005586592179</v>
      </c>
      <c r="Q40" s="7">
        <v>1</v>
      </c>
    </row>
    <row r="41" spans="1:17">
      <c r="B41" s="13"/>
      <c r="C41" s="15" t="s">
        <v>7</v>
      </c>
      <c r="D41" s="3">
        <v>1240</v>
      </c>
      <c r="E41" s="3">
        <f>D41/D40</f>
        <v>0.40390879478827363</v>
      </c>
      <c r="F41" s="3">
        <v>724</v>
      </c>
      <c r="G41" s="3">
        <f>F41/F40</f>
        <v>0.99587345254470427</v>
      </c>
      <c r="H41" s="3">
        <v>2660</v>
      </c>
      <c r="I41" s="3">
        <f>H41/H40</f>
        <v>1.0191570881226053</v>
      </c>
      <c r="J41" s="3">
        <v>1770</v>
      </c>
      <c r="K41" s="3">
        <f>J41/J40</f>
        <v>0.98882681564245811</v>
      </c>
      <c r="L41" s="3">
        <f t="shared" si="9"/>
        <v>0.70056497175141241</v>
      </c>
      <c r="M41" s="3">
        <f>L41/L40</f>
        <v>0.40847273597232192</v>
      </c>
      <c r="N41" s="3">
        <f t="shared" si="10"/>
        <v>0.4090395480225989</v>
      </c>
      <c r="O41" s="3">
        <f>N41/N40</f>
        <v>1.0071262599180908</v>
      </c>
      <c r="P41" s="3">
        <f t="shared" si="11"/>
        <v>1.5028248587570621</v>
      </c>
      <c r="Q41" s="8">
        <f>P41/P40</f>
        <v>1.0306729874234257</v>
      </c>
    </row>
    <row r="42" spans="1:17">
      <c r="B42" s="13" t="s">
        <v>6</v>
      </c>
      <c r="C42" s="14" t="s">
        <v>2</v>
      </c>
      <c r="D42" s="3">
        <v>5500</v>
      </c>
      <c r="E42" s="3">
        <v>1</v>
      </c>
      <c r="F42" s="3">
        <v>1360</v>
      </c>
      <c r="G42" s="3">
        <v>1</v>
      </c>
      <c r="H42" s="3">
        <v>6290</v>
      </c>
      <c r="I42" s="3">
        <v>1</v>
      </c>
      <c r="J42" s="3">
        <v>5430</v>
      </c>
      <c r="K42" s="3">
        <v>1</v>
      </c>
      <c r="L42" s="3">
        <f t="shared" si="9"/>
        <v>1.0128913443830572</v>
      </c>
      <c r="M42" s="3">
        <v>1</v>
      </c>
      <c r="N42" s="3">
        <f t="shared" si="10"/>
        <v>0.25046040515653778</v>
      </c>
      <c r="O42" s="3">
        <v>1</v>
      </c>
      <c r="P42" s="3">
        <f t="shared" si="11"/>
        <v>1.1583793738489871</v>
      </c>
      <c r="Q42" s="8">
        <v>1</v>
      </c>
    </row>
    <row r="43" spans="1:17" ht="16" thickBot="1">
      <c r="B43" s="16"/>
      <c r="C43" s="23" t="s">
        <v>7</v>
      </c>
      <c r="D43" s="10">
        <v>2010</v>
      </c>
      <c r="E43" s="10">
        <f>D43/D42</f>
        <v>0.36545454545454548</v>
      </c>
      <c r="F43" s="10">
        <v>1090</v>
      </c>
      <c r="G43" s="10">
        <f>F43/F42</f>
        <v>0.80147058823529416</v>
      </c>
      <c r="H43" s="10">
        <v>6060</v>
      </c>
      <c r="I43" s="10">
        <f>H43/H42</f>
        <v>0.9634340222575517</v>
      </c>
      <c r="J43" s="10">
        <v>4430</v>
      </c>
      <c r="K43" s="10">
        <f>J43/J42</f>
        <v>0.81583793738489874</v>
      </c>
      <c r="L43" s="10">
        <f t="shared" si="9"/>
        <v>0.45372460496613998</v>
      </c>
      <c r="M43" s="10">
        <f>L43/L42</f>
        <v>0.44794992817566182</v>
      </c>
      <c r="N43" s="10">
        <f t="shared" si="10"/>
        <v>0.24604966139954854</v>
      </c>
      <c r="O43" s="10">
        <f>N43/N42</f>
        <v>0.98238945691143265</v>
      </c>
      <c r="P43" s="10">
        <f t="shared" si="11"/>
        <v>1.3679458239277653</v>
      </c>
      <c r="Q43" s="11">
        <f>P43/P42</f>
        <v>1.1809134855211074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Fig.1e,f</vt:lpstr>
    </vt:vector>
  </TitlesOfParts>
  <Company>Johns Hopkins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Tan</dc:creator>
  <cp:lastModifiedBy>Huganir Lab</cp:lastModifiedBy>
  <dcterms:created xsi:type="dcterms:W3CDTF">2017-04-13T19:32:52Z</dcterms:created>
  <dcterms:modified xsi:type="dcterms:W3CDTF">2021-09-26T14:57:01Z</dcterms:modified>
</cp:coreProperties>
</file>