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adam/Documents/__Papers/ScaffoldHierarchy/data/"/>
    </mc:Choice>
  </mc:AlternateContent>
  <xr:revisionPtr revIDLastSave="0" documentId="13_ncr:1_{371DA009-048B-A546-BD1F-B6FEBCA6E579}" xr6:coauthVersionLast="45" xr6:coauthVersionMax="45" xr10:uidLastSave="{00000000-0000-0000-0000-000000000000}"/>
  <bookViews>
    <workbookView xWindow="30300" yWindow="460" windowWidth="45740" windowHeight="28340" tabRatio="500" xr2:uid="{00000000-000D-0000-FFFF-FFFF00000000}"/>
  </bookViews>
  <sheets>
    <sheet name="Fig5" sheetId="13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W25" i="13" l="1"/>
  <c r="AV25" i="13"/>
  <c r="AU25" i="13"/>
  <c r="AT25" i="13"/>
  <c r="AS25" i="13"/>
  <c r="AR25" i="13"/>
  <c r="AQ25" i="13"/>
  <c r="AP25" i="13"/>
  <c r="AO25" i="13"/>
  <c r="AN25" i="13"/>
  <c r="AM25" i="13"/>
  <c r="AL25" i="13"/>
  <c r="AW23" i="13"/>
  <c r="AW24" i="13" s="1"/>
  <c r="AV23" i="13"/>
  <c r="AV24" i="13" s="1"/>
  <c r="AU23" i="13"/>
  <c r="AU24" i="13" s="1"/>
  <c r="AT23" i="13"/>
  <c r="AT24" i="13" s="1"/>
  <c r="AS23" i="13"/>
  <c r="AS24" i="13" s="1"/>
  <c r="AR23" i="13"/>
  <c r="AR24" i="13" s="1"/>
  <c r="AQ23" i="13"/>
  <c r="AQ24" i="13" s="1"/>
  <c r="AP23" i="13"/>
  <c r="AP24" i="13" s="1"/>
  <c r="AO23" i="13"/>
  <c r="AO24" i="13" s="1"/>
  <c r="AN23" i="13"/>
  <c r="AN24" i="13" s="1"/>
  <c r="AM23" i="13"/>
  <c r="AM24" i="13" s="1"/>
  <c r="AL23" i="13"/>
  <c r="AL24" i="13" s="1"/>
  <c r="AW22" i="13"/>
  <c r="AV22" i="13"/>
  <c r="AU22" i="13"/>
  <c r="AT22" i="13"/>
  <c r="AS22" i="13"/>
  <c r="AR22" i="13"/>
  <c r="AQ22" i="13"/>
  <c r="AP22" i="13"/>
  <c r="AO22" i="13"/>
  <c r="AN22" i="13"/>
  <c r="AM22" i="13"/>
  <c r="AL22" i="13"/>
  <c r="Y22" i="13" l="1"/>
  <c r="Z22" i="13"/>
  <c r="AA22" i="13"/>
  <c r="AB22" i="13"/>
  <c r="AC22" i="13"/>
  <c r="AD22" i="13"/>
  <c r="AE22" i="13"/>
  <c r="AF22" i="13"/>
  <c r="AG22" i="13"/>
  <c r="AH22" i="13"/>
  <c r="Y23" i="13"/>
  <c r="Z23" i="13"/>
  <c r="Z24" i="13" s="1"/>
  <c r="AA23" i="13"/>
  <c r="AA24" i="13" s="1"/>
  <c r="AB23" i="13"/>
  <c r="AB24" i="13" s="1"/>
  <c r="AC23" i="13"/>
  <c r="AC24" i="13" s="1"/>
  <c r="AD23" i="13"/>
  <c r="AD24" i="13" s="1"/>
  <c r="AE23" i="13"/>
  <c r="AE24" i="13" s="1"/>
  <c r="AF23" i="13"/>
  <c r="AF24" i="13" s="1"/>
  <c r="AG23" i="13"/>
  <c r="AG24" i="13" s="1"/>
  <c r="AH23" i="13"/>
  <c r="AH24" i="13" s="1"/>
  <c r="Y24" i="13"/>
  <c r="Y25" i="13"/>
  <c r="Z25" i="13"/>
  <c r="AA25" i="13"/>
  <c r="AB25" i="13"/>
  <c r="AC25" i="13"/>
  <c r="AD25" i="13"/>
  <c r="AE25" i="13"/>
  <c r="AF25" i="13"/>
  <c r="AG25" i="13"/>
  <c r="AH25" i="13"/>
  <c r="X25" i="13"/>
  <c r="W25" i="13"/>
  <c r="X23" i="13"/>
  <c r="X24" i="13" s="1"/>
  <c r="W23" i="13"/>
  <c r="W24" i="13" s="1"/>
  <c r="X22" i="13"/>
  <c r="W22" i="13"/>
  <c r="BB24" i="13"/>
  <c r="BA24" i="13"/>
  <c r="BB22" i="13"/>
  <c r="BB23" i="13" s="1"/>
  <c r="BA22" i="13"/>
  <c r="BA23" i="13" s="1"/>
  <c r="BB21" i="13"/>
  <c r="BA21" i="13"/>
  <c r="I169" i="13" l="1"/>
  <c r="H169" i="13"/>
  <c r="I167" i="13"/>
  <c r="I168" i="13" s="1"/>
  <c r="H167" i="13"/>
  <c r="H168" i="13" s="1"/>
  <c r="I166" i="13"/>
  <c r="H166" i="13"/>
  <c r="D24" i="13"/>
  <c r="C24" i="13"/>
  <c r="D22" i="13"/>
  <c r="D23" i="13" s="1"/>
  <c r="C22" i="13"/>
  <c r="C23" i="13" s="1"/>
  <c r="D21" i="13"/>
  <c r="C21" i="13"/>
</calcChain>
</file>

<file path=xl/sharedStrings.xml><?xml version="1.0" encoding="utf-8"?>
<sst xmlns="http://schemas.openxmlformats.org/spreadsheetml/2006/main" count="155" uniqueCount="90">
  <si>
    <t>avg.</t>
  </si>
  <si>
    <t>stdev</t>
  </si>
  <si>
    <t>sterr</t>
  </si>
  <si>
    <t>n</t>
  </si>
  <si>
    <t>P value</t>
  </si>
  <si>
    <t>P value summary</t>
  </si>
  <si>
    <t>****</t>
  </si>
  <si>
    <t>Yes</t>
  </si>
  <si>
    <t>One- or two-tailed P value?</t>
  </si>
  <si>
    <t>Two-tailed</t>
  </si>
  <si>
    <t>ns</t>
  </si>
  <si>
    <t>No</t>
  </si>
  <si>
    <t>tjp1b wt sibs</t>
  </si>
  <si>
    <r>
      <t xml:space="preserve">tjp1b </t>
    </r>
    <r>
      <rPr>
        <vertAlign val="superscript"/>
        <sz val="12"/>
        <rFont val="Calibri"/>
        <family val="2"/>
        <scheme val="minor"/>
      </rPr>
      <t>Δ16bp / Δ16bp</t>
    </r>
  </si>
  <si>
    <t>bin</t>
  </si>
  <si>
    <t>time (ms) of</t>
  </si>
  <si>
    <t>&lt;30</t>
  </si>
  <si>
    <t>&lt;18</t>
  </si>
  <si>
    <t>in 10 trials*</t>
  </si>
  <si>
    <t>first move-</t>
  </si>
  <si>
    <t>30-50</t>
  </si>
  <si>
    <t>19-20</t>
  </si>
  <si>
    <t>per animal</t>
  </si>
  <si>
    <t>ment after</t>
  </si>
  <si>
    <t>50-70</t>
  </si>
  <si>
    <t>21-22</t>
  </si>
  <si>
    <t>stimuls</t>
  </si>
  <si>
    <t>70-90</t>
  </si>
  <si>
    <t>23-24</t>
  </si>
  <si>
    <t>90-110</t>
  </si>
  <si>
    <t>25-26</t>
  </si>
  <si>
    <t>110-130</t>
  </si>
  <si>
    <t>27-28</t>
  </si>
  <si>
    <t>130-150</t>
  </si>
  <si>
    <t>29-30</t>
  </si>
  <si>
    <t>150-170</t>
  </si>
  <si>
    <t>31-32</t>
  </si>
  <si>
    <t>170-190</t>
  </si>
  <si>
    <t>33-34</t>
  </si>
  <si>
    <t>190-210</t>
  </si>
  <si>
    <t>35-36</t>
  </si>
  <si>
    <t>&gt;210</t>
  </si>
  <si>
    <t>&gt;37</t>
  </si>
  <si>
    <t>total</t>
  </si>
  <si>
    <t>Mann Whitney test</t>
  </si>
  <si>
    <t>Exact or approximate P value?</t>
  </si>
  <si>
    <t>Exact</t>
  </si>
  <si>
    <t>Significantly different (P &lt; 0.05)?</t>
  </si>
  <si>
    <t>Sum of ranks in column A,B</t>
  </si>
  <si>
    <t>341.5 , 288.5</t>
  </si>
  <si>
    <t>Mann-Whitney U</t>
  </si>
  <si>
    <t>Difference between medians</t>
  </si>
  <si>
    <t>Median of column A</t>
  </si>
  <si>
    <t>1.000, n=17</t>
  </si>
  <si>
    <t>Median of column B</t>
  </si>
  <si>
    <t>1.000, n=18</t>
  </si>
  <si>
    <t>Difference: Actual</t>
  </si>
  <si>
    <t>Difference: Hodges-Lehmann</t>
  </si>
  <si>
    <t>&lt;0.0001</t>
  </si>
  <si>
    <t>Approximate</t>
  </si>
  <si>
    <t>20242 , 30799</t>
  </si>
  <si>
    <t>5.000, n=156</t>
  </si>
  <si>
    <t>6.000, n=163</t>
  </si>
  <si>
    <t>avg. % SLC</t>
  </si>
  <si>
    <t>dB</t>
  </si>
  <si>
    <t>tjp1b Δ16bp / Δ16bp</t>
  </si>
  <si>
    <t>*</t>
  </si>
  <si>
    <t>241 , 389</t>
  </si>
  <si>
    <t>19.12, n=17</t>
  </si>
  <si>
    <t>24.58, n=18</t>
  </si>
  <si>
    <t>AUC for each</t>
  </si>
  <si>
    <t>animal in</t>
  </si>
  <si>
    <t>responding to</t>
  </si>
  <si>
    <t>varying stim.</t>
  </si>
  <si>
    <t>intensities</t>
  </si>
  <si>
    <t>Fig.5A</t>
  </si>
  <si>
    <t>Startles</t>
  </si>
  <si>
    <t>Startle latency</t>
  </si>
  <si>
    <t>Startle max. angle</t>
  </si>
  <si>
    <t>Startle  max. angular vel.</t>
  </si>
  <si>
    <t>Startle to varying stimulus intensities</t>
  </si>
  <si>
    <t>Fig.5B</t>
  </si>
  <si>
    <t>Fig.5C</t>
  </si>
  <si>
    <t>Fig.5D</t>
  </si>
  <si>
    <t>Fig.5M</t>
  </si>
  <si>
    <t>Fig.5N</t>
  </si>
  <si>
    <t>wt sibs</t>
  </si>
  <si>
    <t>Fig.5O</t>
  </si>
  <si>
    <t>Area Under the Curve analysis of stimulus intensity for startls (Fig. 5M)</t>
  </si>
  <si>
    <t>LLC to varying stimulus intensities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</si>
</sst>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family val="2"/>
      <scheme val="minor"/>
    </font>
    <font>
      <sz val="24"/>
      <color rgb="FF000000"/>
      <name val="Calibri"/>
      <family val="2"/>
      <scheme val="minor"/>
    </font>
    <font>
      <sz val="2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8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0" fillId="0" borderId="6" xfId="0" applyBorder="1"/>
    <xf numFmtId="0" fontId="1" fillId="0" borderId="20" xfId="0" applyFont="1" applyBorder="1"/>
    <xf numFmtId="0" fontId="4" fillId="0" borderId="0" xfId="0" applyFont="1"/>
    <xf numFmtId="0" fontId="5" fillId="0" borderId="18" xfId="0" applyFont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/>
    <xf numFmtId="2" fontId="0" fillId="0" borderId="4" xfId="0" applyNumberFormat="1" applyBorder="1"/>
    <xf numFmtId="2" fontId="0" fillId="0" borderId="0" xfId="0" applyNumberFormat="1"/>
    <xf numFmtId="0" fontId="0" fillId="0" borderId="7" xfId="0" applyBorder="1"/>
    <xf numFmtId="2" fontId="0" fillId="0" borderId="1" xfId="0" applyNumberFormat="1" applyBorder="1"/>
    <xf numFmtId="0" fontId="10" fillId="0" borderId="10" xfId="0" applyFont="1" applyBorder="1" applyAlignment="1">
      <alignment horizontal="left"/>
    </xf>
    <xf numFmtId="0" fontId="10" fillId="0" borderId="17" xfId="0" applyFont="1" applyBorder="1"/>
    <xf numFmtId="0" fontId="0" fillId="0" borderId="11" xfId="0" applyBorder="1"/>
    <xf numFmtId="0" fontId="10" fillId="0" borderId="16" xfId="0" applyFont="1" applyBorder="1" applyAlignment="1">
      <alignment horizontal="left"/>
    </xf>
    <xf numFmtId="0" fontId="0" fillId="0" borderId="20" xfId="0" applyBorder="1"/>
    <xf numFmtId="0" fontId="10" fillId="0" borderId="12" xfId="0" applyFont="1" applyBorder="1" applyAlignment="1">
      <alignment horizontal="left"/>
    </xf>
    <xf numFmtId="0" fontId="10" fillId="0" borderId="9" xfId="0" applyFont="1" applyBorder="1"/>
    <xf numFmtId="0" fontId="0" fillId="0" borderId="13" xfId="0" applyBorder="1"/>
    <xf numFmtId="0" fontId="1" fillId="0" borderId="0" xfId="0" applyFont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2" fontId="0" fillId="0" borderId="0" xfId="0" applyNumberFormat="1" applyBorder="1"/>
    <xf numFmtId="0" fontId="1" fillId="0" borderId="0" xfId="0" applyFont="1" applyBorder="1"/>
    <xf numFmtId="0" fontId="1" fillId="0" borderId="4" xfId="0" applyFont="1" applyBorder="1"/>
    <xf numFmtId="0" fontId="1" fillId="0" borderId="27" xfId="0" applyFont="1" applyBorder="1"/>
    <xf numFmtId="0" fontId="1" fillId="0" borderId="5" xfId="0" applyFont="1" applyBorder="1"/>
    <xf numFmtId="0" fontId="1" fillId="0" borderId="32" xfId="0" applyFont="1" applyBorder="1"/>
    <xf numFmtId="0" fontId="1" fillId="0" borderId="1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/>
    <xf numFmtId="2" fontId="9" fillId="0" borderId="16" xfId="0" applyNumberFormat="1" applyFont="1" applyBorder="1"/>
    <xf numFmtId="0" fontId="0" fillId="0" borderId="16" xfId="0" applyBorder="1"/>
    <xf numFmtId="0" fontId="0" fillId="0" borderId="21" xfId="0" applyBorder="1"/>
    <xf numFmtId="0" fontId="0" fillId="0" borderId="33" xfId="0" applyBorder="1"/>
    <xf numFmtId="2" fontId="9" fillId="0" borderId="22" xfId="0" applyNumberFormat="1" applyFont="1" applyBorder="1"/>
    <xf numFmtId="2" fontId="0" fillId="0" borderId="34" xfId="0" applyNumberFormat="1" applyBorder="1"/>
    <xf numFmtId="2" fontId="0" fillId="0" borderId="20" xfId="0" applyNumberFormat="1" applyBorder="1"/>
    <xf numFmtId="2" fontId="4" fillId="0" borderId="12" xfId="0" applyNumberFormat="1" applyFont="1" applyBorder="1" applyAlignment="1">
      <alignment horizontal="left"/>
    </xf>
    <xf numFmtId="2" fontId="0" fillId="0" borderId="23" xfId="0" applyNumberFormat="1" applyBorder="1"/>
    <xf numFmtId="2" fontId="0" fillId="0" borderId="13" xfId="0" applyNumberFormat="1" applyBorder="1"/>
    <xf numFmtId="2" fontId="0" fillId="0" borderId="16" xfId="0" applyNumberFormat="1" applyBorder="1"/>
    <xf numFmtId="2" fontId="0" fillId="0" borderId="35" xfId="0" applyNumberFormat="1" applyBorder="1"/>
    <xf numFmtId="2" fontId="0" fillId="0" borderId="36" xfId="0" applyNumberFormat="1" applyBorder="1"/>
    <xf numFmtId="2" fontId="0" fillId="0" borderId="37" xfId="0" applyNumberFormat="1" applyBorder="1"/>
    <xf numFmtId="0" fontId="0" fillId="0" borderId="14" xfId="0" applyBorder="1"/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2" fontId="0" fillId="0" borderId="24" xfId="0" applyNumberFormat="1" applyBorder="1"/>
    <xf numFmtId="2" fontId="4" fillId="0" borderId="24" xfId="0" applyNumberFormat="1" applyFont="1" applyBorder="1"/>
    <xf numFmtId="0" fontId="10" fillId="0" borderId="0" xfId="0" applyFont="1" applyBorder="1"/>
    <xf numFmtId="0" fontId="10" fillId="0" borderId="20" xfId="0" applyFont="1" applyBorder="1"/>
    <xf numFmtId="2" fontId="0" fillId="0" borderId="38" xfId="0" applyNumberFormat="1" applyBorder="1"/>
    <xf numFmtId="2" fontId="0" fillId="0" borderId="29" xfId="0" applyNumberFormat="1" applyBorder="1"/>
    <xf numFmtId="2" fontId="0" fillId="0" borderId="31" xfId="0" applyNumberFormat="1" applyBorder="1"/>
    <xf numFmtId="2" fontId="0" fillId="0" borderId="2" xfId="0" applyNumberFormat="1" applyBorder="1"/>
    <xf numFmtId="0" fontId="1" fillId="0" borderId="7" xfId="0" applyFont="1" applyBorder="1"/>
    <xf numFmtId="0" fontId="1" fillId="0" borderId="3" xfId="0" applyFont="1" applyBorder="1"/>
    <xf numFmtId="0" fontId="0" fillId="0" borderId="28" xfId="0" applyBorder="1"/>
    <xf numFmtId="0" fontId="0" fillId="0" borderId="40" xfId="0" applyBorder="1"/>
    <xf numFmtId="2" fontId="9" fillId="0" borderId="39" xfId="0" applyNumberFormat="1" applyFont="1" applyBorder="1"/>
    <xf numFmtId="2" fontId="9" fillId="0" borderId="28" xfId="0" applyNumberFormat="1" applyFont="1" applyBorder="1"/>
    <xf numFmtId="2" fontId="4" fillId="0" borderId="30" xfId="0" applyNumberFormat="1" applyFont="1" applyBorder="1" applyAlignment="1">
      <alignment horizontal="left"/>
    </xf>
    <xf numFmtId="2" fontId="0" fillId="0" borderId="9" xfId="0" applyNumberFormat="1" applyBorder="1"/>
    <xf numFmtId="0" fontId="1" fillId="0" borderId="15" xfId="0" applyFont="1" applyBorder="1"/>
    <xf numFmtId="0" fontId="1" fillId="0" borderId="19" xfId="0" applyFont="1" applyBorder="1"/>
    <xf numFmtId="0" fontId="0" fillId="0" borderId="24" xfId="0" applyBorder="1" applyAlignment="1">
      <alignment horizontal="left"/>
    </xf>
    <xf numFmtId="0" fontId="1" fillId="0" borderId="11" xfId="0" applyFont="1" applyBorder="1"/>
    <xf numFmtId="0" fontId="10" fillId="0" borderId="0" xfId="0" applyFont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4" xfId="0" applyFont="1" applyBorder="1"/>
    <xf numFmtId="0" fontId="10" fillId="0" borderId="11" xfId="0" applyFont="1" applyBorder="1"/>
    <xf numFmtId="0" fontId="1" fillId="0" borderId="17" xfId="0" applyFont="1" applyBorder="1"/>
    <xf numFmtId="0" fontId="10" fillId="0" borderId="5" xfId="0" applyFont="1" applyBorder="1"/>
    <xf numFmtId="0" fontId="1" fillId="0" borderId="6" xfId="0" applyFont="1" applyBorder="1"/>
    <xf numFmtId="0" fontId="1" fillId="0" borderId="41" xfId="0" applyFont="1" applyBorder="1"/>
    <xf numFmtId="0" fontId="1" fillId="0" borderId="42" xfId="0" applyFont="1" applyBorder="1"/>
    <xf numFmtId="0" fontId="0" fillId="0" borderId="43" xfId="0" applyBorder="1" applyAlignment="1">
      <alignment horizontal="left"/>
    </xf>
    <xf numFmtId="2" fontId="9" fillId="0" borderId="10" xfId="0" applyNumberFormat="1" applyFont="1" applyBorder="1"/>
    <xf numFmtId="0" fontId="10" fillId="0" borderId="41" xfId="0" applyFont="1" applyBorder="1"/>
    <xf numFmtId="0" fontId="10" fillId="0" borderId="42" xfId="0" applyFont="1" applyBorder="1"/>
    <xf numFmtId="0" fontId="1" fillId="0" borderId="33" xfId="0" applyFont="1" applyBorder="1"/>
    <xf numFmtId="0" fontId="4" fillId="0" borderId="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9" xfId="0" applyFont="1" applyBorder="1" applyAlignment="1">
      <alignment horizontal="center"/>
    </xf>
  </cellXfs>
  <cellStyles count="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54126-D9D3-BE49-B0A0-F7DD00709405}">
  <sheetPr>
    <pageSetUpPr fitToPage="1"/>
  </sheetPr>
  <dimension ref="A1:BB184"/>
  <sheetViews>
    <sheetView tabSelected="1" workbookViewId="0"/>
  </sheetViews>
  <sheetFormatPr baseColWidth="10" defaultRowHeight="16"/>
  <cols>
    <col min="1" max="1" width="11.5" bestFit="1" customWidth="1"/>
    <col min="3" max="4" width="13.5" customWidth="1"/>
    <col min="5" max="5" width="4" customWidth="1"/>
    <col min="6" max="6" width="11.5" bestFit="1" customWidth="1"/>
    <col min="8" max="9" width="13.83203125" customWidth="1"/>
    <col min="10" max="10" width="3.83203125" customWidth="1"/>
    <col min="11" max="11" width="11.5" bestFit="1" customWidth="1"/>
    <col min="13" max="14" width="14.1640625" customWidth="1"/>
    <col min="15" max="15" width="3.83203125" customWidth="1"/>
    <col min="16" max="16" width="11.5" bestFit="1" customWidth="1"/>
    <col min="18" max="19" width="14.33203125" customWidth="1"/>
    <col min="20" max="20" width="3.83203125" customWidth="1"/>
    <col min="21" max="21" width="12.6640625" bestFit="1" customWidth="1"/>
    <col min="35" max="35" width="3.83203125" customWidth="1"/>
    <col min="36" max="36" width="12.6640625" bestFit="1" customWidth="1"/>
    <col min="50" max="50" width="3.83203125" customWidth="1"/>
    <col min="51" max="51" width="11.6640625" bestFit="1" customWidth="1"/>
    <col min="52" max="54" width="15.6640625" customWidth="1"/>
  </cols>
  <sheetData>
    <row r="1" spans="1:54" ht="32" thickBot="1">
      <c r="A1" s="5" t="s">
        <v>75</v>
      </c>
      <c r="B1" s="90" t="s">
        <v>76</v>
      </c>
      <c r="C1" s="91"/>
      <c r="D1" s="92"/>
      <c r="E1" s="6"/>
      <c r="F1" s="5" t="s">
        <v>81</v>
      </c>
      <c r="G1" s="90" t="s">
        <v>77</v>
      </c>
      <c r="H1" s="91"/>
      <c r="I1" s="92"/>
      <c r="J1" s="6"/>
      <c r="K1" s="5" t="s">
        <v>82</v>
      </c>
      <c r="L1" s="90" t="s">
        <v>78</v>
      </c>
      <c r="M1" s="91"/>
      <c r="N1" s="92"/>
      <c r="O1" s="6"/>
      <c r="P1" s="5" t="s">
        <v>83</v>
      </c>
      <c r="Q1" s="90" t="s">
        <v>79</v>
      </c>
      <c r="R1" s="91"/>
      <c r="S1" s="92"/>
      <c r="U1" s="5" t="s">
        <v>84</v>
      </c>
      <c r="V1" s="90" t="s">
        <v>80</v>
      </c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2"/>
      <c r="AI1" s="23"/>
      <c r="AJ1" s="5" t="s">
        <v>85</v>
      </c>
      <c r="AK1" s="90" t="s">
        <v>89</v>
      </c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2"/>
      <c r="AX1" s="23"/>
      <c r="AY1" s="5" t="s">
        <v>87</v>
      </c>
      <c r="AZ1" s="87" t="s">
        <v>88</v>
      </c>
      <c r="BA1" s="88"/>
      <c r="BB1" s="89"/>
    </row>
    <row r="2" spans="1:54" ht="20" thickBot="1">
      <c r="A2" s="8"/>
      <c r="B2" s="48"/>
      <c r="C2" s="49" t="s">
        <v>12</v>
      </c>
      <c r="D2" s="50" t="s">
        <v>13</v>
      </c>
      <c r="E2" s="7"/>
      <c r="F2" s="8"/>
      <c r="G2" s="48"/>
      <c r="H2" s="49" t="s">
        <v>12</v>
      </c>
      <c r="I2" s="50" t="s">
        <v>13</v>
      </c>
      <c r="J2" s="7"/>
      <c r="K2" s="8"/>
      <c r="L2" s="52" t="s">
        <v>14</v>
      </c>
      <c r="M2" s="49" t="s">
        <v>12</v>
      </c>
      <c r="N2" s="50" t="s">
        <v>13</v>
      </c>
      <c r="O2" s="7"/>
      <c r="P2" s="8"/>
      <c r="Q2" s="51" t="s">
        <v>14</v>
      </c>
      <c r="R2" s="49" t="s">
        <v>12</v>
      </c>
      <c r="S2" s="50" t="s">
        <v>13</v>
      </c>
      <c r="U2" s="1"/>
      <c r="V2" s="35"/>
      <c r="W2" s="85" t="s">
        <v>86</v>
      </c>
      <c r="X2" s="85"/>
      <c r="Y2" s="85"/>
      <c r="Z2" s="85"/>
      <c r="AA2" s="85"/>
      <c r="AB2" s="85"/>
      <c r="AC2" s="85" t="s">
        <v>65</v>
      </c>
      <c r="AD2" s="85"/>
      <c r="AE2" s="85"/>
      <c r="AF2" s="85"/>
      <c r="AG2" s="85"/>
      <c r="AH2" s="86"/>
      <c r="AI2" s="24"/>
      <c r="AJ2" s="1"/>
      <c r="AK2" s="35"/>
      <c r="AL2" s="85" t="s">
        <v>86</v>
      </c>
      <c r="AM2" s="85"/>
      <c r="AN2" s="85"/>
      <c r="AO2" s="85"/>
      <c r="AP2" s="85"/>
      <c r="AQ2" s="85"/>
      <c r="AR2" s="85" t="s">
        <v>65</v>
      </c>
      <c r="AS2" s="85"/>
      <c r="AT2" s="85"/>
      <c r="AU2" s="85"/>
      <c r="AV2" s="85"/>
      <c r="AW2" s="86"/>
      <c r="AX2" s="24"/>
      <c r="AY2" s="8"/>
      <c r="AZ2" s="48"/>
      <c r="BA2" s="49" t="s">
        <v>12</v>
      </c>
      <c r="BB2" s="50" t="s">
        <v>13</v>
      </c>
    </row>
    <row r="3" spans="1:54" ht="17" thickBot="1">
      <c r="A3" s="9"/>
      <c r="B3" s="34" t="s">
        <v>63</v>
      </c>
      <c r="C3" s="1">
        <v>100</v>
      </c>
      <c r="D3" s="18">
        <v>88.888999999999996</v>
      </c>
      <c r="F3" s="9"/>
      <c r="G3" s="35" t="s">
        <v>15</v>
      </c>
      <c r="H3" s="53">
        <v>1</v>
      </c>
      <c r="I3" s="54">
        <v>3</v>
      </c>
      <c r="K3" s="9"/>
      <c r="L3" s="44" t="s">
        <v>16</v>
      </c>
      <c r="M3" s="25">
        <v>0.63694267515923575</v>
      </c>
      <c r="N3" s="40">
        <v>3.0303030303030303</v>
      </c>
      <c r="P3" s="9"/>
      <c r="Q3" s="44" t="s">
        <v>17</v>
      </c>
      <c r="R3" s="25">
        <v>8.75</v>
      </c>
      <c r="S3" s="40">
        <v>26.315789473684209</v>
      </c>
      <c r="V3" s="69" t="s">
        <v>64</v>
      </c>
      <c r="W3" s="30">
        <v>-8.02</v>
      </c>
      <c r="X3" s="67">
        <v>0.62</v>
      </c>
      <c r="Y3" s="67">
        <v>5.3</v>
      </c>
      <c r="Z3" s="67">
        <v>10.9</v>
      </c>
      <c r="AA3" s="67">
        <v>17.7</v>
      </c>
      <c r="AB3" s="28">
        <v>25.9</v>
      </c>
      <c r="AC3" s="67">
        <v>-8.02</v>
      </c>
      <c r="AD3" s="67">
        <v>0.62</v>
      </c>
      <c r="AE3" s="67">
        <v>5.3</v>
      </c>
      <c r="AF3" s="67">
        <v>10.9</v>
      </c>
      <c r="AG3" s="67">
        <v>17.7</v>
      </c>
      <c r="AH3" s="68">
        <v>25.9</v>
      </c>
      <c r="AI3" s="26"/>
      <c r="AK3" s="80" t="s">
        <v>64</v>
      </c>
      <c r="AL3" s="78">
        <v>-8.02</v>
      </c>
      <c r="AM3" s="75">
        <v>0.62</v>
      </c>
      <c r="AN3" s="75">
        <v>5.3</v>
      </c>
      <c r="AO3" s="75">
        <v>10.9</v>
      </c>
      <c r="AP3" s="75">
        <v>17.7</v>
      </c>
      <c r="AQ3" s="79">
        <v>25.9</v>
      </c>
      <c r="AR3" s="75">
        <v>-8.02</v>
      </c>
      <c r="AS3" s="75">
        <v>0.62</v>
      </c>
      <c r="AT3" s="75">
        <v>5.3</v>
      </c>
      <c r="AU3" s="75">
        <v>10.9</v>
      </c>
      <c r="AV3" s="75">
        <v>17.7</v>
      </c>
      <c r="AW3" s="70">
        <v>25.9</v>
      </c>
      <c r="AX3" s="26"/>
      <c r="AY3" s="9"/>
      <c r="AZ3" s="34" t="s">
        <v>70</v>
      </c>
      <c r="BA3" s="26">
        <v>22.03</v>
      </c>
      <c r="BB3" s="3">
        <v>27.18</v>
      </c>
    </row>
    <row r="4" spans="1:54">
      <c r="A4" s="9"/>
      <c r="B4" s="35" t="s">
        <v>18</v>
      </c>
      <c r="C4" s="1">
        <v>100</v>
      </c>
      <c r="D4" s="18">
        <v>100</v>
      </c>
      <c r="F4" s="9"/>
      <c r="G4" s="35" t="s">
        <v>19</v>
      </c>
      <c r="H4" s="53">
        <v>3</v>
      </c>
      <c r="I4" s="54">
        <v>5</v>
      </c>
      <c r="K4" s="9"/>
      <c r="L4" s="44" t="s">
        <v>20</v>
      </c>
      <c r="M4" s="25">
        <v>0.63694267515923575</v>
      </c>
      <c r="N4" s="40">
        <v>4.2424242424242431</v>
      </c>
      <c r="P4" s="9"/>
      <c r="Q4" s="44" t="s">
        <v>21</v>
      </c>
      <c r="R4" s="25">
        <v>6.25</v>
      </c>
      <c r="S4" s="40">
        <v>8.4210526315789469</v>
      </c>
      <c r="U4" s="1"/>
      <c r="V4" s="34" t="s">
        <v>63</v>
      </c>
      <c r="W4" s="9">
        <v>0.111</v>
      </c>
      <c r="X4" s="9">
        <v>0.1</v>
      </c>
      <c r="Y4" s="9">
        <v>0.4</v>
      </c>
      <c r="Z4" s="9">
        <v>0.66700000000000004</v>
      </c>
      <c r="AA4" s="9">
        <v>1</v>
      </c>
      <c r="AB4" s="9">
        <v>1</v>
      </c>
      <c r="AC4" s="9">
        <v>0.1</v>
      </c>
      <c r="AD4" s="9">
        <v>0.1</v>
      </c>
      <c r="AE4" s="9">
        <v>0.3</v>
      </c>
      <c r="AF4" s="9">
        <v>0.7</v>
      </c>
      <c r="AG4" s="9">
        <v>0.77800000000000002</v>
      </c>
      <c r="AH4" s="9">
        <v>0.8</v>
      </c>
      <c r="AI4" s="22"/>
      <c r="AJ4" s="1"/>
      <c r="AK4" s="81" t="s">
        <v>63</v>
      </c>
      <c r="AL4" s="82">
        <v>0.222</v>
      </c>
      <c r="AM4" s="15">
        <v>0.111</v>
      </c>
      <c r="AN4" s="15">
        <v>0.25</v>
      </c>
      <c r="AO4" s="15">
        <v>0</v>
      </c>
      <c r="AP4" s="15">
        <v>0.14299999999999999</v>
      </c>
      <c r="AQ4" s="83">
        <v>0</v>
      </c>
      <c r="AR4" s="82">
        <v>0</v>
      </c>
      <c r="AS4" s="15">
        <v>0</v>
      </c>
      <c r="AT4" s="15">
        <v>0</v>
      </c>
      <c r="AU4" s="15">
        <v>0</v>
      </c>
      <c r="AV4" s="15">
        <v>0</v>
      </c>
      <c r="AW4" s="74">
        <v>0.1</v>
      </c>
      <c r="AX4" s="22"/>
      <c r="AY4" s="9"/>
      <c r="AZ4" s="35" t="s">
        <v>71</v>
      </c>
      <c r="BA4" s="26">
        <v>18.79</v>
      </c>
      <c r="BB4" s="3">
        <v>24.7</v>
      </c>
    </row>
    <row r="5" spans="1:54">
      <c r="A5" s="9"/>
      <c r="B5" s="35" t="s">
        <v>22</v>
      </c>
      <c r="C5" s="1">
        <v>100</v>
      </c>
      <c r="D5" s="18">
        <v>80</v>
      </c>
      <c r="F5" s="9"/>
      <c r="G5" s="35" t="s">
        <v>23</v>
      </c>
      <c r="H5" s="53">
        <v>4</v>
      </c>
      <c r="I5" s="54">
        <v>7</v>
      </c>
      <c r="K5" s="9"/>
      <c r="L5" s="44" t="s">
        <v>24</v>
      </c>
      <c r="M5" s="25">
        <v>0.63694267515923575</v>
      </c>
      <c r="N5" s="40">
        <v>2.4242424242424243</v>
      </c>
      <c r="P5" s="9"/>
      <c r="Q5" s="44" t="s">
        <v>25</v>
      </c>
      <c r="R5" s="25">
        <v>16.25</v>
      </c>
      <c r="S5" s="40">
        <v>8.4210526315789469</v>
      </c>
      <c r="U5" s="1"/>
      <c r="V5" s="35" t="s">
        <v>18</v>
      </c>
      <c r="W5" s="9">
        <v>0.1</v>
      </c>
      <c r="X5" s="9">
        <v>0.1</v>
      </c>
      <c r="Y5" s="9">
        <v>0</v>
      </c>
      <c r="Z5" s="9">
        <v>0.3</v>
      </c>
      <c r="AA5" s="9">
        <v>0.77800000000000002</v>
      </c>
      <c r="AB5" s="9">
        <v>1</v>
      </c>
      <c r="AC5" s="9">
        <v>0</v>
      </c>
      <c r="AD5" s="9">
        <v>0.33300000000000002</v>
      </c>
      <c r="AE5" s="9">
        <v>0.9</v>
      </c>
      <c r="AF5" s="9">
        <v>0.8</v>
      </c>
      <c r="AG5" s="9">
        <v>0.77800000000000002</v>
      </c>
      <c r="AH5" s="9">
        <v>1</v>
      </c>
      <c r="AI5" s="22"/>
      <c r="AJ5" s="1"/>
      <c r="AK5" s="35" t="s">
        <v>18</v>
      </c>
      <c r="AL5" s="73">
        <v>0.1</v>
      </c>
      <c r="AM5" s="53">
        <v>0.14299999999999999</v>
      </c>
      <c r="AN5" s="53">
        <v>0</v>
      </c>
      <c r="AO5" s="53">
        <v>0</v>
      </c>
      <c r="AP5" s="53">
        <v>0</v>
      </c>
      <c r="AQ5" s="76">
        <v>0</v>
      </c>
      <c r="AR5" s="73">
        <v>0</v>
      </c>
      <c r="AS5" s="53">
        <v>0.1</v>
      </c>
      <c r="AT5" s="53">
        <v>0</v>
      </c>
      <c r="AU5" s="53">
        <v>0</v>
      </c>
      <c r="AV5" s="53">
        <v>0</v>
      </c>
      <c r="AW5" s="54">
        <v>0</v>
      </c>
      <c r="AX5" s="22"/>
      <c r="AY5" s="9"/>
      <c r="AZ5" s="35" t="s">
        <v>72</v>
      </c>
      <c r="BA5" s="26">
        <v>25.51</v>
      </c>
      <c r="BB5" s="3">
        <v>33.1</v>
      </c>
    </row>
    <row r="6" spans="1:54">
      <c r="A6" s="9"/>
      <c r="B6" s="35"/>
      <c r="C6" s="1">
        <v>100</v>
      </c>
      <c r="D6" s="18">
        <v>100</v>
      </c>
      <c r="F6" s="9"/>
      <c r="G6" s="35" t="s">
        <v>26</v>
      </c>
      <c r="H6" s="53">
        <v>2</v>
      </c>
      <c r="I6" s="54">
        <v>18</v>
      </c>
      <c r="K6" s="9"/>
      <c r="L6" s="44" t="s">
        <v>27</v>
      </c>
      <c r="M6" s="25">
        <v>2.547770700636943</v>
      </c>
      <c r="N6" s="40">
        <v>3.0303030303030303</v>
      </c>
      <c r="P6" s="9"/>
      <c r="Q6" s="44" t="s">
        <v>28</v>
      </c>
      <c r="R6" s="25">
        <v>18.75</v>
      </c>
      <c r="S6" s="40">
        <v>20</v>
      </c>
      <c r="U6" s="1"/>
      <c r="V6" s="35" t="s">
        <v>22</v>
      </c>
      <c r="W6" s="9">
        <v>0.111</v>
      </c>
      <c r="X6" s="9">
        <v>0.222</v>
      </c>
      <c r="Y6" s="9">
        <v>0.375</v>
      </c>
      <c r="Z6" s="9">
        <v>0.7</v>
      </c>
      <c r="AA6" s="9">
        <v>0.71399999999999997</v>
      </c>
      <c r="AB6" s="9">
        <v>1</v>
      </c>
      <c r="AC6" s="9">
        <v>0.1</v>
      </c>
      <c r="AD6" s="9">
        <v>0.111</v>
      </c>
      <c r="AE6" s="9">
        <v>0.2</v>
      </c>
      <c r="AF6" s="9">
        <v>0.2</v>
      </c>
      <c r="AG6" s="9">
        <v>0.33300000000000002</v>
      </c>
      <c r="AH6" s="9">
        <v>0.9</v>
      </c>
      <c r="AI6" s="22"/>
      <c r="AJ6" s="1"/>
      <c r="AK6" s="35" t="s">
        <v>22</v>
      </c>
      <c r="AL6" s="73">
        <v>0.2</v>
      </c>
      <c r="AM6" s="53">
        <v>0.111</v>
      </c>
      <c r="AN6" s="53">
        <v>0.4</v>
      </c>
      <c r="AO6" s="53">
        <v>0.111</v>
      </c>
      <c r="AP6" s="53">
        <v>0.111</v>
      </c>
      <c r="AQ6" s="76">
        <v>0</v>
      </c>
      <c r="AR6" s="73">
        <v>0</v>
      </c>
      <c r="AS6" s="53">
        <v>0</v>
      </c>
      <c r="AT6" s="53">
        <v>0.14299999999999999</v>
      </c>
      <c r="AU6" s="53">
        <v>0</v>
      </c>
      <c r="AV6" s="53">
        <v>0</v>
      </c>
      <c r="AW6" s="54">
        <v>0</v>
      </c>
      <c r="AX6" s="22"/>
      <c r="AY6" s="9"/>
      <c r="AZ6" s="35" t="s">
        <v>73</v>
      </c>
      <c r="BA6" s="26">
        <v>31.37</v>
      </c>
      <c r="BB6" s="3">
        <v>25.02</v>
      </c>
    </row>
    <row r="7" spans="1:54">
      <c r="A7" s="9"/>
      <c r="B7" s="35"/>
      <c r="C7" s="1">
        <v>100</v>
      </c>
      <c r="D7" s="18">
        <v>100</v>
      </c>
      <c r="F7" s="9"/>
      <c r="G7" s="35"/>
      <c r="H7" s="53">
        <v>5</v>
      </c>
      <c r="I7" s="54">
        <v>6</v>
      </c>
      <c r="K7" s="9"/>
      <c r="L7" s="44" t="s">
        <v>29</v>
      </c>
      <c r="M7" s="25">
        <v>10.828025477707007</v>
      </c>
      <c r="N7" s="40">
        <v>7.878787878787878</v>
      </c>
      <c r="P7" s="9"/>
      <c r="Q7" s="44" t="s">
        <v>30</v>
      </c>
      <c r="R7" s="25">
        <v>15</v>
      </c>
      <c r="S7" s="40">
        <v>12.631578947368421</v>
      </c>
      <c r="U7" s="1"/>
      <c r="V7" s="61"/>
      <c r="W7" s="9">
        <v>0.2</v>
      </c>
      <c r="X7" s="9">
        <v>0.71399999999999997</v>
      </c>
      <c r="Y7" s="9">
        <v>1</v>
      </c>
      <c r="Z7" s="9">
        <v>1</v>
      </c>
      <c r="AA7" s="9">
        <v>1</v>
      </c>
      <c r="AB7" s="9">
        <v>1</v>
      </c>
      <c r="AC7" s="9">
        <v>0</v>
      </c>
      <c r="AD7" s="9">
        <v>0.8</v>
      </c>
      <c r="AE7" s="9">
        <v>0.88900000000000001</v>
      </c>
      <c r="AF7" s="9">
        <v>0.9</v>
      </c>
      <c r="AG7" s="9">
        <v>1</v>
      </c>
      <c r="AH7" s="9">
        <v>1</v>
      </c>
      <c r="AI7" s="22"/>
      <c r="AJ7" s="1"/>
      <c r="AK7" s="35"/>
      <c r="AL7" s="73">
        <v>0</v>
      </c>
      <c r="AM7" s="53">
        <v>0</v>
      </c>
      <c r="AN7" s="53">
        <v>0.1</v>
      </c>
      <c r="AO7" s="53">
        <v>0.111</v>
      </c>
      <c r="AP7" s="53">
        <v>0.111</v>
      </c>
      <c r="AQ7" s="76">
        <v>0</v>
      </c>
      <c r="AR7" s="73">
        <v>0</v>
      </c>
      <c r="AS7" s="53">
        <v>0</v>
      </c>
      <c r="AT7" s="53">
        <v>0</v>
      </c>
      <c r="AU7" s="53">
        <v>0</v>
      </c>
      <c r="AV7" s="53">
        <v>0.111</v>
      </c>
      <c r="AW7" s="54">
        <v>0</v>
      </c>
      <c r="AX7" s="22"/>
      <c r="AY7" s="9"/>
      <c r="AZ7" s="35" t="s">
        <v>74</v>
      </c>
      <c r="BA7" s="26">
        <v>17.8</v>
      </c>
      <c r="BB7" s="3">
        <v>24.25</v>
      </c>
    </row>
    <row r="8" spans="1:54">
      <c r="A8" s="9"/>
      <c r="B8" s="35"/>
      <c r="C8" s="1">
        <v>100</v>
      </c>
      <c r="D8" s="18">
        <v>100</v>
      </c>
      <c r="F8" s="9"/>
      <c r="G8" s="35"/>
      <c r="H8" s="53">
        <v>2</v>
      </c>
      <c r="I8" s="54">
        <v>4</v>
      </c>
      <c r="K8" s="9"/>
      <c r="L8" s="44" t="s">
        <v>31</v>
      </c>
      <c r="M8" s="25">
        <v>29.29936305732484</v>
      </c>
      <c r="N8" s="40">
        <v>16.363636363636363</v>
      </c>
      <c r="P8" s="9"/>
      <c r="Q8" s="44" t="s">
        <v>32</v>
      </c>
      <c r="R8" s="25">
        <v>16.25</v>
      </c>
      <c r="S8" s="40">
        <v>11.578947368421053</v>
      </c>
      <c r="U8" s="1"/>
      <c r="V8" s="61"/>
      <c r="W8" s="9">
        <v>0</v>
      </c>
      <c r="X8" s="9">
        <v>0</v>
      </c>
      <c r="Y8" s="9">
        <v>0.2</v>
      </c>
      <c r="Z8" s="9">
        <v>0.77800000000000002</v>
      </c>
      <c r="AA8" s="9">
        <v>0.77800000000000002</v>
      </c>
      <c r="AB8" s="9">
        <v>1</v>
      </c>
      <c r="AC8" s="9">
        <v>0</v>
      </c>
      <c r="AD8" s="9">
        <v>0.375</v>
      </c>
      <c r="AE8" s="9">
        <v>0.57099999999999995</v>
      </c>
      <c r="AF8" s="9">
        <v>1</v>
      </c>
      <c r="AG8" s="9">
        <v>1</v>
      </c>
      <c r="AH8" s="9">
        <v>1</v>
      </c>
      <c r="AI8" s="22"/>
      <c r="AJ8" s="1"/>
      <c r="AK8" s="35"/>
      <c r="AL8" s="73">
        <v>0</v>
      </c>
      <c r="AM8" s="53">
        <v>0.3</v>
      </c>
      <c r="AN8" s="53">
        <v>0.5</v>
      </c>
      <c r="AO8" s="53">
        <v>0.5</v>
      </c>
      <c r="AP8" s="53">
        <v>0.16700000000000001</v>
      </c>
      <c r="AQ8" s="76">
        <v>0</v>
      </c>
      <c r="AR8" s="73">
        <v>0</v>
      </c>
      <c r="AS8" s="53">
        <v>0</v>
      </c>
      <c r="AT8" s="53">
        <v>0</v>
      </c>
      <c r="AU8" s="53">
        <v>0</v>
      </c>
      <c r="AV8" s="53">
        <v>0</v>
      </c>
      <c r="AW8" s="54">
        <v>0</v>
      </c>
      <c r="AX8" s="22"/>
      <c r="AY8" s="9"/>
      <c r="AZ8" s="35"/>
      <c r="BA8" s="26">
        <v>21.13</v>
      </c>
      <c r="BB8" s="3">
        <v>24.45</v>
      </c>
    </row>
    <row r="9" spans="1:54">
      <c r="A9" s="9"/>
      <c r="B9" s="35"/>
      <c r="C9" s="1">
        <v>100</v>
      </c>
      <c r="D9" s="18">
        <v>100</v>
      </c>
      <c r="F9" s="9"/>
      <c r="G9" s="35"/>
      <c r="H9" s="53">
        <v>4</v>
      </c>
      <c r="I9" s="54">
        <v>7</v>
      </c>
      <c r="K9" s="9"/>
      <c r="L9" s="44" t="s">
        <v>33</v>
      </c>
      <c r="M9" s="25">
        <v>28.02547770700637</v>
      </c>
      <c r="N9" s="40">
        <v>23.636363636363637</v>
      </c>
      <c r="P9" s="9"/>
      <c r="Q9" s="44" t="s">
        <v>34</v>
      </c>
      <c r="R9" s="25">
        <v>8.75</v>
      </c>
      <c r="S9" s="40">
        <v>3.1578947368421053</v>
      </c>
      <c r="U9" s="1"/>
      <c r="V9" s="61"/>
      <c r="W9" s="9">
        <v>0</v>
      </c>
      <c r="X9" s="9">
        <v>0.111</v>
      </c>
      <c r="Y9" s="9">
        <v>0.4</v>
      </c>
      <c r="Z9" s="9">
        <v>0.44400000000000001</v>
      </c>
      <c r="AA9" s="9">
        <v>0.33300000000000002</v>
      </c>
      <c r="AB9" s="9">
        <v>1</v>
      </c>
      <c r="AC9" s="9">
        <v>0</v>
      </c>
      <c r="AD9" s="9">
        <v>0.5</v>
      </c>
      <c r="AE9" s="9">
        <v>0.7</v>
      </c>
      <c r="AF9" s="9">
        <v>1</v>
      </c>
      <c r="AG9" s="9">
        <v>0.88900000000000001</v>
      </c>
      <c r="AH9" s="9">
        <v>1</v>
      </c>
      <c r="AI9" s="22"/>
      <c r="AJ9" s="1"/>
      <c r="AK9" s="35"/>
      <c r="AL9" s="73">
        <v>0.222</v>
      </c>
      <c r="AM9" s="53">
        <v>0.2</v>
      </c>
      <c r="AN9" s="53">
        <v>0.4</v>
      </c>
      <c r="AO9" s="53">
        <v>0</v>
      </c>
      <c r="AP9" s="53">
        <v>0.125</v>
      </c>
      <c r="AQ9" s="76">
        <v>0.1</v>
      </c>
      <c r="AR9" s="73">
        <v>0</v>
      </c>
      <c r="AS9" s="53">
        <v>0</v>
      </c>
      <c r="AT9" s="53">
        <v>0</v>
      </c>
      <c r="AU9" s="53">
        <v>0</v>
      </c>
      <c r="AV9" s="53">
        <v>0</v>
      </c>
      <c r="AW9" s="54">
        <v>0</v>
      </c>
      <c r="AX9" s="22"/>
      <c r="AY9" s="9"/>
      <c r="AZ9" s="35"/>
      <c r="BA9" s="26">
        <v>14.4</v>
      </c>
      <c r="BB9" s="3">
        <v>8.1999999999999993</v>
      </c>
    </row>
    <row r="10" spans="1:54">
      <c r="A10" s="9"/>
      <c r="B10" s="35"/>
      <c r="C10" s="1">
        <v>90</v>
      </c>
      <c r="D10" s="18">
        <v>100</v>
      </c>
      <c r="F10" s="9"/>
      <c r="G10" s="35"/>
      <c r="H10" s="53">
        <v>4</v>
      </c>
      <c r="I10" s="54">
        <v>6</v>
      </c>
      <c r="K10" s="9"/>
      <c r="L10" s="44" t="s">
        <v>35</v>
      </c>
      <c r="M10" s="25">
        <v>17.834394904458598</v>
      </c>
      <c r="N10" s="40">
        <v>19.393939393939394</v>
      </c>
      <c r="P10" s="9"/>
      <c r="Q10" s="44" t="s">
        <v>36</v>
      </c>
      <c r="R10" s="25">
        <v>2.5</v>
      </c>
      <c r="S10" s="40">
        <v>3.1578947368421053</v>
      </c>
      <c r="U10" s="1"/>
      <c r="V10" s="61"/>
      <c r="W10" s="9">
        <v>0.125</v>
      </c>
      <c r="X10" s="9">
        <v>0.1</v>
      </c>
      <c r="Y10" s="9">
        <v>0.125</v>
      </c>
      <c r="Z10" s="9">
        <v>0.2</v>
      </c>
      <c r="AA10" s="9">
        <v>0.66700000000000004</v>
      </c>
      <c r="AB10" s="9">
        <v>1</v>
      </c>
      <c r="AC10" s="9">
        <v>0</v>
      </c>
      <c r="AD10" s="9">
        <v>0</v>
      </c>
      <c r="AE10" s="9">
        <v>0</v>
      </c>
      <c r="AF10" s="9">
        <v>0</v>
      </c>
      <c r="AG10" s="9">
        <v>0.55600000000000005</v>
      </c>
      <c r="AH10" s="9">
        <v>0.9</v>
      </c>
      <c r="AI10" s="22"/>
      <c r="AJ10" s="1"/>
      <c r="AK10" s="35"/>
      <c r="AL10" s="73">
        <v>0</v>
      </c>
      <c r="AM10" s="53">
        <v>0.1</v>
      </c>
      <c r="AN10" s="53">
        <v>0.2</v>
      </c>
      <c r="AO10" s="53">
        <v>0.1</v>
      </c>
      <c r="AP10" s="53">
        <v>0.2</v>
      </c>
      <c r="AQ10" s="76">
        <v>0</v>
      </c>
      <c r="AR10" s="73">
        <v>0</v>
      </c>
      <c r="AS10" s="53">
        <v>0</v>
      </c>
      <c r="AT10" s="53">
        <v>0</v>
      </c>
      <c r="AU10" s="53">
        <v>0</v>
      </c>
      <c r="AV10" s="53">
        <v>0</v>
      </c>
      <c r="AW10" s="54">
        <v>0</v>
      </c>
      <c r="AX10" s="22"/>
      <c r="AY10" s="9"/>
      <c r="AZ10" s="35"/>
      <c r="BA10" s="26">
        <v>16.14</v>
      </c>
      <c r="BB10" s="3">
        <v>20.6</v>
      </c>
    </row>
    <row r="11" spans="1:54">
      <c r="A11" s="9"/>
      <c r="B11" s="35"/>
      <c r="C11" s="1">
        <v>100</v>
      </c>
      <c r="D11" s="18">
        <v>100</v>
      </c>
      <c r="F11" s="9"/>
      <c r="G11" s="35"/>
      <c r="H11" s="53">
        <v>2</v>
      </c>
      <c r="I11" s="54">
        <v>6</v>
      </c>
      <c r="K11" s="9"/>
      <c r="L11" s="44" t="s">
        <v>37</v>
      </c>
      <c r="M11" s="25">
        <v>8.2802547770700627</v>
      </c>
      <c r="N11" s="40">
        <v>11.515151515151516</v>
      </c>
      <c r="P11" s="9"/>
      <c r="Q11" s="44" t="s">
        <v>38</v>
      </c>
      <c r="R11" s="25">
        <v>1.25</v>
      </c>
      <c r="S11" s="40">
        <v>1.0526315789473684</v>
      </c>
      <c r="U11" s="1"/>
      <c r="V11" s="61"/>
      <c r="W11" s="9">
        <v>0</v>
      </c>
      <c r="X11" s="9">
        <v>0</v>
      </c>
      <c r="Y11" s="9">
        <v>0</v>
      </c>
      <c r="Z11" s="9">
        <v>0.3</v>
      </c>
      <c r="AA11" s="9">
        <v>0.625</v>
      </c>
      <c r="AB11" s="9">
        <v>0.9</v>
      </c>
      <c r="AC11" s="9">
        <v>0</v>
      </c>
      <c r="AD11" s="9">
        <v>0</v>
      </c>
      <c r="AE11" s="9">
        <v>0.7</v>
      </c>
      <c r="AF11" s="9">
        <v>0.6</v>
      </c>
      <c r="AG11" s="9">
        <v>0.88900000000000001</v>
      </c>
      <c r="AH11" s="9">
        <v>0.9</v>
      </c>
      <c r="AI11" s="22"/>
      <c r="AJ11" s="1"/>
      <c r="AK11" s="35"/>
      <c r="AL11" s="73">
        <v>0.2</v>
      </c>
      <c r="AM11" s="53">
        <v>0.25</v>
      </c>
      <c r="AN11" s="53">
        <v>0.44400000000000001</v>
      </c>
      <c r="AO11" s="53">
        <v>0.1</v>
      </c>
      <c r="AP11" s="53">
        <v>0</v>
      </c>
      <c r="AQ11" s="76">
        <v>0</v>
      </c>
      <c r="AR11" s="73">
        <v>0</v>
      </c>
      <c r="AS11" s="53">
        <v>0.1</v>
      </c>
      <c r="AT11" s="53">
        <v>0</v>
      </c>
      <c r="AU11" s="53">
        <v>0</v>
      </c>
      <c r="AV11" s="53">
        <v>0</v>
      </c>
      <c r="AW11" s="54">
        <v>0</v>
      </c>
      <c r="AX11" s="22"/>
      <c r="AY11" s="9"/>
      <c r="AZ11" s="35"/>
      <c r="BA11" s="26">
        <v>14.38</v>
      </c>
      <c r="BB11" s="3">
        <v>20.6</v>
      </c>
    </row>
    <row r="12" spans="1:54">
      <c r="A12" s="9"/>
      <c r="B12" s="35"/>
      <c r="C12" s="1">
        <v>100</v>
      </c>
      <c r="D12" s="18">
        <v>100</v>
      </c>
      <c r="F12" s="9"/>
      <c r="G12" s="35"/>
      <c r="H12" s="53">
        <v>2</v>
      </c>
      <c r="I12" s="54">
        <v>7</v>
      </c>
      <c r="K12" s="9"/>
      <c r="L12" s="44" t="s">
        <v>39</v>
      </c>
      <c r="M12" s="25">
        <v>1.2738853503184715</v>
      </c>
      <c r="N12" s="40">
        <v>5.4545454545454541</v>
      </c>
      <c r="P12" s="9"/>
      <c r="Q12" s="44" t="s">
        <v>40</v>
      </c>
      <c r="R12" s="25">
        <v>1.25</v>
      </c>
      <c r="S12" s="40">
        <v>2.1052631578947367</v>
      </c>
      <c r="U12" s="1"/>
      <c r="V12" s="61"/>
      <c r="W12" s="9">
        <v>0</v>
      </c>
      <c r="X12" s="9">
        <v>0</v>
      </c>
      <c r="Y12" s="9">
        <v>0</v>
      </c>
      <c r="Z12" s="9">
        <v>0.3</v>
      </c>
      <c r="AA12" s="9">
        <v>0.6</v>
      </c>
      <c r="AB12" s="9">
        <v>1</v>
      </c>
      <c r="AC12" s="9">
        <v>0</v>
      </c>
      <c r="AD12" s="9">
        <v>0.5</v>
      </c>
      <c r="AE12" s="9">
        <v>0.5</v>
      </c>
      <c r="AF12" s="9">
        <v>1</v>
      </c>
      <c r="AG12" s="9">
        <v>1</v>
      </c>
      <c r="AH12" s="9">
        <v>1</v>
      </c>
      <c r="AI12" s="22"/>
      <c r="AJ12" s="1"/>
      <c r="AK12" s="35"/>
      <c r="AL12" s="73">
        <v>0.1</v>
      </c>
      <c r="AM12" s="53">
        <v>0.33300000000000002</v>
      </c>
      <c r="AN12" s="53">
        <v>0</v>
      </c>
      <c r="AO12" s="53">
        <v>0</v>
      </c>
      <c r="AP12" s="53">
        <v>0</v>
      </c>
      <c r="AQ12" s="76">
        <v>0</v>
      </c>
      <c r="AR12" s="73">
        <v>0</v>
      </c>
      <c r="AS12" s="53">
        <v>0.1</v>
      </c>
      <c r="AT12" s="53">
        <v>0</v>
      </c>
      <c r="AU12" s="53">
        <v>0</v>
      </c>
      <c r="AV12" s="53">
        <v>0</v>
      </c>
      <c r="AW12" s="54">
        <v>0.1</v>
      </c>
      <c r="AX12" s="22"/>
      <c r="AY12" s="9"/>
      <c r="AZ12" s="35"/>
      <c r="BA12" s="26">
        <v>21.45</v>
      </c>
      <c r="BB12" s="3">
        <v>24.89</v>
      </c>
    </row>
    <row r="13" spans="1:54">
      <c r="A13" s="9"/>
      <c r="B13" s="35"/>
      <c r="C13" s="1">
        <v>100</v>
      </c>
      <c r="D13" s="18">
        <v>90</v>
      </c>
      <c r="F13" s="9"/>
      <c r="G13" s="35"/>
      <c r="H13" s="53">
        <v>2</v>
      </c>
      <c r="I13" s="54">
        <v>4</v>
      </c>
      <c r="K13" s="9"/>
      <c r="L13" s="44" t="s">
        <v>41</v>
      </c>
      <c r="M13" s="25">
        <v>0</v>
      </c>
      <c r="N13" s="40">
        <v>3.0303030303030303</v>
      </c>
      <c r="P13" s="9"/>
      <c r="Q13" s="44" t="s">
        <v>42</v>
      </c>
      <c r="R13" s="25">
        <v>5</v>
      </c>
      <c r="S13" s="40">
        <v>3.1578947368421053</v>
      </c>
      <c r="U13" s="1"/>
      <c r="V13" s="61"/>
      <c r="W13" s="9">
        <v>0</v>
      </c>
      <c r="X13" s="9">
        <v>0.125</v>
      </c>
      <c r="Y13" s="9">
        <v>0.33300000000000002</v>
      </c>
      <c r="Z13" s="9">
        <v>0.7</v>
      </c>
      <c r="AA13" s="9">
        <v>1</v>
      </c>
      <c r="AB13" s="9">
        <v>1</v>
      </c>
      <c r="AC13" s="9">
        <v>0</v>
      </c>
      <c r="AD13" s="9">
        <v>0.5</v>
      </c>
      <c r="AE13" s="9">
        <v>0.7</v>
      </c>
      <c r="AF13" s="9">
        <v>1</v>
      </c>
      <c r="AG13" s="9">
        <v>1</v>
      </c>
      <c r="AH13" s="9">
        <v>1</v>
      </c>
      <c r="AI13" s="22"/>
      <c r="AJ13" s="1"/>
      <c r="AK13" s="35"/>
      <c r="AL13" s="73">
        <v>0</v>
      </c>
      <c r="AM13" s="53">
        <v>0.2</v>
      </c>
      <c r="AN13" s="53">
        <v>0.1</v>
      </c>
      <c r="AO13" s="53">
        <v>0</v>
      </c>
      <c r="AP13" s="53">
        <v>0.1</v>
      </c>
      <c r="AQ13" s="76">
        <v>0</v>
      </c>
      <c r="AR13" s="73">
        <v>0.111</v>
      </c>
      <c r="AS13" s="53">
        <v>0.1</v>
      </c>
      <c r="AT13" s="53">
        <v>0.1</v>
      </c>
      <c r="AU13" s="53">
        <v>0.4</v>
      </c>
      <c r="AV13" s="53">
        <v>0</v>
      </c>
      <c r="AW13" s="54">
        <v>0</v>
      </c>
      <c r="AX13" s="22"/>
      <c r="AY13" s="9"/>
      <c r="AZ13" s="35"/>
      <c r="BA13" s="26">
        <v>28.43</v>
      </c>
      <c r="BB13" s="3">
        <v>24.29</v>
      </c>
    </row>
    <row r="14" spans="1:54" ht="17" thickBot="1">
      <c r="A14" s="9"/>
      <c r="B14" s="35"/>
      <c r="C14" s="1">
        <v>100</v>
      </c>
      <c r="D14" s="18">
        <v>100</v>
      </c>
      <c r="F14" s="9"/>
      <c r="G14" s="35"/>
      <c r="H14" s="53">
        <v>6</v>
      </c>
      <c r="I14" s="54">
        <v>6</v>
      </c>
      <c r="K14" s="9"/>
      <c r="L14" s="45" t="s">
        <v>43</v>
      </c>
      <c r="M14" s="46">
        <v>100</v>
      </c>
      <c r="N14" s="47">
        <v>99.999999999999986</v>
      </c>
      <c r="P14" s="9"/>
      <c r="Q14" s="45" t="s">
        <v>43</v>
      </c>
      <c r="R14" s="46">
        <v>100.00000000000001</v>
      </c>
      <c r="S14" s="47">
        <v>100</v>
      </c>
      <c r="U14" s="1"/>
      <c r="V14" s="61"/>
      <c r="W14" s="9">
        <v>0.1</v>
      </c>
      <c r="X14" s="9">
        <v>0.33300000000000002</v>
      </c>
      <c r="Y14" s="9">
        <v>0.75</v>
      </c>
      <c r="Z14" s="9">
        <v>1</v>
      </c>
      <c r="AA14" s="9">
        <v>1</v>
      </c>
      <c r="AB14" s="9">
        <v>1</v>
      </c>
      <c r="AC14" s="9">
        <v>0</v>
      </c>
      <c r="AD14" s="9">
        <v>0.3</v>
      </c>
      <c r="AE14" s="9">
        <v>0.7</v>
      </c>
      <c r="AF14" s="9">
        <v>0.8</v>
      </c>
      <c r="AG14" s="9">
        <v>0.8</v>
      </c>
      <c r="AH14" s="9">
        <v>0.9</v>
      </c>
      <c r="AI14" s="22"/>
      <c r="AJ14" s="1"/>
      <c r="AK14" s="35"/>
      <c r="AL14" s="73">
        <v>0.1</v>
      </c>
      <c r="AM14" s="53">
        <v>0.1</v>
      </c>
      <c r="AN14" s="53">
        <v>0.2</v>
      </c>
      <c r="AO14" s="53">
        <v>0</v>
      </c>
      <c r="AP14" s="53">
        <v>0</v>
      </c>
      <c r="AQ14" s="76">
        <v>0</v>
      </c>
      <c r="AR14" s="73">
        <v>0</v>
      </c>
      <c r="AS14" s="53">
        <v>0</v>
      </c>
      <c r="AT14" s="53">
        <v>0</v>
      </c>
      <c r="AU14" s="53">
        <v>0</v>
      </c>
      <c r="AV14" s="53">
        <v>0</v>
      </c>
      <c r="AW14" s="54">
        <v>0</v>
      </c>
      <c r="AX14" s="22"/>
      <c r="AY14" s="9"/>
      <c r="AZ14" s="35"/>
      <c r="BA14" s="26">
        <v>19.12</v>
      </c>
      <c r="BB14" s="3">
        <v>22.87</v>
      </c>
    </row>
    <row r="15" spans="1:54">
      <c r="A15" s="9"/>
      <c r="B15" s="35"/>
      <c r="C15" s="1">
        <v>100</v>
      </c>
      <c r="D15" s="18">
        <v>100</v>
      </c>
      <c r="F15" s="9"/>
      <c r="G15" s="35"/>
      <c r="H15" s="53">
        <v>5</v>
      </c>
      <c r="I15" s="54">
        <v>13</v>
      </c>
      <c r="K15" s="9"/>
      <c r="P15" s="9"/>
      <c r="U15" s="1"/>
      <c r="V15" s="61"/>
      <c r="W15" s="9">
        <v>0</v>
      </c>
      <c r="X15" s="9">
        <v>0</v>
      </c>
      <c r="Y15" s="9">
        <v>0.1</v>
      </c>
      <c r="Z15" s="9">
        <v>0.55600000000000005</v>
      </c>
      <c r="AA15" s="9">
        <v>0.5</v>
      </c>
      <c r="AB15" s="9">
        <v>1</v>
      </c>
      <c r="AC15" s="9">
        <v>0</v>
      </c>
      <c r="AD15" s="9">
        <v>0.1</v>
      </c>
      <c r="AE15" s="9">
        <v>0.7</v>
      </c>
      <c r="AF15" s="9">
        <v>0.5</v>
      </c>
      <c r="AG15" s="9">
        <v>0.9</v>
      </c>
      <c r="AH15" s="9">
        <v>1</v>
      </c>
      <c r="AI15" s="22"/>
      <c r="AJ15" s="1"/>
      <c r="AK15" s="35"/>
      <c r="AL15" s="73">
        <v>0.1</v>
      </c>
      <c r="AM15" s="53">
        <v>0.5</v>
      </c>
      <c r="AN15" s="53">
        <v>0.3</v>
      </c>
      <c r="AO15" s="53">
        <v>0.1</v>
      </c>
      <c r="AP15" s="53">
        <v>0.1</v>
      </c>
      <c r="AQ15" s="76">
        <v>0</v>
      </c>
      <c r="AR15" s="73">
        <v>0</v>
      </c>
      <c r="AS15" s="53">
        <v>0</v>
      </c>
      <c r="AT15" s="53">
        <v>0</v>
      </c>
      <c r="AU15" s="53">
        <v>0</v>
      </c>
      <c r="AV15" s="53">
        <v>0</v>
      </c>
      <c r="AW15" s="54">
        <v>0.1</v>
      </c>
      <c r="AX15" s="22"/>
      <c r="AY15" s="9"/>
      <c r="AZ15" s="35"/>
      <c r="BA15" s="26">
        <v>25.88</v>
      </c>
      <c r="BB15" s="3">
        <v>33.92</v>
      </c>
    </row>
    <row r="16" spans="1:54">
      <c r="A16" s="9"/>
      <c r="B16" s="35"/>
      <c r="C16" s="1">
        <v>100</v>
      </c>
      <c r="D16" s="18">
        <v>87.5</v>
      </c>
      <c r="F16" s="9"/>
      <c r="G16" s="35"/>
      <c r="H16" s="53">
        <v>5</v>
      </c>
      <c r="I16" s="54">
        <v>5</v>
      </c>
      <c r="K16" s="9"/>
      <c r="P16" s="9"/>
      <c r="U16" s="1"/>
      <c r="V16" s="61"/>
      <c r="W16" s="9">
        <v>0</v>
      </c>
      <c r="X16" s="9">
        <v>0.3</v>
      </c>
      <c r="Y16" s="9">
        <v>0.3</v>
      </c>
      <c r="Z16" s="9">
        <v>0.9</v>
      </c>
      <c r="AA16" s="9">
        <v>1</v>
      </c>
      <c r="AB16" s="9">
        <v>1</v>
      </c>
      <c r="AC16" s="9">
        <v>0.1</v>
      </c>
      <c r="AD16" s="9">
        <v>0.1</v>
      </c>
      <c r="AE16" s="9">
        <v>0.5</v>
      </c>
      <c r="AF16" s="9">
        <v>0.4</v>
      </c>
      <c r="AG16" s="9">
        <v>0.375</v>
      </c>
      <c r="AH16" s="9">
        <v>0.9</v>
      </c>
      <c r="AI16" s="22"/>
      <c r="AJ16" s="1"/>
      <c r="AK16" s="35"/>
      <c r="AL16" s="73">
        <v>0</v>
      </c>
      <c r="AM16" s="53">
        <v>0</v>
      </c>
      <c r="AN16" s="53">
        <v>0</v>
      </c>
      <c r="AO16" s="53">
        <v>0.1</v>
      </c>
      <c r="AP16" s="53">
        <v>0</v>
      </c>
      <c r="AQ16" s="76">
        <v>0</v>
      </c>
      <c r="AR16" s="73">
        <v>0</v>
      </c>
      <c r="AS16" s="53">
        <v>0.222</v>
      </c>
      <c r="AT16" s="53">
        <v>0</v>
      </c>
      <c r="AU16" s="53">
        <v>0.1</v>
      </c>
      <c r="AV16" s="53">
        <v>0.1</v>
      </c>
      <c r="AW16" s="54">
        <v>0</v>
      </c>
      <c r="AX16" s="22"/>
      <c r="AY16" s="9"/>
      <c r="AZ16" s="35"/>
      <c r="BA16" s="26">
        <v>17.260000000000002</v>
      </c>
      <c r="BB16" s="3">
        <v>14.49</v>
      </c>
    </row>
    <row r="17" spans="1:54">
      <c r="A17" s="9"/>
      <c r="B17" s="35"/>
      <c r="C17" s="1">
        <v>100</v>
      </c>
      <c r="D17" s="18">
        <v>100</v>
      </c>
      <c r="F17" s="9"/>
      <c r="G17" s="35"/>
      <c r="H17" s="53">
        <v>5</v>
      </c>
      <c r="I17" s="54">
        <v>5</v>
      </c>
      <c r="K17" s="9"/>
      <c r="P17" s="9"/>
      <c r="U17" s="1"/>
      <c r="V17" s="61"/>
      <c r="W17" s="9">
        <v>0</v>
      </c>
      <c r="X17" s="9">
        <v>0</v>
      </c>
      <c r="Y17" s="9">
        <v>0.1</v>
      </c>
      <c r="Z17" s="9">
        <v>0.6</v>
      </c>
      <c r="AA17" s="9">
        <v>0.7</v>
      </c>
      <c r="AB17" s="9">
        <v>1</v>
      </c>
      <c r="AC17" s="9">
        <v>0</v>
      </c>
      <c r="AD17" s="9">
        <v>0</v>
      </c>
      <c r="AE17" s="9">
        <v>0</v>
      </c>
      <c r="AF17" s="9">
        <v>0.2</v>
      </c>
      <c r="AG17" s="9">
        <v>0.4</v>
      </c>
      <c r="AH17" s="9">
        <v>0.7</v>
      </c>
      <c r="AI17" s="22"/>
      <c r="AJ17" s="1"/>
      <c r="AK17" s="35"/>
      <c r="AL17" s="73">
        <v>0</v>
      </c>
      <c r="AM17" s="53">
        <v>0</v>
      </c>
      <c r="AN17" s="53">
        <v>0.2</v>
      </c>
      <c r="AO17" s="53">
        <v>0.2</v>
      </c>
      <c r="AP17" s="53">
        <v>0.2</v>
      </c>
      <c r="AQ17" s="76">
        <v>0</v>
      </c>
      <c r="AR17" s="73">
        <v>0</v>
      </c>
      <c r="AS17" s="53">
        <v>0</v>
      </c>
      <c r="AT17" s="53">
        <v>0.1</v>
      </c>
      <c r="AU17" s="53">
        <v>0.1</v>
      </c>
      <c r="AV17" s="53">
        <v>0</v>
      </c>
      <c r="AW17" s="54">
        <v>0</v>
      </c>
      <c r="AX17" s="22"/>
      <c r="AY17" s="9"/>
      <c r="AZ17" s="35"/>
      <c r="BA17" s="26">
        <v>23.21</v>
      </c>
      <c r="BB17" s="3">
        <v>20.76</v>
      </c>
    </row>
    <row r="18" spans="1:54">
      <c r="A18" s="9"/>
      <c r="B18" s="35"/>
      <c r="C18" s="1">
        <v>100</v>
      </c>
      <c r="D18" s="18">
        <v>100</v>
      </c>
      <c r="F18" s="9"/>
      <c r="G18" s="35"/>
      <c r="H18" s="53">
        <v>6</v>
      </c>
      <c r="I18" s="54">
        <v>5</v>
      </c>
      <c r="K18" s="9"/>
      <c r="P18" s="9"/>
      <c r="U18" s="1"/>
      <c r="V18" s="61"/>
      <c r="W18" s="9">
        <v>0</v>
      </c>
      <c r="X18" s="9">
        <v>0.1</v>
      </c>
      <c r="Y18" s="9">
        <v>0.2</v>
      </c>
      <c r="Z18" s="9">
        <v>0.2</v>
      </c>
      <c r="AA18" s="9">
        <v>0.8</v>
      </c>
      <c r="AB18" s="9">
        <v>1</v>
      </c>
      <c r="AC18" s="9">
        <v>0</v>
      </c>
      <c r="AD18" s="9">
        <v>0.7</v>
      </c>
      <c r="AE18" s="9">
        <v>0.4</v>
      </c>
      <c r="AF18" s="9">
        <v>0.4</v>
      </c>
      <c r="AG18" s="9">
        <v>0.7</v>
      </c>
      <c r="AH18" s="9">
        <v>1</v>
      </c>
      <c r="AI18" s="22"/>
      <c r="AJ18" s="1"/>
      <c r="AK18" s="35"/>
      <c r="AL18" s="73">
        <v>0.1</v>
      </c>
      <c r="AM18" s="53">
        <v>0.111</v>
      </c>
      <c r="AN18" s="53">
        <v>0.1</v>
      </c>
      <c r="AO18" s="53">
        <v>0.2</v>
      </c>
      <c r="AP18" s="53">
        <v>0.2</v>
      </c>
      <c r="AQ18" s="76">
        <v>0</v>
      </c>
      <c r="AR18" s="73">
        <v>0</v>
      </c>
      <c r="AS18" s="53">
        <v>0.1</v>
      </c>
      <c r="AT18" s="53">
        <v>0</v>
      </c>
      <c r="AU18" s="53">
        <v>0.1</v>
      </c>
      <c r="AV18" s="53">
        <v>0</v>
      </c>
      <c r="AW18" s="54">
        <v>0</v>
      </c>
      <c r="AX18" s="22"/>
      <c r="AY18" s="9"/>
      <c r="AZ18" s="35"/>
      <c r="BA18" s="26">
        <v>8.6</v>
      </c>
      <c r="BB18" s="3">
        <v>32.57</v>
      </c>
    </row>
    <row r="19" spans="1:54">
      <c r="A19" s="9"/>
      <c r="B19" s="35"/>
      <c r="C19" s="1">
        <v>100</v>
      </c>
      <c r="D19" s="18">
        <v>80</v>
      </c>
      <c r="F19" s="9"/>
      <c r="G19" s="35"/>
      <c r="H19" s="53">
        <v>6</v>
      </c>
      <c r="I19" s="54">
        <v>4</v>
      </c>
      <c r="K19" s="9"/>
      <c r="U19" s="1"/>
      <c r="V19" s="61"/>
      <c r="W19" s="9">
        <v>0</v>
      </c>
      <c r="X19" s="9">
        <v>0</v>
      </c>
      <c r="Y19" s="9">
        <v>0</v>
      </c>
      <c r="Z19" s="9">
        <v>0</v>
      </c>
      <c r="AA19" s="9">
        <v>0.3</v>
      </c>
      <c r="AB19" s="9">
        <v>0.9</v>
      </c>
      <c r="AC19" s="9">
        <v>0.111</v>
      </c>
      <c r="AD19" s="9">
        <v>0.44400000000000001</v>
      </c>
      <c r="AE19" s="9">
        <v>0.6</v>
      </c>
      <c r="AF19" s="9">
        <v>0.9</v>
      </c>
      <c r="AG19" s="9">
        <v>0.9</v>
      </c>
      <c r="AH19" s="9">
        <v>1</v>
      </c>
      <c r="AI19" s="22"/>
      <c r="AJ19" s="1"/>
      <c r="AK19" s="35"/>
      <c r="AL19" s="27"/>
      <c r="AM19" s="26"/>
      <c r="AN19" s="26"/>
      <c r="AO19" s="26"/>
      <c r="AP19" s="26"/>
      <c r="AQ19" s="29"/>
      <c r="AR19" s="27"/>
      <c r="AS19" s="26"/>
      <c r="AT19" s="26"/>
      <c r="AU19" s="26"/>
      <c r="AV19" s="26"/>
      <c r="AW19" s="3"/>
      <c r="AX19" s="22"/>
      <c r="AY19" s="9"/>
      <c r="AZ19" s="35"/>
      <c r="BA19" s="26">
        <v>17.329999999999998</v>
      </c>
      <c r="BB19" s="3">
        <v>31.3</v>
      </c>
    </row>
    <row r="20" spans="1:54">
      <c r="A20" s="9"/>
      <c r="B20" s="36"/>
      <c r="C20" s="12"/>
      <c r="D20" s="37">
        <v>100</v>
      </c>
      <c r="F20" s="9"/>
      <c r="G20" s="35"/>
      <c r="H20" s="53">
        <v>5</v>
      </c>
      <c r="I20" s="54">
        <v>6</v>
      </c>
      <c r="K20" s="9"/>
      <c r="U20" s="1"/>
      <c r="V20" s="61"/>
      <c r="W20" s="9">
        <v>0</v>
      </c>
      <c r="X20" s="9">
        <v>0</v>
      </c>
      <c r="Y20" s="9">
        <v>0.1</v>
      </c>
      <c r="Z20" s="9">
        <v>0.7</v>
      </c>
      <c r="AA20" s="9">
        <v>0.7</v>
      </c>
      <c r="AB20" s="9">
        <v>1</v>
      </c>
      <c r="AC20" s="9">
        <v>0.14299999999999999</v>
      </c>
      <c r="AD20" s="9">
        <v>0.5</v>
      </c>
      <c r="AE20" s="9">
        <v>0.9</v>
      </c>
      <c r="AF20" s="9">
        <v>0.8</v>
      </c>
      <c r="AG20" s="9">
        <v>1</v>
      </c>
      <c r="AH20" s="9">
        <v>0.8</v>
      </c>
      <c r="AI20" s="22"/>
      <c r="AJ20" s="1"/>
      <c r="AK20" s="35"/>
      <c r="AL20" s="27"/>
      <c r="AM20" s="26"/>
      <c r="AN20" s="26"/>
      <c r="AO20" s="26"/>
      <c r="AP20" s="26"/>
      <c r="AQ20" s="29"/>
      <c r="AR20" s="27"/>
      <c r="AS20" s="26"/>
      <c r="AT20" s="26"/>
      <c r="AU20" s="26"/>
      <c r="AV20" s="26"/>
      <c r="AW20" s="3"/>
      <c r="AX20" s="22"/>
      <c r="AY20" s="9"/>
      <c r="AZ20" s="36"/>
      <c r="BA20" s="26"/>
      <c r="BB20" s="3">
        <v>31.26</v>
      </c>
    </row>
    <row r="21" spans="1:54">
      <c r="A21" s="4"/>
      <c r="B21" s="38" t="s">
        <v>0</v>
      </c>
      <c r="C21" s="13">
        <f>AVERAGE(C3:C20)</f>
        <v>99.411764705882348</v>
      </c>
      <c r="D21" s="39">
        <f>AVERAGE(D3:D20)</f>
        <v>95.910500000000013</v>
      </c>
      <c r="E21" s="11"/>
      <c r="F21" s="4"/>
      <c r="G21" s="35"/>
      <c r="H21" s="53">
        <v>6</v>
      </c>
      <c r="I21" s="54">
        <v>5</v>
      </c>
      <c r="J21" s="11"/>
      <c r="K21" s="4"/>
      <c r="U21" s="1"/>
      <c r="V21" s="62"/>
      <c r="W21" s="9"/>
      <c r="X21" s="9"/>
      <c r="Y21" s="9"/>
      <c r="Z21" s="9"/>
      <c r="AA21" s="9"/>
      <c r="AB21" s="9"/>
      <c r="AC21" s="9">
        <v>0.33300000000000002</v>
      </c>
      <c r="AD21" s="9">
        <v>0.3</v>
      </c>
      <c r="AE21" s="9">
        <v>0.4</v>
      </c>
      <c r="AF21" s="9">
        <v>0.7</v>
      </c>
      <c r="AG21" s="9">
        <v>0.66700000000000004</v>
      </c>
      <c r="AH21" s="9">
        <v>1</v>
      </c>
      <c r="AI21" s="22"/>
      <c r="AJ21" s="1"/>
      <c r="AK21" s="36"/>
      <c r="AL21" s="2"/>
      <c r="AM21" s="12"/>
      <c r="AN21" s="12"/>
      <c r="AO21" s="12"/>
      <c r="AP21" s="59"/>
      <c r="AQ21" s="60"/>
      <c r="AR21" s="77"/>
      <c r="AS21" s="59"/>
      <c r="AT21" s="59"/>
      <c r="AU21" s="59"/>
      <c r="AV21" s="59"/>
      <c r="AW21" s="84"/>
      <c r="AX21" s="22"/>
      <c r="AY21" s="4"/>
      <c r="AZ21" s="38" t="s">
        <v>0</v>
      </c>
      <c r="BA21" s="13">
        <f>AVERAGE(BA3:BA20)</f>
        <v>20.166470588235292</v>
      </c>
      <c r="BB21" s="39">
        <f>AVERAGE(BB3:BB20)</f>
        <v>24.691666666666666</v>
      </c>
    </row>
    <row r="22" spans="1:54">
      <c r="A22" s="4"/>
      <c r="B22" s="34" t="s">
        <v>1</v>
      </c>
      <c r="C22" s="10">
        <f>STDEV(C3:C20)</f>
        <v>2.4253562503633299</v>
      </c>
      <c r="D22" s="40">
        <f>STDEV(D3:D20)</f>
        <v>7.1893390700888409</v>
      </c>
      <c r="E22" s="11"/>
      <c r="F22" s="4"/>
      <c r="G22" s="35"/>
      <c r="H22" s="53">
        <v>5</v>
      </c>
      <c r="I22" s="54">
        <v>8</v>
      </c>
      <c r="J22" s="11"/>
      <c r="K22" s="4"/>
      <c r="V22" s="63" t="s">
        <v>0</v>
      </c>
      <c r="W22" s="13">
        <f>AVERAGE(W4:W21)</f>
        <v>4.3941176470588234E-2</v>
      </c>
      <c r="X22" s="58">
        <f>AVERAGE(X4:X21)</f>
        <v>0.12970588235294117</v>
      </c>
      <c r="Y22" s="58">
        <f t="shared" ref="Y22:AH22" si="0">AVERAGE(Y4:Y21)</f>
        <v>0.25782352941176473</v>
      </c>
      <c r="Z22" s="58">
        <f t="shared" si="0"/>
        <v>0.54970588235294116</v>
      </c>
      <c r="AA22" s="58">
        <f t="shared" si="0"/>
        <v>0.73499999999999999</v>
      </c>
      <c r="AB22" s="58">
        <f t="shared" si="0"/>
        <v>0.9882352941176471</v>
      </c>
      <c r="AC22" s="58">
        <f t="shared" si="0"/>
        <v>4.9277777777777781E-2</v>
      </c>
      <c r="AD22" s="58">
        <f t="shared" si="0"/>
        <v>0.31461111111111112</v>
      </c>
      <c r="AE22" s="58">
        <f t="shared" si="0"/>
        <v>0.53666666666666674</v>
      </c>
      <c r="AF22" s="58">
        <f t="shared" si="0"/>
        <v>0.66111111111111109</v>
      </c>
      <c r="AG22" s="58">
        <f t="shared" si="0"/>
        <v>0.77583333333333337</v>
      </c>
      <c r="AH22" s="39">
        <f t="shared" si="0"/>
        <v>0.93333333333333335</v>
      </c>
      <c r="AI22" s="22"/>
      <c r="AK22" s="63" t="s">
        <v>0</v>
      </c>
      <c r="AL22" s="13">
        <f t="shared" ref="AL22:AQ22" si="1">AVERAGE(AL4:AL21)</f>
        <v>8.9600000000000027E-2</v>
      </c>
      <c r="AM22" s="58">
        <f t="shared" si="1"/>
        <v>0.16393333333333335</v>
      </c>
      <c r="AN22" s="58">
        <f t="shared" si="1"/>
        <v>0.21293333333333336</v>
      </c>
      <c r="AO22" s="58">
        <f t="shared" si="1"/>
        <v>0.10146666666666666</v>
      </c>
      <c r="AP22" s="58">
        <f t="shared" si="1"/>
        <v>9.7133333333333322E-2</v>
      </c>
      <c r="AQ22" s="58">
        <f t="shared" si="1"/>
        <v>6.6666666666666671E-3</v>
      </c>
      <c r="AR22" s="58">
        <f t="shared" ref="AR22:AW22" si="2">AVERAGE(AR4:AR21)</f>
        <v>7.4000000000000003E-3</v>
      </c>
      <c r="AS22" s="58">
        <f t="shared" si="2"/>
        <v>4.8133333333333334E-2</v>
      </c>
      <c r="AT22" s="58">
        <f t="shared" si="2"/>
        <v>2.2866666666666664E-2</v>
      </c>
      <c r="AU22" s="58">
        <f t="shared" si="2"/>
        <v>4.6666666666666662E-2</v>
      </c>
      <c r="AV22" s="58">
        <f t="shared" si="2"/>
        <v>1.4066666666666668E-2</v>
      </c>
      <c r="AW22" s="39">
        <f t="shared" si="2"/>
        <v>2.0000000000000004E-2</v>
      </c>
      <c r="AX22" s="22"/>
      <c r="AY22" s="4"/>
      <c r="AZ22" s="34" t="s">
        <v>1</v>
      </c>
      <c r="BA22" s="10">
        <f>STDEV(BA3:BA20)</f>
        <v>5.6575645612494778</v>
      </c>
      <c r="BB22" s="40">
        <f>STDEV(BB3:BB20)</f>
        <v>6.5968185291003891</v>
      </c>
    </row>
    <row r="23" spans="1:54">
      <c r="A23" s="4"/>
      <c r="B23" s="34" t="s">
        <v>2</v>
      </c>
      <c r="C23" s="10">
        <f>C22/SQRT(COUNT(C3:C20))</f>
        <v>0.58823529411764708</v>
      </c>
      <c r="D23" s="40">
        <f>D22/SQRT(COUNT(D3:D20))</f>
        <v>1.6945434695697359</v>
      </c>
      <c r="E23" s="11"/>
      <c r="F23" s="4"/>
      <c r="G23" s="35"/>
      <c r="H23" s="53">
        <v>3</v>
      </c>
      <c r="I23" s="54">
        <v>5</v>
      </c>
      <c r="J23" s="11"/>
      <c r="K23" s="4"/>
      <c r="V23" s="64" t="s">
        <v>1</v>
      </c>
      <c r="W23" s="10">
        <f>STDEV(W4:W21)</f>
        <v>6.4924447040613398E-2</v>
      </c>
      <c r="X23" s="25">
        <f>STDEV(X4:X21)</f>
        <v>0.18403694082502919</v>
      </c>
      <c r="Y23" s="25">
        <f t="shared" ref="Y23:AH23" si="3">STDEV(Y4:Y21)</f>
        <v>0.27608858073409104</v>
      </c>
      <c r="Z23" s="25">
        <f t="shared" si="3"/>
        <v>0.29679996729823843</v>
      </c>
      <c r="AA23" s="25">
        <f t="shared" si="3"/>
        <v>0.22401757743534345</v>
      </c>
      <c r="AB23" s="25">
        <f t="shared" si="3"/>
        <v>3.3210558207753565E-2</v>
      </c>
      <c r="AC23" s="25">
        <f t="shared" si="3"/>
        <v>8.7430513959611558E-2</v>
      </c>
      <c r="AD23" s="25">
        <f t="shared" si="3"/>
        <v>0.24486830527470185</v>
      </c>
      <c r="AE23" s="25">
        <f t="shared" si="3"/>
        <v>0.27782368509542144</v>
      </c>
      <c r="AF23" s="25">
        <f t="shared" si="3"/>
        <v>0.31274663470026326</v>
      </c>
      <c r="AG23" s="25">
        <f t="shared" si="3"/>
        <v>0.2265127577240732</v>
      </c>
      <c r="AH23" s="40">
        <f t="shared" si="3"/>
        <v>9.0748521297303014E-2</v>
      </c>
      <c r="AI23" s="22"/>
      <c r="AK23" s="64" t="s">
        <v>1</v>
      </c>
      <c r="AL23" s="10">
        <f t="shared" ref="AL23:AQ23" si="4">STDEV(AL4:AL21)</f>
        <v>8.7890191229088324E-2</v>
      </c>
      <c r="AM23" s="25">
        <f t="shared" si="4"/>
        <v>0.13827739546013332</v>
      </c>
      <c r="AN23" s="25">
        <f t="shared" si="4"/>
        <v>0.16680333444194809</v>
      </c>
      <c r="AO23" s="25">
        <f t="shared" si="4"/>
        <v>0.13098793110526671</v>
      </c>
      <c r="AP23" s="25">
        <f t="shared" si="4"/>
        <v>7.8867761534887074E-2</v>
      </c>
      <c r="AQ23" s="25">
        <f t="shared" si="4"/>
        <v>2.5819888974716116E-2</v>
      </c>
      <c r="AR23" s="25">
        <f t="shared" ref="AR23:AW23" si="5">STDEV(AR4:AR21)</f>
        <v>2.8660076761934886E-2</v>
      </c>
      <c r="AS23" s="25">
        <f t="shared" si="5"/>
        <v>6.7892632323467358E-2</v>
      </c>
      <c r="AT23" s="25">
        <f t="shared" si="5"/>
        <v>4.8259516702728718E-2</v>
      </c>
      <c r="AU23" s="25">
        <f t="shared" si="5"/>
        <v>0.10600988273786195</v>
      </c>
      <c r="AV23" s="25">
        <f t="shared" si="5"/>
        <v>3.7179999743845893E-2</v>
      </c>
      <c r="AW23" s="40">
        <f t="shared" si="5"/>
        <v>4.1403933560541256E-2</v>
      </c>
      <c r="AX23" s="22"/>
      <c r="AY23" s="4"/>
      <c r="AZ23" s="34" t="s">
        <v>2</v>
      </c>
      <c r="BA23" s="10">
        <f>BA22/SQRT(COUNT(BA3:BA20))</f>
        <v>1.3721609570460491</v>
      </c>
      <c r="BB23" s="40">
        <f>BB22/SQRT(COUNT(BB3:BB20))</f>
        <v>1.5548850387279838</v>
      </c>
    </row>
    <row r="24" spans="1:54" ht="17" thickBot="1">
      <c r="A24" s="4"/>
      <c r="B24" s="41" t="s">
        <v>3</v>
      </c>
      <c r="C24" s="42">
        <f>COUNT(C3:C20)</f>
        <v>17</v>
      </c>
      <c r="D24" s="43">
        <f>COUNT(D3:D20)</f>
        <v>18</v>
      </c>
      <c r="E24" s="11"/>
      <c r="F24" s="4"/>
      <c r="G24" s="35"/>
      <c r="H24" s="53">
        <v>5</v>
      </c>
      <c r="I24" s="54">
        <v>4</v>
      </c>
      <c r="J24" s="11"/>
      <c r="K24" s="4"/>
      <c r="V24" s="64" t="s">
        <v>2</v>
      </c>
      <c r="W24" s="10">
        <f>W23/SQRT(COUNT(W4:W21))</f>
        <v>1.5746491343133467E-2</v>
      </c>
      <c r="X24" s="25">
        <f>X23/SQRT(COUNT(X4:X21))</f>
        <v>4.4635514472773079E-2</v>
      </c>
      <c r="Y24" s="25">
        <f t="shared" ref="Y24:AH24" si="6">Y23/SQRT(COUNT(Y4:Y21))</f>
        <v>6.696131649373685E-2</v>
      </c>
      <c r="Z24" s="25">
        <f t="shared" si="6"/>
        <v>7.198456557944144E-2</v>
      </c>
      <c r="AA24" s="25">
        <f t="shared" si="6"/>
        <v>5.4332243162406146E-2</v>
      </c>
      <c r="AB24" s="25">
        <f t="shared" si="6"/>
        <v>8.0547434927230287E-3</v>
      </c>
      <c r="AC24" s="25">
        <f t="shared" si="6"/>
        <v>2.0607569767822149E-2</v>
      </c>
      <c r="AD24" s="25">
        <f t="shared" si="6"/>
        <v>5.7716013052466444E-2</v>
      </c>
      <c r="AE24" s="25">
        <f t="shared" si="6"/>
        <v>6.5483670568402819E-2</v>
      </c>
      <c r="AF24" s="25">
        <f t="shared" si="6"/>
        <v>7.3715088729942729E-2</v>
      </c>
      <c r="AG24" s="25">
        <f t="shared" si="6"/>
        <v>5.33895690039859E-2</v>
      </c>
      <c r="AH24" s="40">
        <f t="shared" si="6"/>
        <v>2.1389631597324932E-2</v>
      </c>
      <c r="AI24" s="22"/>
      <c r="AK24" s="64" t="s">
        <v>2</v>
      </c>
      <c r="AL24" s="10">
        <f t="shared" ref="AL24:AQ24" si="7">AL23/SQRT(COUNT(AL4:AL21))</f>
        <v>2.2693149795016285E-2</v>
      </c>
      <c r="AM24" s="25">
        <f t="shared" si="7"/>
        <v>3.5703069984935561E-2</v>
      </c>
      <c r="AN24" s="25">
        <f t="shared" si="7"/>
        <v>4.3068435759035399E-2</v>
      </c>
      <c r="AO24" s="25">
        <f t="shared" si="7"/>
        <v>3.3820938381657499E-2</v>
      </c>
      <c r="AP24" s="25">
        <f t="shared" si="7"/>
        <v>2.03635684651517E-2</v>
      </c>
      <c r="AQ24" s="25">
        <f t="shared" si="7"/>
        <v>6.6666666666666671E-3</v>
      </c>
      <c r="AR24" s="25">
        <f t="shared" ref="AR24:AW24" si="8">AR23/SQRT(COUNT(AR4:AR21))</f>
        <v>7.4000000000000003E-3</v>
      </c>
      <c r="AS24" s="25">
        <f t="shared" si="8"/>
        <v>1.7529802287931495E-2</v>
      </c>
      <c r="AT24" s="25">
        <f t="shared" si="8"/>
        <v>1.2460553632379133E-2</v>
      </c>
      <c r="AU24" s="25">
        <f t="shared" si="8"/>
        <v>2.7371634025142696E-2</v>
      </c>
      <c r="AV24" s="25">
        <f t="shared" si="8"/>
        <v>9.5998346546607438E-3</v>
      </c>
      <c r="AW24" s="40">
        <f t="shared" si="8"/>
        <v>1.0690449676496976E-2</v>
      </c>
      <c r="AX24" s="22"/>
      <c r="AY24" s="4"/>
      <c r="AZ24" s="41" t="s">
        <v>3</v>
      </c>
      <c r="BA24" s="42">
        <f>COUNT(BA3:BA20)</f>
        <v>17</v>
      </c>
      <c r="BB24" s="43">
        <f>COUNT(BB3:BB20)</f>
        <v>18</v>
      </c>
    </row>
    <row r="25" spans="1:54" ht="17" thickBot="1">
      <c r="A25" s="4"/>
      <c r="F25" s="4"/>
      <c r="G25" s="35"/>
      <c r="H25" s="53">
        <v>5</v>
      </c>
      <c r="I25" s="54">
        <v>15</v>
      </c>
      <c r="K25" s="4"/>
      <c r="V25" s="65" t="s">
        <v>3</v>
      </c>
      <c r="W25" s="42">
        <f>COUNT(W4:W21)</f>
        <v>17</v>
      </c>
      <c r="X25" s="66">
        <f>COUNT(X4:X21)</f>
        <v>17</v>
      </c>
      <c r="Y25" s="66">
        <f t="shared" ref="Y25:AH25" si="9">COUNT(Y4:Y21)</f>
        <v>17</v>
      </c>
      <c r="Z25" s="66">
        <f t="shared" si="9"/>
        <v>17</v>
      </c>
      <c r="AA25" s="66">
        <f t="shared" si="9"/>
        <v>17</v>
      </c>
      <c r="AB25" s="66">
        <f t="shared" si="9"/>
        <v>17</v>
      </c>
      <c r="AC25" s="66">
        <f t="shared" si="9"/>
        <v>18</v>
      </c>
      <c r="AD25" s="66">
        <f t="shared" si="9"/>
        <v>18</v>
      </c>
      <c r="AE25" s="66">
        <f t="shared" si="9"/>
        <v>18</v>
      </c>
      <c r="AF25" s="66">
        <f t="shared" si="9"/>
        <v>18</v>
      </c>
      <c r="AG25" s="66">
        <f t="shared" si="9"/>
        <v>18</v>
      </c>
      <c r="AH25" s="43">
        <f t="shared" si="9"/>
        <v>18</v>
      </c>
      <c r="AI25" s="22"/>
      <c r="AK25" s="65" t="s">
        <v>3</v>
      </c>
      <c r="AL25" s="42">
        <f t="shared" ref="AL25:AQ25" si="10">COUNT(AL4:AL21)</f>
        <v>15</v>
      </c>
      <c r="AM25" s="66">
        <f t="shared" si="10"/>
        <v>15</v>
      </c>
      <c r="AN25" s="66">
        <f t="shared" si="10"/>
        <v>15</v>
      </c>
      <c r="AO25" s="66">
        <f t="shared" si="10"/>
        <v>15</v>
      </c>
      <c r="AP25" s="66">
        <f t="shared" si="10"/>
        <v>15</v>
      </c>
      <c r="AQ25" s="66">
        <f t="shared" si="10"/>
        <v>15</v>
      </c>
      <c r="AR25" s="66">
        <f t="shared" ref="AR25:AW25" si="11">COUNT(AR4:AR21)</f>
        <v>15</v>
      </c>
      <c r="AS25" s="66">
        <f t="shared" si="11"/>
        <v>15</v>
      </c>
      <c r="AT25" s="66">
        <f t="shared" si="11"/>
        <v>15</v>
      </c>
      <c r="AU25" s="66">
        <f t="shared" si="11"/>
        <v>15</v>
      </c>
      <c r="AV25" s="66">
        <f t="shared" si="11"/>
        <v>15</v>
      </c>
      <c r="AW25" s="43">
        <f t="shared" si="11"/>
        <v>15</v>
      </c>
      <c r="AX25" s="22"/>
      <c r="AY25" s="22"/>
      <c r="AZ25" s="22"/>
      <c r="BA25" s="22"/>
    </row>
    <row r="26" spans="1:54">
      <c r="A26" s="4"/>
      <c r="B26" s="14" t="s">
        <v>44</v>
      </c>
      <c r="C26" s="15"/>
      <c r="D26" s="16"/>
      <c r="F26" s="4"/>
      <c r="G26" s="35"/>
      <c r="H26" s="53">
        <v>5</v>
      </c>
      <c r="I26" s="54">
        <v>2</v>
      </c>
      <c r="K26" s="4"/>
      <c r="AA26" s="22"/>
      <c r="AB26" s="22"/>
      <c r="AC26" s="22"/>
      <c r="AD26" s="22"/>
      <c r="AE26" s="22"/>
      <c r="AF26" s="22"/>
      <c r="AG26" s="22"/>
      <c r="AH26" s="22"/>
      <c r="AI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</row>
    <row r="27" spans="1:54">
      <c r="A27" s="4"/>
      <c r="B27" s="17" t="s">
        <v>4</v>
      </c>
      <c r="C27" s="71"/>
      <c r="D27" s="18">
        <v>9.4700000000000006E-2</v>
      </c>
      <c r="F27" s="4"/>
      <c r="G27" s="35"/>
      <c r="H27" s="53">
        <v>7</v>
      </c>
      <c r="I27" s="54">
        <v>5</v>
      </c>
      <c r="K27" s="4"/>
      <c r="AA27" s="22"/>
      <c r="AB27" s="22"/>
      <c r="AC27" s="22"/>
      <c r="AD27" s="22"/>
      <c r="AE27" s="22"/>
      <c r="AF27" s="22"/>
      <c r="AG27" s="22"/>
      <c r="AH27" s="22"/>
      <c r="AI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</row>
    <row r="28" spans="1:54" ht="17" thickBot="1">
      <c r="A28" s="4"/>
      <c r="B28" s="17" t="s">
        <v>45</v>
      </c>
      <c r="C28" s="71"/>
      <c r="D28" s="18" t="s">
        <v>46</v>
      </c>
      <c r="F28" s="4"/>
      <c r="G28" s="35"/>
      <c r="H28" s="53">
        <v>3</v>
      </c>
      <c r="I28" s="54">
        <v>4</v>
      </c>
      <c r="K28" s="4"/>
      <c r="AA28" s="22"/>
      <c r="AB28" s="22"/>
      <c r="AC28" s="22"/>
      <c r="AD28" s="22"/>
      <c r="AE28" s="22"/>
      <c r="AF28" s="22"/>
      <c r="AG28" s="22"/>
      <c r="AH28" s="22"/>
      <c r="AI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</row>
    <row r="29" spans="1:54">
      <c r="A29" s="4"/>
      <c r="B29" s="17" t="s">
        <v>5</v>
      </c>
      <c r="C29" s="71"/>
      <c r="D29" s="18" t="s">
        <v>10</v>
      </c>
      <c r="F29" s="4"/>
      <c r="G29" s="35"/>
      <c r="H29" s="53">
        <v>5</v>
      </c>
      <c r="I29" s="54">
        <v>5</v>
      </c>
      <c r="K29" s="4"/>
      <c r="AA29" s="22"/>
      <c r="AB29" s="22"/>
      <c r="AC29" s="22"/>
      <c r="AD29" s="22"/>
      <c r="AE29" s="22"/>
      <c r="AF29" s="22"/>
      <c r="AG29" s="22"/>
      <c r="AH29" s="22"/>
      <c r="AI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14" t="s">
        <v>44</v>
      </c>
      <c r="BA29" s="15"/>
      <c r="BB29" s="16"/>
    </row>
    <row r="30" spans="1:54">
      <c r="A30" s="4"/>
      <c r="B30" s="17" t="s">
        <v>47</v>
      </c>
      <c r="C30" s="71"/>
      <c r="D30" s="18" t="s">
        <v>11</v>
      </c>
      <c r="F30" s="4"/>
      <c r="G30" s="35"/>
      <c r="H30" s="53">
        <v>5</v>
      </c>
      <c r="I30" s="54">
        <v>4</v>
      </c>
      <c r="K30" s="4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X30" s="22"/>
      <c r="AY30" s="22"/>
      <c r="AZ30" s="31" t="s">
        <v>4</v>
      </c>
      <c r="BA30" s="26"/>
      <c r="BB30" s="18">
        <v>3.1300000000000001E-2</v>
      </c>
    </row>
    <row r="31" spans="1:54">
      <c r="A31" s="4"/>
      <c r="B31" s="17" t="s">
        <v>8</v>
      </c>
      <c r="C31" s="71"/>
      <c r="D31" s="18" t="s">
        <v>9</v>
      </c>
      <c r="F31" s="4"/>
      <c r="G31" s="35"/>
      <c r="H31" s="53">
        <v>4</v>
      </c>
      <c r="I31" s="54">
        <v>6</v>
      </c>
      <c r="K31" s="4"/>
      <c r="N31" s="9"/>
      <c r="P31" s="4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X31" s="22"/>
      <c r="AY31" s="22"/>
      <c r="AZ31" s="31" t="s">
        <v>45</v>
      </c>
      <c r="BA31" s="26"/>
      <c r="BB31" s="18" t="s">
        <v>46</v>
      </c>
    </row>
    <row r="32" spans="1:54">
      <c r="A32" s="11"/>
      <c r="B32" s="17" t="s">
        <v>48</v>
      </c>
      <c r="C32" s="71"/>
      <c r="D32" s="18" t="s">
        <v>49</v>
      </c>
      <c r="F32" s="11"/>
      <c r="G32" s="35"/>
      <c r="H32" s="53">
        <v>4</v>
      </c>
      <c r="I32" s="54">
        <v>5</v>
      </c>
      <c r="K32" s="11"/>
      <c r="N32" s="9"/>
      <c r="P32" s="11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X32" s="22"/>
      <c r="AY32" s="22"/>
      <c r="AZ32" s="31" t="s">
        <v>5</v>
      </c>
      <c r="BA32" s="26"/>
      <c r="BB32" s="18" t="s">
        <v>66</v>
      </c>
    </row>
    <row r="33" spans="1:54">
      <c r="A33" s="11"/>
      <c r="B33" s="17" t="s">
        <v>50</v>
      </c>
      <c r="C33" s="71"/>
      <c r="D33" s="18">
        <v>117.5</v>
      </c>
      <c r="F33" s="11"/>
      <c r="G33" s="35"/>
      <c r="H33" s="53">
        <v>5</v>
      </c>
      <c r="I33" s="54">
        <v>4</v>
      </c>
      <c r="K33" s="11"/>
      <c r="N33" s="9"/>
      <c r="P33" s="11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X33" s="22"/>
      <c r="AY33" s="22"/>
      <c r="AZ33" s="31" t="s">
        <v>47</v>
      </c>
      <c r="BA33" s="26"/>
      <c r="BB33" s="18" t="s">
        <v>7</v>
      </c>
    </row>
    <row r="34" spans="1:54">
      <c r="A34" s="11"/>
      <c r="B34" s="17"/>
      <c r="C34" s="71"/>
      <c r="D34" s="18"/>
      <c r="F34" s="11"/>
      <c r="G34" s="35"/>
      <c r="H34" s="53">
        <v>6</v>
      </c>
      <c r="I34" s="54">
        <v>5</v>
      </c>
      <c r="K34" s="11"/>
      <c r="N34" s="9"/>
      <c r="P34" s="11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X34" s="22"/>
      <c r="AY34" s="22"/>
      <c r="AZ34" s="31" t="s">
        <v>8</v>
      </c>
      <c r="BA34" s="26"/>
      <c r="BB34" s="18" t="s">
        <v>9</v>
      </c>
    </row>
    <row r="35" spans="1:54">
      <c r="A35" s="11"/>
      <c r="B35" s="17" t="s">
        <v>51</v>
      </c>
      <c r="C35" s="71"/>
      <c r="D35" s="18"/>
      <c r="F35" s="11"/>
      <c r="G35" s="35"/>
      <c r="H35" s="53">
        <v>7</v>
      </c>
      <c r="I35" s="54">
        <v>5</v>
      </c>
      <c r="K35" s="11"/>
      <c r="N35" s="9"/>
      <c r="P35" s="11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X35" s="22"/>
      <c r="AY35" s="22"/>
      <c r="AZ35" s="31" t="s">
        <v>48</v>
      </c>
      <c r="BA35" s="26"/>
      <c r="BB35" s="18" t="s">
        <v>67</v>
      </c>
    </row>
    <row r="36" spans="1:54">
      <c r="B36" s="17" t="s">
        <v>52</v>
      </c>
      <c r="C36" s="71"/>
      <c r="D36" s="18" t="s">
        <v>53</v>
      </c>
      <c r="G36" s="35"/>
      <c r="H36" s="53">
        <v>5</v>
      </c>
      <c r="I36" s="54">
        <v>5</v>
      </c>
      <c r="N36" s="9"/>
      <c r="T36" s="22"/>
      <c r="U36" s="22"/>
      <c r="V36" s="22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X36" s="22"/>
      <c r="AY36" s="22"/>
      <c r="AZ36" s="31" t="s">
        <v>50</v>
      </c>
      <c r="BA36" s="26"/>
      <c r="BB36" s="18">
        <v>88</v>
      </c>
    </row>
    <row r="37" spans="1:54">
      <c r="B37" s="17" t="s">
        <v>54</v>
      </c>
      <c r="C37" s="71"/>
      <c r="D37" s="18" t="s">
        <v>55</v>
      </c>
      <c r="G37" s="35"/>
      <c r="H37" s="53">
        <v>3</v>
      </c>
      <c r="I37" s="54">
        <v>6</v>
      </c>
      <c r="N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Z37" s="31"/>
      <c r="BA37" s="26"/>
      <c r="BB37" s="18"/>
    </row>
    <row r="38" spans="1:54">
      <c r="B38" s="17" t="s">
        <v>56</v>
      </c>
      <c r="C38" s="71"/>
      <c r="D38" s="18">
        <v>0</v>
      </c>
      <c r="G38" s="35"/>
      <c r="H38" s="53">
        <v>4</v>
      </c>
      <c r="I38" s="54">
        <v>7</v>
      </c>
      <c r="N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Z38" s="31" t="s">
        <v>51</v>
      </c>
      <c r="BA38" s="26"/>
      <c r="BB38" s="18"/>
    </row>
    <row r="39" spans="1:54" ht="17" thickBot="1">
      <c r="B39" s="19" t="s">
        <v>57</v>
      </c>
      <c r="C39" s="72"/>
      <c r="D39" s="21">
        <v>0</v>
      </c>
      <c r="G39" s="35"/>
      <c r="H39" s="53">
        <v>2</v>
      </c>
      <c r="I39" s="54">
        <v>3</v>
      </c>
      <c r="N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Z39" s="31" t="s">
        <v>52</v>
      </c>
      <c r="BA39" s="26"/>
      <c r="BB39" s="18" t="s">
        <v>68</v>
      </c>
    </row>
    <row r="40" spans="1:54">
      <c r="G40" s="35"/>
      <c r="H40" s="53">
        <v>3</v>
      </c>
      <c r="I40" s="54">
        <v>7</v>
      </c>
      <c r="N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Z40" s="31" t="s">
        <v>54</v>
      </c>
      <c r="BA40" s="26"/>
      <c r="BB40" s="18" t="s">
        <v>69</v>
      </c>
    </row>
    <row r="41" spans="1:54">
      <c r="G41" s="35"/>
      <c r="H41" s="53">
        <v>4</v>
      </c>
      <c r="I41" s="54">
        <v>7</v>
      </c>
      <c r="N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Z41" s="31" t="s">
        <v>56</v>
      </c>
      <c r="BA41" s="26"/>
      <c r="BB41" s="18">
        <v>5.4550000000000001</v>
      </c>
    </row>
    <row r="42" spans="1:54" ht="17" thickBot="1">
      <c r="G42" s="35"/>
      <c r="H42" s="53">
        <v>2</v>
      </c>
      <c r="I42" s="54">
        <v>7</v>
      </c>
      <c r="N42" s="9"/>
      <c r="AZ42" s="32" t="s">
        <v>57</v>
      </c>
      <c r="BA42" s="33"/>
      <c r="BB42" s="21">
        <v>5.4</v>
      </c>
    </row>
    <row r="43" spans="1:54">
      <c r="G43" s="35"/>
      <c r="H43" s="53">
        <v>6</v>
      </c>
      <c r="I43" s="54">
        <v>5</v>
      </c>
      <c r="N43" s="9"/>
    </row>
    <row r="44" spans="1:54">
      <c r="G44" s="35"/>
      <c r="H44" s="53">
        <v>3</v>
      </c>
      <c r="I44" s="54">
        <v>5</v>
      </c>
      <c r="N44" s="9"/>
    </row>
    <row r="45" spans="1:54">
      <c r="G45" s="35"/>
      <c r="H45" s="53">
        <v>5</v>
      </c>
      <c r="I45" s="54">
        <v>7</v>
      </c>
      <c r="N45" s="9"/>
    </row>
    <row r="46" spans="1:54">
      <c r="G46" s="35"/>
      <c r="H46" s="53">
        <v>1</v>
      </c>
      <c r="I46" s="54">
        <v>5</v>
      </c>
      <c r="N46" s="9"/>
    </row>
    <row r="47" spans="1:54">
      <c r="G47" s="35"/>
      <c r="H47" s="53">
        <v>3</v>
      </c>
      <c r="I47" s="54">
        <v>5</v>
      </c>
      <c r="N47" s="9"/>
    </row>
    <row r="48" spans="1:54">
      <c r="G48" s="35"/>
      <c r="H48" s="53">
        <v>6</v>
      </c>
      <c r="I48" s="54">
        <v>4</v>
      </c>
      <c r="N48" s="9"/>
    </row>
    <row r="49" spans="7:14">
      <c r="G49" s="35"/>
      <c r="H49" s="53">
        <v>2</v>
      </c>
      <c r="I49" s="54">
        <v>4</v>
      </c>
      <c r="N49" s="9"/>
    </row>
    <row r="50" spans="7:14">
      <c r="G50" s="35"/>
      <c r="H50" s="53">
        <v>2</v>
      </c>
      <c r="I50" s="54">
        <v>12</v>
      </c>
      <c r="N50" s="9"/>
    </row>
    <row r="51" spans="7:14">
      <c r="G51" s="35"/>
      <c r="H51" s="53">
        <v>7</v>
      </c>
      <c r="I51" s="54">
        <v>14</v>
      </c>
    </row>
    <row r="52" spans="7:14">
      <c r="G52" s="35"/>
      <c r="H52" s="53">
        <v>6</v>
      </c>
      <c r="I52" s="54">
        <v>14</v>
      </c>
    </row>
    <row r="53" spans="7:14">
      <c r="G53" s="35"/>
      <c r="H53" s="53">
        <v>7</v>
      </c>
      <c r="I53" s="54">
        <v>4</v>
      </c>
    </row>
    <row r="54" spans="7:14">
      <c r="G54" s="35"/>
      <c r="H54" s="53">
        <v>5</v>
      </c>
      <c r="I54" s="54">
        <v>6</v>
      </c>
    </row>
    <row r="55" spans="7:14">
      <c r="G55" s="35"/>
      <c r="H55" s="53">
        <v>1</v>
      </c>
      <c r="I55" s="54">
        <v>9</v>
      </c>
    </row>
    <row r="56" spans="7:14">
      <c r="G56" s="35"/>
      <c r="H56" s="53">
        <v>2</v>
      </c>
      <c r="I56" s="54">
        <v>8</v>
      </c>
    </row>
    <row r="57" spans="7:14">
      <c r="G57" s="35"/>
      <c r="H57" s="53">
        <v>6</v>
      </c>
      <c r="I57" s="54">
        <v>7</v>
      </c>
    </row>
    <row r="58" spans="7:14">
      <c r="G58" s="35"/>
      <c r="H58" s="53">
        <v>2</v>
      </c>
      <c r="I58" s="54">
        <v>4</v>
      </c>
    </row>
    <row r="59" spans="7:14">
      <c r="G59" s="35"/>
      <c r="H59" s="53">
        <v>5</v>
      </c>
      <c r="I59" s="54">
        <v>8</v>
      </c>
    </row>
    <row r="60" spans="7:14">
      <c r="G60" s="35"/>
      <c r="H60" s="53">
        <v>6</v>
      </c>
      <c r="I60" s="54">
        <v>7</v>
      </c>
    </row>
    <row r="61" spans="7:14">
      <c r="G61" s="35"/>
      <c r="H61" s="53">
        <v>7</v>
      </c>
      <c r="I61" s="54">
        <v>6</v>
      </c>
    </row>
    <row r="62" spans="7:14">
      <c r="G62" s="35"/>
      <c r="H62" s="53">
        <v>4</v>
      </c>
      <c r="I62" s="54">
        <v>5</v>
      </c>
    </row>
    <row r="63" spans="7:14">
      <c r="G63" s="35"/>
      <c r="H63" s="53">
        <v>1</v>
      </c>
      <c r="I63" s="54">
        <v>6</v>
      </c>
    </row>
    <row r="64" spans="7:14">
      <c r="G64" s="35"/>
      <c r="H64" s="53">
        <v>5</v>
      </c>
      <c r="I64" s="54">
        <v>6</v>
      </c>
    </row>
    <row r="65" spans="7:9">
      <c r="G65" s="35"/>
      <c r="H65" s="53">
        <v>5</v>
      </c>
      <c r="I65" s="54">
        <v>16</v>
      </c>
    </row>
    <row r="66" spans="7:9">
      <c r="G66" s="35"/>
      <c r="H66" s="53">
        <v>7</v>
      </c>
      <c r="I66" s="54">
        <v>6</v>
      </c>
    </row>
    <row r="67" spans="7:9">
      <c r="G67" s="35"/>
      <c r="H67" s="53">
        <v>7</v>
      </c>
      <c r="I67" s="54">
        <v>14</v>
      </c>
    </row>
    <row r="68" spans="7:9">
      <c r="G68" s="35"/>
      <c r="H68" s="53">
        <v>5</v>
      </c>
      <c r="I68" s="54">
        <v>17</v>
      </c>
    </row>
    <row r="69" spans="7:9">
      <c r="G69" s="35"/>
      <c r="H69" s="53">
        <v>6</v>
      </c>
      <c r="I69" s="54">
        <v>13</v>
      </c>
    </row>
    <row r="70" spans="7:9">
      <c r="G70" s="35"/>
      <c r="H70" s="53">
        <v>6</v>
      </c>
      <c r="I70" s="54">
        <v>4</v>
      </c>
    </row>
    <row r="71" spans="7:9">
      <c r="G71" s="35"/>
      <c r="H71" s="53">
        <v>8</v>
      </c>
      <c r="I71" s="54">
        <v>5</v>
      </c>
    </row>
    <row r="72" spans="7:9">
      <c r="G72" s="35"/>
      <c r="H72" s="53">
        <v>6</v>
      </c>
      <c r="I72" s="54">
        <v>15</v>
      </c>
    </row>
    <row r="73" spans="7:9">
      <c r="G73" s="35"/>
      <c r="H73" s="53">
        <v>3</v>
      </c>
      <c r="I73" s="54">
        <v>5</v>
      </c>
    </row>
    <row r="74" spans="7:9">
      <c r="G74" s="35"/>
      <c r="H74" s="53">
        <v>5</v>
      </c>
      <c r="I74" s="54">
        <v>7</v>
      </c>
    </row>
    <row r="75" spans="7:9">
      <c r="G75" s="35"/>
      <c r="H75" s="53">
        <v>3</v>
      </c>
      <c r="I75" s="54">
        <v>5</v>
      </c>
    </row>
    <row r="76" spans="7:9">
      <c r="G76" s="35"/>
      <c r="H76" s="53">
        <v>3</v>
      </c>
      <c r="I76" s="54">
        <v>3</v>
      </c>
    </row>
    <row r="77" spans="7:9">
      <c r="G77" s="35"/>
      <c r="H77" s="53">
        <v>6</v>
      </c>
      <c r="I77" s="54">
        <v>5</v>
      </c>
    </row>
    <row r="78" spans="7:9">
      <c r="G78" s="35"/>
      <c r="H78" s="53">
        <v>6</v>
      </c>
      <c r="I78" s="54">
        <v>4</v>
      </c>
    </row>
    <row r="79" spans="7:9">
      <c r="G79" s="35"/>
      <c r="H79" s="53">
        <v>6</v>
      </c>
      <c r="I79" s="54">
        <v>7</v>
      </c>
    </row>
    <row r="80" spans="7:9">
      <c r="G80" s="35"/>
      <c r="H80" s="53">
        <v>6</v>
      </c>
      <c r="I80" s="54">
        <v>6</v>
      </c>
    </row>
    <row r="81" spans="7:9">
      <c r="G81" s="35"/>
      <c r="H81" s="53">
        <v>5</v>
      </c>
      <c r="I81" s="54">
        <v>15</v>
      </c>
    </row>
    <row r="82" spans="7:9">
      <c r="G82" s="35"/>
      <c r="H82" s="53">
        <v>5</v>
      </c>
      <c r="I82" s="54">
        <v>4</v>
      </c>
    </row>
    <row r="83" spans="7:9">
      <c r="G83" s="35"/>
      <c r="H83" s="53">
        <v>3</v>
      </c>
      <c r="I83" s="54">
        <v>13</v>
      </c>
    </row>
    <row r="84" spans="7:9">
      <c r="G84" s="35"/>
      <c r="H84" s="53">
        <v>1</v>
      </c>
      <c r="I84" s="54">
        <v>4</v>
      </c>
    </row>
    <row r="85" spans="7:9">
      <c r="G85" s="35"/>
      <c r="H85" s="53">
        <v>3</v>
      </c>
      <c r="I85" s="54">
        <v>6</v>
      </c>
    </row>
    <row r="86" spans="7:9">
      <c r="G86" s="35"/>
      <c r="H86" s="53">
        <v>5</v>
      </c>
      <c r="I86" s="54">
        <v>5</v>
      </c>
    </row>
    <row r="87" spans="7:9">
      <c r="G87" s="35"/>
      <c r="H87" s="53">
        <v>6</v>
      </c>
      <c r="I87" s="54">
        <v>4</v>
      </c>
    </row>
    <row r="88" spans="7:9">
      <c r="G88" s="35"/>
      <c r="H88" s="53">
        <v>5</v>
      </c>
      <c r="I88" s="54">
        <v>6</v>
      </c>
    </row>
    <row r="89" spans="7:9">
      <c r="G89" s="35"/>
      <c r="H89" s="53">
        <v>7</v>
      </c>
      <c r="I89" s="54">
        <v>5</v>
      </c>
    </row>
    <row r="90" spans="7:9">
      <c r="G90" s="35"/>
      <c r="H90" s="53">
        <v>4</v>
      </c>
      <c r="I90" s="54">
        <v>4</v>
      </c>
    </row>
    <row r="91" spans="7:9">
      <c r="G91" s="35"/>
      <c r="H91" s="53">
        <v>4</v>
      </c>
      <c r="I91" s="54">
        <v>3</v>
      </c>
    </row>
    <row r="92" spans="7:9">
      <c r="G92" s="35"/>
      <c r="H92" s="53">
        <v>2</v>
      </c>
      <c r="I92" s="54">
        <v>3</v>
      </c>
    </row>
    <row r="93" spans="7:9">
      <c r="G93" s="35"/>
      <c r="H93" s="53">
        <v>3</v>
      </c>
      <c r="I93" s="54">
        <v>4</v>
      </c>
    </row>
    <row r="94" spans="7:9">
      <c r="G94" s="35"/>
      <c r="H94" s="53">
        <v>2</v>
      </c>
      <c r="I94" s="54">
        <v>6</v>
      </c>
    </row>
    <row r="95" spans="7:9">
      <c r="G95" s="35"/>
      <c r="H95" s="53">
        <v>5</v>
      </c>
      <c r="I95" s="54">
        <v>18</v>
      </c>
    </row>
    <row r="96" spans="7:9">
      <c r="G96" s="35"/>
      <c r="H96" s="53">
        <v>5</v>
      </c>
      <c r="I96" s="54">
        <v>6</v>
      </c>
    </row>
    <row r="97" spans="7:9">
      <c r="G97" s="35"/>
      <c r="H97" s="53">
        <v>5</v>
      </c>
      <c r="I97" s="54">
        <v>6</v>
      </c>
    </row>
    <row r="98" spans="7:9">
      <c r="G98" s="35"/>
      <c r="H98" s="53">
        <v>3</v>
      </c>
      <c r="I98" s="54">
        <v>4</v>
      </c>
    </row>
    <row r="99" spans="7:9">
      <c r="G99" s="35"/>
      <c r="H99" s="53">
        <v>4</v>
      </c>
      <c r="I99" s="54">
        <v>4</v>
      </c>
    </row>
    <row r="100" spans="7:9">
      <c r="G100" s="35"/>
      <c r="H100" s="53">
        <v>1</v>
      </c>
      <c r="I100" s="54">
        <v>5</v>
      </c>
    </row>
    <row r="101" spans="7:9">
      <c r="G101" s="35"/>
      <c r="H101" s="53">
        <v>1</v>
      </c>
      <c r="I101" s="54">
        <v>5</v>
      </c>
    </row>
    <row r="102" spans="7:9">
      <c r="G102" s="35"/>
      <c r="H102" s="53">
        <v>6</v>
      </c>
      <c r="I102" s="54">
        <v>6</v>
      </c>
    </row>
    <row r="103" spans="7:9">
      <c r="G103" s="35"/>
      <c r="H103" s="53">
        <v>3</v>
      </c>
      <c r="I103" s="54">
        <v>4</v>
      </c>
    </row>
    <row r="104" spans="7:9">
      <c r="G104" s="35"/>
      <c r="H104" s="53">
        <v>7</v>
      </c>
      <c r="I104" s="54">
        <v>5</v>
      </c>
    </row>
    <row r="105" spans="7:9">
      <c r="G105" s="35"/>
      <c r="H105" s="53">
        <v>6</v>
      </c>
      <c r="I105" s="54">
        <v>8</v>
      </c>
    </row>
    <row r="106" spans="7:9">
      <c r="G106" s="35"/>
      <c r="H106" s="53">
        <v>4</v>
      </c>
      <c r="I106" s="54">
        <v>8</v>
      </c>
    </row>
    <row r="107" spans="7:9">
      <c r="G107" s="35"/>
      <c r="H107" s="53">
        <v>6</v>
      </c>
      <c r="I107" s="54">
        <v>5</v>
      </c>
    </row>
    <row r="108" spans="7:9">
      <c r="G108" s="35"/>
      <c r="H108" s="53">
        <v>5</v>
      </c>
      <c r="I108" s="54">
        <v>4</v>
      </c>
    </row>
    <row r="109" spans="7:9">
      <c r="G109" s="35"/>
      <c r="H109" s="53">
        <v>5</v>
      </c>
      <c r="I109" s="54">
        <v>6</v>
      </c>
    </row>
    <row r="110" spans="7:9">
      <c r="G110" s="35"/>
      <c r="H110" s="53">
        <v>4</v>
      </c>
      <c r="I110" s="54">
        <v>6</v>
      </c>
    </row>
    <row r="111" spans="7:9">
      <c r="G111" s="35"/>
      <c r="H111" s="53">
        <v>3</v>
      </c>
      <c r="I111" s="54">
        <v>3</v>
      </c>
    </row>
    <row r="112" spans="7:9">
      <c r="G112" s="35"/>
      <c r="H112" s="53">
        <v>3</v>
      </c>
      <c r="I112" s="54">
        <v>5</v>
      </c>
    </row>
    <row r="113" spans="7:9">
      <c r="G113" s="35"/>
      <c r="H113" s="53">
        <v>4</v>
      </c>
      <c r="I113" s="54">
        <v>8</v>
      </c>
    </row>
    <row r="114" spans="7:9">
      <c r="G114" s="35"/>
      <c r="H114" s="53">
        <v>4</v>
      </c>
      <c r="I114" s="54">
        <v>17</v>
      </c>
    </row>
    <row r="115" spans="7:9">
      <c r="G115" s="35"/>
      <c r="H115" s="53">
        <v>5</v>
      </c>
      <c r="I115" s="54">
        <v>4</v>
      </c>
    </row>
    <row r="116" spans="7:9">
      <c r="G116" s="35"/>
      <c r="H116" s="53">
        <v>3</v>
      </c>
      <c r="I116" s="54">
        <v>12</v>
      </c>
    </row>
    <row r="117" spans="7:9">
      <c r="G117" s="35"/>
      <c r="H117" s="53">
        <v>4</v>
      </c>
      <c r="I117" s="54">
        <v>8</v>
      </c>
    </row>
    <row r="118" spans="7:9">
      <c r="G118" s="35"/>
      <c r="H118" s="53">
        <v>2</v>
      </c>
      <c r="I118" s="54">
        <v>6</v>
      </c>
    </row>
    <row r="119" spans="7:9">
      <c r="G119" s="35"/>
      <c r="H119" s="53">
        <v>7</v>
      </c>
      <c r="I119" s="54">
        <v>3</v>
      </c>
    </row>
    <row r="120" spans="7:9">
      <c r="G120" s="35"/>
      <c r="H120" s="53">
        <v>5</v>
      </c>
      <c r="I120" s="54">
        <v>14</v>
      </c>
    </row>
    <row r="121" spans="7:9">
      <c r="G121" s="35"/>
      <c r="H121" s="53">
        <v>4</v>
      </c>
      <c r="I121" s="54">
        <v>9</v>
      </c>
    </row>
    <row r="122" spans="7:9">
      <c r="G122" s="35"/>
      <c r="H122" s="53">
        <v>4</v>
      </c>
      <c r="I122" s="54">
        <v>6</v>
      </c>
    </row>
    <row r="123" spans="7:9">
      <c r="G123" s="35"/>
      <c r="H123" s="53">
        <v>4</v>
      </c>
      <c r="I123" s="54">
        <v>11</v>
      </c>
    </row>
    <row r="124" spans="7:9">
      <c r="G124" s="35"/>
      <c r="H124" s="53">
        <v>3</v>
      </c>
      <c r="I124" s="54">
        <v>12</v>
      </c>
    </row>
    <row r="125" spans="7:9">
      <c r="G125" s="35"/>
      <c r="H125" s="53">
        <v>3</v>
      </c>
      <c r="I125" s="54">
        <v>12</v>
      </c>
    </row>
    <row r="126" spans="7:9">
      <c r="G126" s="35"/>
      <c r="H126" s="53">
        <v>4</v>
      </c>
      <c r="I126" s="54">
        <v>5</v>
      </c>
    </row>
    <row r="127" spans="7:9">
      <c r="G127" s="35"/>
      <c r="H127" s="53">
        <v>7</v>
      </c>
      <c r="I127" s="54">
        <v>5</v>
      </c>
    </row>
    <row r="128" spans="7:9">
      <c r="G128" s="35"/>
      <c r="H128" s="53">
        <v>5</v>
      </c>
      <c r="I128" s="54">
        <v>5</v>
      </c>
    </row>
    <row r="129" spans="7:9">
      <c r="G129" s="35"/>
      <c r="H129" s="53">
        <v>4</v>
      </c>
      <c r="I129" s="54">
        <v>4</v>
      </c>
    </row>
    <row r="130" spans="7:9">
      <c r="G130" s="35"/>
      <c r="H130" s="53">
        <v>4</v>
      </c>
      <c r="I130" s="54">
        <v>8</v>
      </c>
    </row>
    <row r="131" spans="7:9">
      <c r="G131" s="35"/>
      <c r="H131" s="53">
        <v>6</v>
      </c>
      <c r="I131" s="54">
        <v>6</v>
      </c>
    </row>
    <row r="132" spans="7:9">
      <c r="G132" s="35"/>
      <c r="H132" s="53">
        <v>5</v>
      </c>
      <c r="I132" s="54">
        <v>5</v>
      </c>
    </row>
    <row r="133" spans="7:9">
      <c r="G133" s="35"/>
      <c r="H133" s="53">
        <v>4</v>
      </c>
      <c r="I133" s="54">
        <v>8</v>
      </c>
    </row>
    <row r="134" spans="7:9">
      <c r="G134" s="35"/>
      <c r="H134" s="53">
        <v>4</v>
      </c>
      <c r="I134" s="54">
        <v>7</v>
      </c>
    </row>
    <row r="135" spans="7:9">
      <c r="G135" s="35"/>
      <c r="H135" s="53">
        <v>5</v>
      </c>
      <c r="I135" s="54">
        <v>8</v>
      </c>
    </row>
    <row r="136" spans="7:9">
      <c r="G136" s="35"/>
      <c r="H136" s="53">
        <v>4</v>
      </c>
      <c r="I136" s="54">
        <v>4</v>
      </c>
    </row>
    <row r="137" spans="7:9">
      <c r="G137" s="35"/>
      <c r="H137" s="53">
        <v>9</v>
      </c>
      <c r="I137" s="54">
        <v>4</v>
      </c>
    </row>
    <row r="138" spans="7:9">
      <c r="G138" s="35"/>
      <c r="H138" s="53">
        <v>6</v>
      </c>
      <c r="I138" s="54">
        <v>2</v>
      </c>
    </row>
    <row r="139" spans="7:9">
      <c r="G139" s="35"/>
      <c r="H139" s="53">
        <v>8</v>
      </c>
      <c r="I139" s="54">
        <v>4</v>
      </c>
    </row>
    <row r="140" spans="7:9">
      <c r="G140" s="35"/>
      <c r="H140" s="53">
        <v>6</v>
      </c>
      <c r="I140" s="54">
        <v>15</v>
      </c>
    </row>
    <row r="141" spans="7:9">
      <c r="G141" s="35"/>
      <c r="H141" s="53">
        <v>6</v>
      </c>
      <c r="I141" s="54">
        <v>5</v>
      </c>
    </row>
    <row r="142" spans="7:9">
      <c r="G142" s="35"/>
      <c r="H142" s="53">
        <v>2</v>
      </c>
      <c r="I142" s="54">
        <v>3</v>
      </c>
    </row>
    <row r="143" spans="7:9">
      <c r="G143" s="35"/>
      <c r="H143" s="53">
        <v>4</v>
      </c>
      <c r="I143" s="54">
        <v>8</v>
      </c>
    </row>
    <row r="144" spans="7:9">
      <c r="G144" s="35"/>
      <c r="H144" s="53">
        <v>1</v>
      </c>
      <c r="I144" s="54">
        <v>7</v>
      </c>
    </row>
    <row r="145" spans="7:9">
      <c r="G145" s="35"/>
      <c r="H145" s="53">
        <v>5</v>
      </c>
      <c r="I145" s="54">
        <v>9</v>
      </c>
    </row>
    <row r="146" spans="7:9">
      <c r="G146" s="35"/>
      <c r="H146" s="53">
        <v>7</v>
      </c>
      <c r="I146" s="54">
        <v>3</v>
      </c>
    </row>
    <row r="147" spans="7:9">
      <c r="G147" s="35"/>
      <c r="H147" s="53">
        <v>4</v>
      </c>
      <c r="I147" s="54">
        <v>4</v>
      </c>
    </row>
    <row r="148" spans="7:9">
      <c r="G148" s="35"/>
      <c r="H148" s="53">
        <v>7</v>
      </c>
      <c r="I148" s="54">
        <v>5</v>
      </c>
    </row>
    <row r="149" spans="7:9">
      <c r="G149" s="35"/>
      <c r="H149" s="53">
        <v>6</v>
      </c>
      <c r="I149" s="54">
        <v>3</v>
      </c>
    </row>
    <row r="150" spans="7:9">
      <c r="G150" s="35"/>
      <c r="H150" s="53">
        <v>5</v>
      </c>
      <c r="I150" s="54">
        <v>6</v>
      </c>
    </row>
    <row r="151" spans="7:9">
      <c r="G151" s="35"/>
      <c r="H151" s="53">
        <v>4</v>
      </c>
      <c r="I151" s="54">
        <v>7</v>
      </c>
    </row>
    <row r="152" spans="7:9">
      <c r="G152" s="35"/>
      <c r="H152" s="53">
        <v>2</v>
      </c>
      <c r="I152" s="54">
        <v>4</v>
      </c>
    </row>
    <row r="153" spans="7:9">
      <c r="G153" s="35"/>
      <c r="H153" s="53">
        <v>5</v>
      </c>
      <c r="I153" s="54">
        <v>6</v>
      </c>
    </row>
    <row r="154" spans="7:9">
      <c r="G154" s="35"/>
      <c r="H154" s="53">
        <v>6</v>
      </c>
      <c r="I154" s="54">
        <v>6</v>
      </c>
    </row>
    <row r="155" spans="7:9">
      <c r="G155" s="35"/>
      <c r="H155" s="53">
        <v>4</v>
      </c>
      <c r="I155" s="54">
        <v>16</v>
      </c>
    </row>
    <row r="156" spans="7:9">
      <c r="G156" s="35"/>
      <c r="H156" s="53">
        <v>7</v>
      </c>
      <c r="I156" s="54">
        <v>6</v>
      </c>
    </row>
    <row r="157" spans="7:9">
      <c r="G157" s="35"/>
      <c r="H157" s="53">
        <v>4</v>
      </c>
      <c r="I157" s="54">
        <v>6</v>
      </c>
    </row>
    <row r="158" spans="7:9">
      <c r="G158" s="35"/>
      <c r="H158" s="53">
        <v>7</v>
      </c>
      <c r="I158" s="54">
        <v>13</v>
      </c>
    </row>
    <row r="159" spans="7:9">
      <c r="G159" s="35"/>
      <c r="H159" s="53"/>
      <c r="I159" s="54">
        <v>6</v>
      </c>
    </row>
    <row r="160" spans="7:9">
      <c r="G160" s="35"/>
      <c r="H160" s="53"/>
      <c r="I160" s="54">
        <v>3</v>
      </c>
    </row>
    <row r="161" spans="7:9">
      <c r="G161" s="35"/>
      <c r="H161" s="53"/>
      <c r="I161" s="54">
        <v>3</v>
      </c>
    </row>
    <row r="162" spans="7:9">
      <c r="G162" s="35"/>
      <c r="H162" s="53"/>
      <c r="I162" s="54">
        <v>3</v>
      </c>
    </row>
    <row r="163" spans="7:9">
      <c r="G163" s="35"/>
      <c r="H163" s="53"/>
      <c r="I163" s="54">
        <v>10</v>
      </c>
    </row>
    <row r="164" spans="7:9">
      <c r="G164" s="35"/>
      <c r="H164" s="53"/>
      <c r="I164" s="54">
        <v>15</v>
      </c>
    </row>
    <row r="165" spans="7:9">
      <c r="G165" s="35"/>
      <c r="H165" s="53"/>
      <c r="I165" s="54">
        <v>6</v>
      </c>
    </row>
    <row r="166" spans="7:9">
      <c r="G166" s="38" t="s">
        <v>0</v>
      </c>
      <c r="H166" s="13">
        <f>AVERAGE(H3:H165)</f>
        <v>4.4679487179487181</v>
      </c>
      <c r="I166" s="55">
        <f>AVERAGE(I3:I165)</f>
        <v>6.6809815950920246</v>
      </c>
    </row>
    <row r="167" spans="7:9">
      <c r="G167" s="34" t="s">
        <v>1</v>
      </c>
      <c r="H167" s="10">
        <f>STDEV(H3:H165)</f>
        <v>1.720539569511963</v>
      </c>
      <c r="I167" s="56">
        <f>STDEV(I3:I165)</f>
        <v>3.5844408649709907</v>
      </c>
    </row>
    <row r="168" spans="7:9">
      <c r="G168" s="34" t="s">
        <v>2</v>
      </c>
      <c r="H168" s="10">
        <f>H167/SQRT(COUNT(H3:H165))</f>
        <v>0.13775341240727501</v>
      </c>
      <c r="I168" s="56">
        <f>I167/SQRT(COUNT(I3:I165))</f>
        <v>0.28075507648524012</v>
      </c>
    </row>
    <row r="169" spans="7:9" ht="17" thickBot="1">
      <c r="G169" s="41" t="s">
        <v>3</v>
      </c>
      <c r="H169" s="42">
        <f>COUNT(H3:H165)</f>
        <v>156</v>
      </c>
      <c r="I169" s="57">
        <f>COUNT(I3:I165)</f>
        <v>163</v>
      </c>
    </row>
    <row r="170" spans="7:9" ht="17" thickBot="1"/>
    <row r="171" spans="7:9">
      <c r="G171" s="14" t="s">
        <v>44</v>
      </c>
      <c r="H171" s="15"/>
      <c r="I171" s="16"/>
    </row>
    <row r="172" spans="7:9">
      <c r="G172" s="17" t="s">
        <v>4</v>
      </c>
      <c r="H172" s="9"/>
      <c r="I172" s="18" t="s">
        <v>58</v>
      </c>
    </row>
    <row r="173" spans="7:9">
      <c r="G173" s="17" t="s">
        <v>45</v>
      </c>
      <c r="H173" s="9"/>
      <c r="I173" s="18" t="s">
        <v>59</v>
      </c>
    </row>
    <row r="174" spans="7:9">
      <c r="G174" s="17" t="s">
        <v>5</v>
      </c>
      <c r="H174" s="9"/>
      <c r="I174" s="18" t="s">
        <v>6</v>
      </c>
    </row>
    <row r="175" spans="7:9">
      <c r="G175" s="17" t="s">
        <v>47</v>
      </c>
      <c r="H175" s="9"/>
      <c r="I175" s="18" t="s">
        <v>7</v>
      </c>
    </row>
    <row r="176" spans="7:9">
      <c r="G176" s="17" t="s">
        <v>8</v>
      </c>
      <c r="H176" s="9"/>
      <c r="I176" s="18" t="s">
        <v>9</v>
      </c>
    </row>
    <row r="177" spans="7:9">
      <c r="G177" s="17" t="s">
        <v>48</v>
      </c>
      <c r="H177" s="9"/>
      <c r="I177" s="18" t="s">
        <v>60</v>
      </c>
    </row>
    <row r="178" spans="7:9">
      <c r="G178" s="17" t="s">
        <v>50</v>
      </c>
      <c r="H178" s="9"/>
      <c r="I178" s="18">
        <v>7996</v>
      </c>
    </row>
    <row r="179" spans="7:9">
      <c r="G179" s="17"/>
      <c r="H179" s="9"/>
      <c r="I179" s="18"/>
    </row>
    <row r="180" spans="7:9">
      <c r="G180" s="17" t="s">
        <v>51</v>
      </c>
      <c r="H180" s="9"/>
      <c r="I180" s="18"/>
    </row>
    <row r="181" spans="7:9">
      <c r="G181" s="17" t="s">
        <v>52</v>
      </c>
      <c r="H181" s="9"/>
      <c r="I181" s="18" t="s">
        <v>61</v>
      </c>
    </row>
    <row r="182" spans="7:9">
      <c r="G182" s="17" t="s">
        <v>54</v>
      </c>
      <c r="H182" s="9"/>
      <c r="I182" s="18" t="s">
        <v>62</v>
      </c>
    </row>
    <row r="183" spans="7:9">
      <c r="G183" s="17" t="s">
        <v>56</v>
      </c>
      <c r="H183" s="9"/>
      <c r="I183" s="18">
        <v>1</v>
      </c>
    </row>
    <row r="184" spans="7:9" ht="17" thickBot="1">
      <c r="G184" s="19" t="s">
        <v>57</v>
      </c>
      <c r="H184" s="20"/>
      <c r="I184" s="21">
        <v>1</v>
      </c>
    </row>
  </sheetData>
  <mergeCells count="11">
    <mergeCell ref="W2:AB2"/>
    <mergeCell ref="AC2:AH2"/>
    <mergeCell ref="AZ1:BB1"/>
    <mergeCell ref="V1:AH1"/>
    <mergeCell ref="B1:D1"/>
    <mergeCell ref="G1:I1"/>
    <mergeCell ref="L1:N1"/>
    <mergeCell ref="Q1:S1"/>
    <mergeCell ref="AK1:AW1"/>
    <mergeCell ref="AL2:AQ2"/>
    <mergeCell ref="AR2:AW2"/>
  </mergeCells>
  <pageMargins left="0.7" right="0.7" top="0.75" bottom="0.75" header="0.3" footer="0.3"/>
  <pageSetup scale="2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</dc:creator>
  <cp:lastModifiedBy>Adam Miller</cp:lastModifiedBy>
  <cp:lastPrinted>2017-09-27T19:59:09Z</cp:lastPrinted>
  <dcterms:created xsi:type="dcterms:W3CDTF">2017-06-27T23:32:03Z</dcterms:created>
  <dcterms:modified xsi:type="dcterms:W3CDTF">2021-03-29T15:56:47Z</dcterms:modified>
</cp:coreProperties>
</file>