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adam/Documents/__Papers/ScaffoldHierarchy/data/"/>
    </mc:Choice>
  </mc:AlternateContent>
  <xr:revisionPtr revIDLastSave="0" documentId="13_ncr:1_{48A2CF29-EA92-8D4E-86E5-6335BB0DDA26}" xr6:coauthVersionLast="45" xr6:coauthVersionMax="45" xr10:uidLastSave="{00000000-0000-0000-0000-000000000000}"/>
  <bookViews>
    <workbookView xWindow="30300" yWindow="460" windowWidth="45740" windowHeight="28340" tabRatio="500" xr2:uid="{00000000-000D-0000-FFFF-FFFF00000000}"/>
  </bookViews>
  <sheets>
    <sheet name="Fig7--figsupp1" sheetId="26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26" l="1"/>
  <c r="I6" i="26" s="1"/>
  <c r="E24" i="26"/>
  <c r="F24" i="26"/>
  <c r="D52" i="26"/>
  <c r="J36" i="26" s="1"/>
  <c r="E52" i="26"/>
  <c r="F52" i="26"/>
  <c r="D25" i="26"/>
  <c r="D26" i="26" s="1"/>
  <c r="E25" i="26"/>
  <c r="E26" i="26" s="1"/>
  <c r="F25" i="26"/>
  <c r="F26" i="26" s="1"/>
  <c r="D53" i="26"/>
  <c r="D54" i="26" s="1"/>
  <c r="E53" i="26"/>
  <c r="E54" i="26" s="1"/>
  <c r="F53" i="26"/>
  <c r="F54" i="26" s="1"/>
  <c r="D27" i="26"/>
  <c r="E27" i="26"/>
  <c r="F27" i="26"/>
  <c r="D55" i="26"/>
  <c r="E55" i="26"/>
  <c r="F55" i="26"/>
  <c r="J19" i="26" l="1"/>
  <c r="J11" i="26"/>
  <c r="J48" i="26"/>
  <c r="I41" i="26"/>
  <c r="I40" i="26"/>
  <c r="J46" i="26"/>
  <c r="K38" i="26"/>
  <c r="I43" i="26"/>
  <c r="J37" i="26"/>
  <c r="J43" i="26"/>
  <c r="K37" i="26"/>
  <c r="K41" i="26"/>
  <c r="I37" i="26"/>
  <c r="J44" i="26"/>
  <c r="J51" i="26"/>
  <c r="J41" i="26"/>
  <c r="I36" i="26"/>
  <c r="J7" i="26"/>
  <c r="I7" i="26"/>
  <c r="K34" i="26"/>
  <c r="K8" i="26"/>
  <c r="J34" i="26"/>
  <c r="K12" i="26"/>
  <c r="J18" i="26"/>
  <c r="J15" i="26"/>
  <c r="J12" i="26"/>
  <c r="J8" i="26"/>
  <c r="J50" i="26"/>
  <c r="J45" i="26"/>
  <c r="K42" i="26"/>
  <c r="K13" i="26"/>
  <c r="I12" i="26"/>
  <c r="J38" i="26"/>
  <c r="K9" i="26"/>
  <c r="I8" i="26"/>
  <c r="J49" i="26"/>
  <c r="J17" i="26"/>
  <c r="J42" i="26"/>
  <c r="J13" i="26"/>
  <c r="K39" i="26"/>
  <c r="I38" i="26"/>
  <c r="J9" i="26"/>
  <c r="K35" i="26"/>
  <c r="I34" i="26"/>
  <c r="K6" i="26"/>
  <c r="J6" i="26"/>
  <c r="I11" i="26"/>
  <c r="I42" i="26"/>
  <c r="I13" i="26"/>
  <c r="J39" i="26"/>
  <c r="K10" i="26"/>
  <c r="I9" i="26"/>
  <c r="J35" i="26"/>
  <c r="J20" i="26"/>
  <c r="I44" i="26"/>
  <c r="K14" i="26"/>
  <c r="K40" i="26"/>
  <c r="I39" i="26"/>
  <c r="J10" i="26"/>
  <c r="K36" i="26"/>
  <c r="I35" i="26"/>
  <c r="J47" i="26"/>
  <c r="J16" i="26"/>
  <c r="J14" i="26"/>
  <c r="J40" i="26"/>
  <c r="K11" i="26"/>
  <c r="I10" i="26"/>
  <c r="K7" i="26"/>
  <c r="I24" i="26" l="1"/>
  <c r="J24" i="26"/>
  <c r="J25" i="26"/>
  <c r="J26" i="26" s="1"/>
  <c r="J27" i="26"/>
  <c r="J52" i="26"/>
  <c r="J53" i="26"/>
  <c r="J54" i="26" s="1"/>
  <c r="J55" i="26"/>
  <c r="I53" i="26"/>
  <c r="I54" i="26" s="1"/>
  <c r="I55" i="26"/>
  <c r="I52" i="26"/>
  <c r="I25" i="26"/>
  <c r="I26" i="26" s="1"/>
  <c r="K24" i="26"/>
  <c r="K25" i="26"/>
  <c r="K26" i="26" s="1"/>
  <c r="K27" i="26"/>
  <c r="K52" i="26"/>
  <c r="K53" i="26"/>
  <c r="K54" i="26" s="1"/>
  <c r="K55" i="26"/>
  <c r="I27" i="26"/>
</calcChain>
</file>

<file path=xl/sharedStrings.xml><?xml version="1.0" encoding="utf-8"?>
<sst xmlns="http://schemas.openxmlformats.org/spreadsheetml/2006/main" count="138" uniqueCount="61">
  <si>
    <t>avg. for animal</t>
  </si>
  <si>
    <t>avg.</t>
  </si>
  <si>
    <t>stdev</t>
  </si>
  <si>
    <t>sterr</t>
  </si>
  <si>
    <t>n</t>
  </si>
  <si>
    <t>P value</t>
  </si>
  <si>
    <t>P value summary</t>
  </si>
  <si>
    <t>****</t>
  </si>
  <si>
    <t>Yes</t>
  </si>
  <si>
    <t>ns</t>
  </si>
  <si>
    <t>No</t>
  </si>
  <si>
    <t>Hindbrain Club Endings</t>
  </si>
  <si>
    <t>&lt;0.0001</t>
  </si>
  <si>
    <t>***</t>
  </si>
  <si>
    <t>0.9220 to 1.078</t>
  </si>
  <si>
    <t>wt&gt;wt vs. wt&gt;tjp1b-/-</t>
  </si>
  <si>
    <t>-0.5683 to -0.1593</t>
  </si>
  <si>
    <t>&gt;0.9999</t>
  </si>
  <si>
    <t>-0.07522 to 0.05763</t>
  </si>
  <si>
    <t>wt&gt;wt vs. tjp1b-/-&gt;wt</t>
  </si>
  <si>
    <t>0.8178 to 1.182</t>
  </si>
  <si>
    <t>Adjusted P Value</t>
  </si>
  <si>
    <t>Summary</t>
  </si>
  <si>
    <t>Significant?</t>
  </si>
  <si>
    <t>95.00% CI of diff.</t>
  </si>
  <si>
    <t>Mean Diff.</t>
  </si>
  <si>
    <t>Bonferroni's multiple comparisons test</t>
  </si>
  <si>
    <t>Number of values (total)</t>
  </si>
  <si>
    <t>Number of treatments (columns)</t>
  </si>
  <si>
    <t>Data summary</t>
  </si>
  <si>
    <t>Total</t>
  </si>
  <si>
    <t>Residual (within columns)</t>
  </si>
  <si>
    <t>P&lt;0.0001</t>
  </si>
  <si>
    <t>F (2, 35) = 632.1</t>
  </si>
  <si>
    <t>Treatment (between columns)</t>
  </si>
  <si>
    <t>F (2, 30) = 193.1</t>
  </si>
  <si>
    <t>F (DFn, DFd)</t>
  </si>
  <si>
    <t>MS</t>
  </si>
  <si>
    <t>DF</t>
  </si>
  <si>
    <t>SS</t>
  </si>
  <si>
    <t>ANOVA table</t>
  </si>
  <si>
    <t>Are SDs significantly different (P &lt; 0.05)?</t>
  </si>
  <si>
    <t>2.141 (2, 35)</t>
  </si>
  <si>
    <t>16.80 (2, 30)</t>
  </si>
  <si>
    <t>Brown-Forsythe test</t>
  </si>
  <si>
    <t>R squared</t>
  </si>
  <si>
    <t>Significant diff. among means (P &lt; 0.05)?</t>
  </si>
  <si>
    <t>wt&gt;tjp1b-/-</t>
  </si>
  <si>
    <t>tjp1b-/-&gt;wt</t>
  </si>
  <si>
    <t>wt&gt;wt</t>
  </si>
  <si>
    <t>F</t>
  </si>
  <si>
    <t>ANOVA summary</t>
  </si>
  <si>
    <t>Normalized to wt&gt;wt</t>
  </si>
  <si>
    <t xml:space="preserve"> M/CoLo synapse counts per spinal cord hemisegment</t>
  </si>
  <si>
    <t>Fig. S7J</t>
  </si>
  <si>
    <t>CE counts as ratio of  wt control counts from same experiment</t>
  </si>
  <si>
    <t>Fig. S7I</t>
  </si>
  <si>
    <t>Ordinary One-way ANOVA</t>
  </si>
  <si>
    <t>M/CoLo Synapse counts</t>
  </si>
  <si>
    <t>CE counts</t>
  </si>
  <si>
    <t>Spinal Cord M/CoLo Synapses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</si>
</sst>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4"/>
      <name val="Calibri"/>
      <family val="2"/>
      <scheme val="minor"/>
    </font>
    <font>
      <sz val="12"/>
      <name val="Calibri"/>
      <family val="2"/>
      <scheme val="minor"/>
    </font>
    <font>
      <sz val="2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2" fontId="4" fillId="0" borderId="5" xfId="0" applyNumberFormat="1" applyFont="1" applyBorder="1"/>
    <xf numFmtId="2" fontId="4" fillId="0" borderId="10" xfId="0" applyNumberFormat="1" applyFont="1" applyBorder="1"/>
    <xf numFmtId="2" fontId="3" fillId="0" borderId="19" xfId="0" applyNumberFormat="1" applyFont="1" applyBorder="1" applyAlignment="1">
      <alignment horizontal="left"/>
    </xf>
    <xf numFmtId="2" fontId="4" fillId="0" borderId="23" xfId="0" applyNumberFormat="1" applyFont="1" applyBorder="1"/>
    <xf numFmtId="2" fontId="4" fillId="0" borderId="19" xfId="0" applyNumberFormat="1" applyFont="1" applyBorder="1"/>
    <xf numFmtId="2" fontId="4" fillId="0" borderId="24" xfId="0" applyNumberFormat="1" applyFont="1" applyBorder="1"/>
    <xf numFmtId="2" fontId="4" fillId="0" borderId="15" xfId="0" applyNumberFormat="1" applyFont="1" applyBorder="1" applyAlignment="1">
      <alignment horizontal="left"/>
    </xf>
    <xf numFmtId="2" fontId="4" fillId="0" borderId="25" xfId="0" applyNumberFormat="1" applyFont="1" applyBorder="1"/>
    <xf numFmtId="2" fontId="4" fillId="0" borderId="26" xfId="0" applyNumberFormat="1" applyFont="1" applyBorder="1"/>
    <xf numFmtId="0" fontId="12" fillId="0" borderId="0" xfId="0" applyFont="1"/>
    <xf numFmtId="0" fontId="12" fillId="0" borderId="13" xfId="0" applyFont="1" applyBorder="1" applyAlignment="1">
      <alignment horizontal="left"/>
    </xf>
    <xf numFmtId="0" fontId="12" fillId="0" borderId="20" xfId="0" applyFont="1" applyBorder="1"/>
    <xf numFmtId="0" fontId="12" fillId="0" borderId="19" xfId="0" applyFont="1" applyBorder="1" applyAlignment="1">
      <alignment horizontal="left"/>
    </xf>
    <xf numFmtId="0" fontId="0" fillId="0" borderId="22" xfId="0" applyBorder="1"/>
    <xf numFmtId="0" fontId="12" fillId="0" borderId="15" xfId="0" applyFont="1" applyBorder="1" applyAlignment="1">
      <alignment horizontal="left"/>
    </xf>
    <xf numFmtId="0" fontId="12" fillId="0" borderId="11" xfId="0" applyFont="1" applyBorder="1"/>
    <xf numFmtId="0" fontId="5" fillId="0" borderId="0" xfId="0" applyFont="1"/>
    <xf numFmtId="0" fontId="0" fillId="0" borderId="19" xfId="0" applyBorder="1"/>
    <xf numFmtId="0" fontId="12" fillId="0" borderId="22" xfId="0" applyFont="1" applyBorder="1"/>
    <xf numFmtId="2" fontId="4" fillId="0" borderId="29" xfId="0" applyNumberFormat="1" applyFont="1" applyBorder="1"/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2" fillId="0" borderId="0" xfId="0" applyNumberFormat="1" applyFont="1" applyAlignment="1">
      <alignment vertical="center" textRotation="90"/>
    </xf>
    <xf numFmtId="0" fontId="12" fillId="0" borderId="16" xfId="0" applyFont="1" applyBorder="1"/>
    <xf numFmtId="2" fontId="9" fillId="0" borderId="25" xfId="0" applyNumberFormat="1" applyFont="1" applyBorder="1"/>
    <xf numFmtId="2" fontId="9" fillId="0" borderId="26" xfId="0" applyNumberFormat="1" applyFont="1" applyBorder="1"/>
    <xf numFmtId="2" fontId="9" fillId="0" borderId="11" xfId="0" applyNumberFormat="1" applyFont="1" applyBorder="1" applyAlignment="1">
      <alignment horizontal="left"/>
    </xf>
    <xf numFmtId="2" fontId="2" fillId="0" borderId="28" xfId="0" applyNumberFormat="1" applyFont="1" applyBorder="1" applyAlignment="1">
      <alignment vertical="center" textRotation="90"/>
    </xf>
    <xf numFmtId="2" fontId="9" fillId="0" borderId="5" xfId="0" applyNumberFormat="1" applyFont="1" applyBorder="1"/>
    <xf numFmtId="2" fontId="9" fillId="0" borderId="10" xfId="0" applyNumberFormat="1" applyFont="1" applyBorder="1"/>
    <xf numFmtId="2" fontId="9" fillId="0" borderId="0" xfId="0" applyNumberFormat="1" applyFont="1"/>
    <xf numFmtId="2" fontId="2" fillId="0" borderId="27" xfId="0" applyNumberFormat="1" applyFont="1" applyBorder="1" applyAlignment="1">
      <alignment vertical="center" textRotation="90"/>
    </xf>
    <xf numFmtId="2" fontId="9" fillId="0" borderId="2" xfId="0" applyNumberFormat="1" applyFont="1" applyBorder="1"/>
    <xf numFmtId="0" fontId="0" fillId="0" borderId="22" xfId="0" applyBorder="1" applyAlignment="1">
      <alignment horizontal="left"/>
    </xf>
    <xf numFmtId="2" fontId="9" fillId="0" borderId="8" xfId="0" applyNumberFormat="1" applyFont="1" applyBorder="1"/>
    <xf numFmtId="0" fontId="12" fillId="0" borderId="29" xfId="0" applyFont="1" applyBorder="1"/>
    <xf numFmtId="0" fontId="12" fillId="0" borderId="7" xfId="0" applyFont="1" applyBorder="1"/>
    <xf numFmtId="0" fontId="0" fillId="0" borderId="29" xfId="0" applyBorder="1"/>
    <xf numFmtId="0" fontId="12" fillId="0" borderId="10" xfId="0" applyFont="1" applyBorder="1"/>
    <xf numFmtId="0" fontId="12" fillId="0" borderId="5" xfId="0" applyFont="1" applyBorder="1"/>
    <xf numFmtId="0" fontId="12" fillId="0" borderId="22" xfId="0" applyFont="1" applyBorder="1" applyAlignment="1">
      <alignment horizontal="left"/>
    </xf>
    <xf numFmtId="0" fontId="0" fillId="0" borderId="10" xfId="0" applyBorder="1"/>
    <xf numFmtId="0" fontId="5" fillId="0" borderId="10" xfId="0" applyFont="1" applyBorder="1"/>
    <xf numFmtId="0" fontId="12" fillId="0" borderId="1" xfId="0" applyFont="1" applyBorder="1"/>
    <xf numFmtId="0" fontId="12" fillId="0" borderId="9" xfId="0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left"/>
    </xf>
    <xf numFmtId="2" fontId="11" fillId="0" borderId="6" xfId="0" applyNumberFormat="1" applyFont="1" applyBorder="1"/>
    <xf numFmtId="2" fontId="2" fillId="0" borderId="30" xfId="0" applyNumberFormat="1" applyFont="1" applyBorder="1" applyAlignment="1">
      <alignment vertical="center" textRotation="90"/>
    </xf>
    <xf numFmtId="0" fontId="12" fillId="0" borderId="14" xfId="0" applyFont="1" applyBorder="1"/>
    <xf numFmtId="2" fontId="13" fillId="0" borderId="0" xfId="0" applyNumberFormat="1" applyFont="1" applyAlignment="1">
      <alignment horizontal="left"/>
    </xf>
    <xf numFmtId="2" fontId="1" fillId="0" borderId="19" xfId="0" applyNumberFormat="1" applyFont="1" applyBorder="1" applyAlignment="1">
      <alignment horizontal="left"/>
    </xf>
    <xf numFmtId="2" fontId="8" fillId="0" borderId="12" xfId="0" applyNumberFormat="1" applyFont="1" applyBorder="1"/>
    <xf numFmtId="0" fontId="0" fillId="0" borderId="14" xfId="0" applyBorder="1" applyAlignment="1">
      <alignment horizontal="left"/>
    </xf>
    <xf numFmtId="0" fontId="12" fillId="0" borderId="20" xfId="0" applyFont="1" applyBorder="1" applyAlignment="1">
      <alignment horizontal="left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2" fontId="11" fillId="2" borderId="5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11" fillId="2" borderId="7" xfId="0" applyNumberFormat="1" applyFont="1" applyFill="1" applyBorder="1" applyAlignment="1">
      <alignment horizontal="center" wrapText="1"/>
    </xf>
    <xf numFmtId="2" fontId="11" fillId="2" borderId="8" xfId="0" applyNumberFormat="1" applyFont="1" applyFill="1" applyBorder="1" applyAlignment="1">
      <alignment horizontal="center" wrapText="1"/>
    </xf>
    <xf numFmtId="2" fontId="11" fillId="2" borderId="4" xfId="0" applyNumberFormat="1" applyFont="1" applyFill="1" applyBorder="1" applyAlignment="1">
      <alignment horizontal="center" wrapText="1"/>
    </xf>
    <xf numFmtId="2" fontId="10" fillId="0" borderId="17" xfId="0" applyNumberFormat="1" applyFont="1" applyBorder="1" applyAlignment="1">
      <alignment horizontal="center"/>
    </xf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656B-8638-FB40-A962-152EDE9E1400}">
  <dimension ref="B1:AK55"/>
  <sheetViews>
    <sheetView tabSelected="1" zoomScaleNormal="100" workbookViewId="0"/>
  </sheetViews>
  <sheetFormatPr baseColWidth="10" defaultRowHeight="16"/>
  <cols>
    <col min="2" max="3" width="15.33203125" customWidth="1"/>
    <col min="8" max="8" width="13.5" bestFit="1" customWidth="1"/>
    <col min="11" max="11" width="14.1640625" customWidth="1"/>
    <col min="12" max="12" width="37.33203125" customWidth="1"/>
    <col min="13" max="13" width="15.6640625" customWidth="1"/>
    <col min="14" max="14" width="13.6640625" customWidth="1"/>
    <col min="15" max="15" width="10.83203125" customWidth="1"/>
    <col min="16" max="16" width="16.5" customWidth="1"/>
    <col min="17" max="17" width="17.33203125" customWidth="1"/>
    <col min="19" max="19" width="18" customWidth="1"/>
    <col min="20" max="20" width="13.33203125" customWidth="1"/>
    <col min="29" max="29" width="38.33203125" customWidth="1"/>
    <col min="30" max="30" width="12.5" customWidth="1"/>
    <col min="31" max="31" width="21" customWidth="1"/>
    <col min="32" max="32" width="13.33203125" customWidth="1"/>
    <col min="33" max="33" width="11.33203125" customWidth="1"/>
    <col min="34" max="34" width="19" customWidth="1"/>
  </cols>
  <sheetData>
    <row r="1" spans="2:18" ht="32" thickBot="1">
      <c r="B1" s="1"/>
      <c r="C1" s="62" t="s">
        <v>11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4"/>
    </row>
    <row r="2" spans="2:18" ht="30" thickBot="1">
      <c r="B2" s="1"/>
      <c r="C2" s="65" t="s">
        <v>59</v>
      </c>
      <c r="D2" s="66"/>
      <c r="E2" s="66"/>
      <c r="F2" s="66"/>
      <c r="G2" s="66"/>
      <c r="H2" s="66"/>
      <c r="I2" s="66"/>
      <c r="J2" s="66"/>
      <c r="K2" s="66"/>
      <c r="L2" s="67" t="s">
        <v>57</v>
      </c>
      <c r="M2" s="68"/>
      <c r="N2" s="68"/>
      <c r="O2" s="68"/>
      <c r="P2" s="68"/>
      <c r="Q2" s="69"/>
    </row>
    <row r="3" spans="2:18" ht="33" thickTop="1" thickBot="1">
      <c r="B3" s="59" t="s">
        <v>56</v>
      </c>
      <c r="C3" s="58"/>
      <c r="D3" s="70" t="s">
        <v>55</v>
      </c>
      <c r="E3" s="71"/>
      <c r="F3" s="72"/>
      <c r="G3" s="54"/>
      <c r="H3" s="57"/>
      <c r="I3" s="70" t="s">
        <v>52</v>
      </c>
      <c r="J3" s="71"/>
      <c r="K3" s="71"/>
      <c r="L3" s="12" t="s">
        <v>51</v>
      </c>
      <c r="M3" s="13"/>
      <c r="N3" s="61"/>
      <c r="O3" s="61"/>
      <c r="P3" s="61"/>
      <c r="Q3" s="60"/>
    </row>
    <row r="4" spans="2:18" ht="18" customHeight="1">
      <c r="B4" s="55"/>
      <c r="C4" s="4"/>
      <c r="D4" s="73"/>
      <c r="E4" s="74"/>
      <c r="F4" s="75"/>
      <c r="G4" s="54"/>
      <c r="H4" s="53"/>
      <c r="I4" s="73"/>
      <c r="J4" s="74"/>
      <c r="K4" s="74"/>
      <c r="L4" s="14" t="s">
        <v>50</v>
      </c>
      <c r="M4" s="11">
        <v>193.1</v>
      </c>
      <c r="N4" s="22"/>
      <c r="O4" s="22"/>
      <c r="P4" s="22"/>
      <c r="Q4" s="35"/>
    </row>
    <row r="5" spans="2:18">
      <c r="B5" s="33"/>
      <c r="C5" s="5"/>
      <c r="D5" s="50" t="s">
        <v>49</v>
      </c>
      <c r="E5" s="49" t="s">
        <v>48</v>
      </c>
      <c r="F5" s="48" t="s">
        <v>47</v>
      </c>
      <c r="G5" s="3"/>
      <c r="H5" s="36"/>
      <c r="I5" s="50" t="s">
        <v>49</v>
      </c>
      <c r="J5" s="49" t="s">
        <v>48</v>
      </c>
      <c r="K5" s="48" t="s">
        <v>47</v>
      </c>
      <c r="L5" s="14" t="s">
        <v>5</v>
      </c>
      <c r="M5" s="11" t="s">
        <v>12</v>
      </c>
      <c r="N5" s="22"/>
      <c r="O5" s="22"/>
      <c r="P5" s="22"/>
      <c r="Q5" s="35"/>
    </row>
    <row r="6" spans="2:18">
      <c r="B6" s="33"/>
      <c r="C6" s="6" t="s">
        <v>0</v>
      </c>
      <c r="D6" s="47">
        <v>0.87096774193548387</v>
      </c>
      <c r="E6" s="47">
        <v>0</v>
      </c>
      <c r="F6" s="47">
        <v>1.0188679245283021</v>
      </c>
      <c r="G6" s="3"/>
      <c r="H6" s="32" t="s">
        <v>0</v>
      </c>
      <c r="I6" s="45">
        <f>D6/D24</f>
        <v>0.99401748734468476</v>
      </c>
      <c r="J6" s="46">
        <f>E6/D24</f>
        <v>0</v>
      </c>
      <c r="K6" s="45">
        <f>F6/D24</f>
        <v>1.162812909723971</v>
      </c>
      <c r="L6" s="14" t="s">
        <v>6</v>
      </c>
      <c r="M6" s="11" t="s">
        <v>7</v>
      </c>
      <c r="N6" s="22"/>
      <c r="O6" s="22"/>
      <c r="P6" s="22"/>
      <c r="Q6" s="35"/>
    </row>
    <row r="7" spans="2:18">
      <c r="B7" s="33"/>
      <c r="C7" s="6"/>
      <c r="D7" s="43">
        <v>0.67741935483870963</v>
      </c>
      <c r="E7" s="43">
        <v>0</v>
      </c>
      <c r="F7" s="43">
        <v>1.0188679245283021</v>
      </c>
      <c r="G7" s="3"/>
      <c r="H7" s="32"/>
      <c r="I7" s="41">
        <f>D7/D24</f>
        <v>0.77312471237919922</v>
      </c>
      <c r="J7" s="40">
        <f>E7/D24</f>
        <v>0</v>
      </c>
      <c r="K7" s="41">
        <f>F7/D24</f>
        <v>1.162812909723971</v>
      </c>
      <c r="L7" s="14" t="s">
        <v>46</v>
      </c>
      <c r="M7" s="11" t="s">
        <v>8</v>
      </c>
      <c r="N7" s="22"/>
      <c r="O7" s="22"/>
      <c r="P7" s="22"/>
      <c r="Q7" s="35"/>
    </row>
    <row r="8" spans="2:18">
      <c r="B8" s="33"/>
      <c r="C8" s="6"/>
      <c r="D8" s="43">
        <v>1.161290322580645</v>
      </c>
      <c r="E8" s="43">
        <v>0</v>
      </c>
      <c r="F8" s="43">
        <v>1.4716981132075471</v>
      </c>
      <c r="G8" s="3"/>
      <c r="H8" s="32"/>
      <c r="I8" s="41">
        <f>D8/D24</f>
        <v>1.3253566497929128</v>
      </c>
      <c r="J8" s="40">
        <f>E8/D24</f>
        <v>0</v>
      </c>
      <c r="K8" s="41">
        <f>F8/D24</f>
        <v>1.6796186473790689</v>
      </c>
      <c r="L8" s="14" t="s">
        <v>45</v>
      </c>
      <c r="M8" s="11">
        <v>0.92789999999999995</v>
      </c>
      <c r="N8" s="22"/>
      <c r="O8" s="22"/>
      <c r="P8" s="22"/>
      <c r="Q8" s="35"/>
    </row>
    <row r="9" spans="2:18">
      <c r="B9" s="33"/>
      <c r="C9" s="6"/>
      <c r="D9" s="43">
        <v>1</v>
      </c>
      <c r="E9" s="43">
        <v>0</v>
      </c>
      <c r="F9" s="43">
        <v>1.132075471698113</v>
      </c>
      <c r="G9" s="3"/>
      <c r="H9" s="32"/>
      <c r="I9" s="41">
        <f>D9/D24</f>
        <v>1.1412793373216752</v>
      </c>
      <c r="J9" s="40">
        <f>E9/D24</f>
        <v>0</v>
      </c>
      <c r="K9" s="41">
        <f>F9/D24</f>
        <v>1.2920143441377452</v>
      </c>
      <c r="L9" s="14"/>
      <c r="M9" s="11"/>
      <c r="N9" s="22"/>
      <c r="O9" s="22"/>
      <c r="P9" s="22"/>
      <c r="Q9" s="35"/>
    </row>
    <row r="10" spans="2:18">
      <c r="B10" s="33"/>
      <c r="C10" s="6"/>
      <c r="D10" s="43">
        <v>0.9</v>
      </c>
      <c r="E10" s="43">
        <v>0</v>
      </c>
      <c r="F10" s="43">
        <v>1.0188679245283021</v>
      </c>
      <c r="G10" s="3"/>
      <c r="H10" s="32"/>
      <c r="I10" s="41">
        <f>D10/D24</f>
        <v>1.0271514035895075</v>
      </c>
      <c r="J10" s="40">
        <f>E10/D24</f>
        <v>0</v>
      </c>
      <c r="K10" s="41">
        <f>F10/D24</f>
        <v>1.162812909723971</v>
      </c>
      <c r="L10" s="14" t="s">
        <v>44</v>
      </c>
      <c r="M10" s="11"/>
      <c r="N10" s="22"/>
      <c r="O10" s="22"/>
      <c r="P10" s="22"/>
      <c r="Q10" s="35"/>
    </row>
    <row r="11" spans="2:18">
      <c r="B11" s="33"/>
      <c r="C11" s="6"/>
      <c r="D11" s="43">
        <v>0.6</v>
      </c>
      <c r="E11" s="43">
        <v>0</v>
      </c>
      <c r="F11" s="43">
        <v>0.90566037735849048</v>
      </c>
      <c r="G11" s="3"/>
      <c r="H11" s="32"/>
      <c r="I11" s="41">
        <f>D11/D24</f>
        <v>0.68476760239300505</v>
      </c>
      <c r="J11" s="40">
        <f>E11/D24</f>
        <v>0</v>
      </c>
      <c r="K11" s="41">
        <f>F11/D24</f>
        <v>1.0336114753101961</v>
      </c>
      <c r="L11" s="14" t="s">
        <v>36</v>
      </c>
      <c r="M11" s="11" t="s">
        <v>43</v>
      </c>
      <c r="N11" s="22"/>
      <c r="O11" s="22"/>
      <c r="P11" s="22"/>
      <c r="Q11" s="35"/>
    </row>
    <row r="12" spans="2:18">
      <c r="B12" s="33"/>
      <c r="C12" s="6"/>
      <c r="D12" s="43">
        <v>0.7</v>
      </c>
      <c r="E12" s="43">
        <v>0</v>
      </c>
      <c r="F12" s="43">
        <v>1.245283018867924</v>
      </c>
      <c r="G12" s="3"/>
      <c r="H12" s="32"/>
      <c r="I12" s="41">
        <f>D12/D24</f>
        <v>0.7988955361251725</v>
      </c>
      <c r="J12" s="40">
        <f>E12/D24</f>
        <v>0</v>
      </c>
      <c r="K12" s="41">
        <f>F12/D24</f>
        <v>1.4212157785515194</v>
      </c>
      <c r="L12" s="14" t="s">
        <v>5</v>
      </c>
      <c r="M12" s="11" t="s">
        <v>12</v>
      </c>
      <c r="N12" s="22"/>
      <c r="O12" s="22"/>
      <c r="P12" s="22"/>
      <c r="Q12" s="35"/>
    </row>
    <row r="13" spans="2:18">
      <c r="B13" s="33"/>
      <c r="C13" s="6"/>
      <c r="D13" s="43">
        <v>1.1000000000000001</v>
      </c>
      <c r="E13" s="43">
        <v>0</v>
      </c>
      <c r="F13" s="43">
        <v>1.5849056603773579</v>
      </c>
      <c r="G13" s="3"/>
      <c r="H13" s="32"/>
      <c r="I13" s="41">
        <f>D13/D24</f>
        <v>1.2554072710538426</v>
      </c>
      <c r="J13" s="40">
        <f>E13/D24</f>
        <v>0</v>
      </c>
      <c r="K13" s="41">
        <f>F13/D24</f>
        <v>1.8088200817928428</v>
      </c>
      <c r="L13" s="14" t="s">
        <v>6</v>
      </c>
      <c r="M13" s="11" t="s">
        <v>7</v>
      </c>
      <c r="N13" s="22"/>
      <c r="O13" s="22"/>
      <c r="P13" s="22"/>
      <c r="Q13" s="35"/>
    </row>
    <row r="14" spans="2:18">
      <c r="B14" s="33"/>
      <c r="C14" s="6"/>
      <c r="D14" s="3"/>
      <c r="E14" s="43">
        <v>0</v>
      </c>
      <c r="F14" s="43">
        <v>1.358490566037736</v>
      </c>
      <c r="G14" s="3"/>
      <c r="H14" s="32"/>
      <c r="I14" s="41"/>
      <c r="J14" s="40">
        <f>E14/D24</f>
        <v>0</v>
      </c>
      <c r="K14" s="41">
        <f>F14/D24</f>
        <v>1.5504172129652947</v>
      </c>
      <c r="L14" s="14" t="s">
        <v>41</v>
      </c>
      <c r="M14" s="11" t="s">
        <v>8</v>
      </c>
      <c r="N14" s="22"/>
      <c r="O14" s="22"/>
      <c r="P14" s="22"/>
      <c r="Q14" s="35"/>
    </row>
    <row r="15" spans="2:18">
      <c r="B15" s="33"/>
      <c r="C15" s="6"/>
      <c r="D15" s="43"/>
      <c r="E15" s="43">
        <v>0</v>
      </c>
      <c r="F15" s="44"/>
      <c r="G15" s="3"/>
      <c r="H15" s="32"/>
      <c r="I15" s="41"/>
      <c r="J15" s="40">
        <f>E15/D24</f>
        <v>0</v>
      </c>
      <c r="K15" s="11"/>
      <c r="L15" s="14"/>
      <c r="M15" s="22"/>
      <c r="N15" s="22"/>
      <c r="O15" s="22"/>
      <c r="P15" s="22"/>
      <c r="Q15" s="35"/>
      <c r="R15" s="11"/>
    </row>
    <row r="16" spans="2:18">
      <c r="B16" s="33"/>
      <c r="C16" s="6"/>
      <c r="D16" s="43"/>
      <c r="E16" s="43">
        <v>0</v>
      </c>
      <c r="F16" s="44"/>
      <c r="G16" s="3"/>
      <c r="H16" s="32"/>
      <c r="I16" s="41"/>
      <c r="J16" s="40">
        <f>E16/D24</f>
        <v>0</v>
      </c>
      <c r="K16" s="11"/>
      <c r="L16" s="14" t="s">
        <v>40</v>
      </c>
      <c r="M16" s="11" t="s">
        <v>39</v>
      </c>
      <c r="N16" s="11" t="s">
        <v>38</v>
      </c>
      <c r="O16" s="11" t="s">
        <v>37</v>
      </c>
      <c r="P16" s="11" t="s">
        <v>36</v>
      </c>
      <c r="Q16" s="20" t="s">
        <v>5</v>
      </c>
      <c r="R16" s="11"/>
    </row>
    <row r="17" spans="2:37">
      <c r="B17" s="33"/>
      <c r="C17" s="6"/>
      <c r="D17" s="43"/>
      <c r="E17" s="43">
        <v>0</v>
      </c>
      <c r="F17" s="44"/>
      <c r="G17" s="3"/>
      <c r="H17" s="32"/>
      <c r="I17" s="41"/>
      <c r="J17" s="40">
        <f>E17/D24</f>
        <v>0</v>
      </c>
      <c r="K17" s="11"/>
      <c r="L17" s="14" t="s">
        <v>34</v>
      </c>
      <c r="M17" s="11">
        <v>12.28</v>
      </c>
      <c r="N17" s="11">
        <v>2</v>
      </c>
      <c r="O17" s="11">
        <v>6.1420000000000003</v>
      </c>
      <c r="P17" s="11" t="s">
        <v>35</v>
      </c>
      <c r="Q17" s="20" t="s">
        <v>32</v>
      </c>
      <c r="R17" s="11"/>
    </row>
    <row r="18" spans="2:37">
      <c r="B18" s="33"/>
      <c r="C18" s="6"/>
      <c r="D18" s="43"/>
      <c r="E18" s="43">
        <v>0</v>
      </c>
      <c r="F18" s="44"/>
      <c r="G18" s="3"/>
      <c r="H18" s="32"/>
      <c r="I18" s="41"/>
      <c r="J18" s="40">
        <f>E18/D24</f>
        <v>0</v>
      </c>
      <c r="K18" s="11"/>
      <c r="L18" s="14" t="s">
        <v>31</v>
      </c>
      <c r="M18" s="11">
        <v>0.95440000000000003</v>
      </c>
      <c r="N18" s="11">
        <v>30</v>
      </c>
      <c r="O18" s="11">
        <v>3.1809999999999998E-2</v>
      </c>
      <c r="P18" s="11"/>
      <c r="Q18" s="20"/>
      <c r="R18" s="11"/>
    </row>
    <row r="19" spans="2:37">
      <c r="B19" s="33"/>
      <c r="C19" s="6"/>
      <c r="D19" s="43"/>
      <c r="E19" s="43">
        <v>0</v>
      </c>
      <c r="F19" s="3"/>
      <c r="G19" s="3"/>
      <c r="H19" s="32"/>
      <c r="I19" s="41"/>
      <c r="J19" s="40">
        <f>E19/D24</f>
        <v>0</v>
      </c>
      <c r="K19" s="32"/>
      <c r="L19" s="14" t="s">
        <v>30</v>
      </c>
      <c r="M19" s="11">
        <v>13.24</v>
      </c>
      <c r="N19" s="11">
        <v>32</v>
      </c>
      <c r="O19" s="11"/>
      <c r="P19" s="11"/>
      <c r="Q19" s="20"/>
    </row>
    <row r="20" spans="2:37">
      <c r="B20" s="33"/>
      <c r="C20" s="6"/>
      <c r="D20" s="3"/>
      <c r="E20" s="43">
        <v>0</v>
      </c>
      <c r="F20" s="3"/>
      <c r="G20" s="3"/>
      <c r="H20" s="32"/>
      <c r="I20" s="41"/>
      <c r="J20" s="40">
        <f>E20/D24</f>
        <v>0</v>
      </c>
      <c r="K20" s="32"/>
      <c r="L20" s="14"/>
      <c r="M20" s="22"/>
      <c r="N20" s="22"/>
      <c r="O20" s="22"/>
      <c r="P20" s="22"/>
      <c r="Q20" s="42"/>
    </row>
    <row r="21" spans="2:37">
      <c r="B21" s="33"/>
      <c r="C21" s="6"/>
      <c r="D21" s="3"/>
      <c r="E21" s="43">
        <v>0</v>
      </c>
      <c r="F21" s="3"/>
      <c r="G21" s="3"/>
      <c r="H21" s="32"/>
      <c r="I21" s="41"/>
      <c r="J21" s="40">
        <v>0</v>
      </c>
      <c r="K21" s="32"/>
      <c r="L21" s="14" t="s">
        <v>29</v>
      </c>
      <c r="M21" s="11"/>
      <c r="N21" s="22"/>
      <c r="O21" s="22"/>
      <c r="P21" s="22"/>
      <c r="Q21" s="42"/>
    </row>
    <row r="22" spans="2:37">
      <c r="B22" s="33"/>
      <c r="C22" s="6"/>
      <c r="D22" s="3"/>
      <c r="E22" s="43"/>
      <c r="F22" s="3"/>
      <c r="G22" s="3"/>
      <c r="H22" s="32"/>
      <c r="I22" s="41"/>
      <c r="J22" s="40"/>
      <c r="K22" s="32"/>
      <c r="L22" s="14" t="s">
        <v>28</v>
      </c>
      <c r="M22" s="11">
        <v>3</v>
      </c>
      <c r="N22" s="22"/>
      <c r="O22" s="22"/>
      <c r="P22" s="22"/>
      <c r="Q22" s="42"/>
    </row>
    <row r="23" spans="2:37">
      <c r="B23" s="33"/>
      <c r="C23" s="6"/>
      <c r="D23" s="21"/>
      <c r="E23" s="39"/>
      <c r="F23" s="21"/>
      <c r="G23" s="3"/>
      <c r="H23" s="32"/>
      <c r="I23" s="38"/>
      <c r="J23" s="37"/>
      <c r="K23" s="36"/>
      <c r="L23" s="14" t="s">
        <v>27</v>
      </c>
      <c r="M23" s="11">
        <v>33</v>
      </c>
      <c r="N23" s="23"/>
      <c r="O23" s="23"/>
      <c r="P23" s="23"/>
      <c r="Q23" s="35"/>
    </row>
    <row r="24" spans="2:37">
      <c r="B24" s="33"/>
      <c r="C24" s="7" t="s">
        <v>1</v>
      </c>
      <c r="D24" s="3">
        <f>AVERAGE(D6:D23)</f>
        <v>0.87620967741935485</v>
      </c>
      <c r="E24" s="3">
        <f>AVERAGE(E6:E23)</f>
        <v>0</v>
      </c>
      <c r="F24" s="2">
        <f>AVERAGE(F6:F23)</f>
        <v>1.1949685534591192</v>
      </c>
      <c r="G24" s="3"/>
      <c r="H24" s="34" t="s">
        <v>1</v>
      </c>
      <c r="I24" s="31">
        <f>AVERAGE(I6:I23)</f>
        <v>0.99999999999999989</v>
      </c>
      <c r="J24" s="31">
        <f>AVERAGE(J6:J23)</f>
        <v>0</v>
      </c>
      <c r="K24" s="30">
        <f>AVERAGE(K6:K23)</f>
        <v>1.3637929188120645</v>
      </c>
      <c r="L24" s="14"/>
      <c r="M24" s="22"/>
      <c r="N24" s="23"/>
      <c r="O24" s="23"/>
      <c r="P24" s="23"/>
      <c r="Q24" s="35"/>
    </row>
    <row r="25" spans="2:37">
      <c r="B25" s="33"/>
      <c r="C25" s="6" t="s">
        <v>2</v>
      </c>
      <c r="D25" s="3">
        <f>STDEV(D6:D23)</f>
        <v>0.20498425468979295</v>
      </c>
      <c r="E25" s="3">
        <f>STDEV(E6:E23)</f>
        <v>0</v>
      </c>
      <c r="F25" s="2">
        <f>STDEV(F6:F23)</f>
        <v>0.23414478577341255</v>
      </c>
      <c r="G25" s="3"/>
      <c r="H25" s="32" t="s">
        <v>2</v>
      </c>
      <c r="I25" s="31">
        <f>STDEV(I6:I23)</f>
        <v>0.23394429435374467</v>
      </c>
      <c r="J25" s="31">
        <f>STDEV(J6:J23)</f>
        <v>0</v>
      </c>
      <c r="K25" s="30">
        <f>STDEV(K6:K23)</f>
        <v>0.26722460594480446</v>
      </c>
      <c r="L25" s="14" t="s">
        <v>26</v>
      </c>
      <c r="M25" s="11" t="s">
        <v>25</v>
      </c>
      <c r="N25" s="11" t="s">
        <v>24</v>
      </c>
      <c r="O25" s="11" t="s">
        <v>23</v>
      </c>
      <c r="P25" s="11" t="s">
        <v>22</v>
      </c>
      <c r="Q25" s="20" t="s">
        <v>21</v>
      </c>
      <c r="AI25" s="11"/>
      <c r="AJ25" s="11"/>
      <c r="AK25" s="11"/>
    </row>
    <row r="26" spans="2:37">
      <c r="B26" s="33"/>
      <c r="C26" s="6" t="s">
        <v>3</v>
      </c>
      <c r="D26" s="3">
        <f>D25/SQRT(COUNT(D6:D23))</f>
        <v>7.2472878263811477E-2</v>
      </c>
      <c r="E26" s="3">
        <f>E25/SQRT(COUNT(E6:E23))</f>
        <v>0</v>
      </c>
      <c r="F26" s="2">
        <f>F25/SQRT(COUNT(F6:F23))</f>
        <v>7.8048261924470855E-2</v>
      </c>
      <c r="G26" s="3"/>
      <c r="H26" s="32" t="s">
        <v>3</v>
      </c>
      <c r="I26" s="31">
        <f>I25/SQRT(COUNT(I6:I11))</f>
        <v>9.5507358233691025E-2</v>
      </c>
      <c r="J26" s="31">
        <f>J25/SQRT(COUNT(J6:J11))</f>
        <v>0</v>
      </c>
      <c r="K26" s="30">
        <f>K25/SQRT(COUNT(K6:K11))</f>
        <v>0.10909398854684588</v>
      </c>
      <c r="L26" s="14" t="s">
        <v>19</v>
      </c>
      <c r="M26" s="11">
        <v>1</v>
      </c>
      <c r="N26" s="11" t="s">
        <v>20</v>
      </c>
      <c r="O26" s="11" t="s">
        <v>8</v>
      </c>
      <c r="P26" s="11" t="s">
        <v>7</v>
      </c>
      <c r="Q26" s="20" t="s">
        <v>12</v>
      </c>
      <c r="AI26" s="11"/>
      <c r="AJ26" s="11"/>
      <c r="AK26" s="11"/>
    </row>
    <row r="27" spans="2:37" ht="17" thickBot="1">
      <c r="B27" s="29"/>
      <c r="C27" s="8" t="s">
        <v>4</v>
      </c>
      <c r="D27" s="10">
        <f>COUNT(D6:D23)</f>
        <v>8</v>
      </c>
      <c r="E27" s="10">
        <f>COUNT(E6:E23)</f>
        <v>16</v>
      </c>
      <c r="F27" s="9">
        <f>COUNT(F6:F23)</f>
        <v>9</v>
      </c>
      <c r="G27" s="10"/>
      <c r="H27" s="28" t="s">
        <v>4</v>
      </c>
      <c r="I27" s="27">
        <f>COUNT(I6:I23)</f>
        <v>8</v>
      </c>
      <c r="J27" s="27">
        <f>COUNT(J6:J23)</f>
        <v>16</v>
      </c>
      <c r="K27" s="26">
        <f>COUNT(K6:K23)</f>
        <v>9</v>
      </c>
      <c r="L27" s="16" t="s">
        <v>15</v>
      </c>
      <c r="M27" s="17">
        <v>-0.36380000000000001</v>
      </c>
      <c r="N27" s="17" t="s">
        <v>16</v>
      </c>
      <c r="O27" s="17" t="s">
        <v>8</v>
      </c>
      <c r="P27" s="17" t="s">
        <v>13</v>
      </c>
      <c r="Q27" s="25">
        <v>4.0000000000000002E-4</v>
      </c>
      <c r="AI27" s="11"/>
      <c r="AJ27" s="11"/>
      <c r="AK27" s="11"/>
    </row>
    <row r="28" spans="2:37" ht="17" thickBot="1">
      <c r="B28" s="24"/>
      <c r="L28" s="23"/>
      <c r="M28" s="23"/>
      <c r="N28" s="18"/>
      <c r="O28" s="18"/>
      <c r="P28" s="18"/>
      <c r="S28" s="1"/>
      <c r="T28" s="1"/>
      <c r="U28" s="1"/>
      <c r="V28" s="1"/>
      <c r="W28" s="1"/>
      <c r="X28" s="1"/>
      <c r="Y28" s="1"/>
      <c r="Z28" s="1"/>
      <c r="AA28" s="1"/>
      <c r="AB28" s="1"/>
      <c r="AC28" s="22"/>
      <c r="AD28" s="11"/>
      <c r="AE28" s="11"/>
      <c r="AF28" s="11"/>
      <c r="AG28" s="11"/>
      <c r="AH28" s="11"/>
    </row>
    <row r="29" spans="2:37" ht="32" thickBot="1">
      <c r="B29" s="1"/>
      <c r="C29" s="62" t="s">
        <v>60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  <c r="W29" s="22"/>
      <c r="X29" s="11"/>
      <c r="Y29" s="11"/>
      <c r="Z29" s="11"/>
      <c r="AA29" s="11"/>
      <c r="AB29" s="11"/>
    </row>
    <row r="30" spans="2:37" ht="30" thickBot="1">
      <c r="B30" s="1"/>
      <c r="C30" s="76" t="s">
        <v>58</v>
      </c>
      <c r="D30" s="66"/>
      <c r="E30" s="66"/>
      <c r="F30" s="66"/>
      <c r="G30" s="66"/>
      <c r="H30" s="66"/>
      <c r="I30" s="66"/>
      <c r="J30" s="66"/>
      <c r="K30" s="66"/>
      <c r="L30" s="67" t="s">
        <v>57</v>
      </c>
      <c r="M30" s="68"/>
      <c r="N30" s="68"/>
      <c r="O30" s="68"/>
      <c r="P30" s="68"/>
      <c r="Q30" s="69"/>
    </row>
    <row r="31" spans="2:37" ht="33" thickTop="1" thickBot="1">
      <c r="B31" s="59" t="s">
        <v>54</v>
      </c>
      <c r="C31" s="58"/>
      <c r="D31" s="70" t="s">
        <v>53</v>
      </c>
      <c r="E31" s="71"/>
      <c r="F31" s="72"/>
      <c r="G31" s="54"/>
      <c r="H31" s="57"/>
      <c r="I31" s="70" t="s">
        <v>52</v>
      </c>
      <c r="J31" s="71"/>
      <c r="K31" s="71"/>
      <c r="L31" s="12" t="s">
        <v>51</v>
      </c>
      <c r="M31" s="13"/>
      <c r="N31" s="13"/>
      <c r="O31" s="13"/>
      <c r="P31" s="13"/>
      <c r="Q31" s="56"/>
    </row>
    <row r="32" spans="2:37">
      <c r="B32" s="55"/>
      <c r="C32" s="4"/>
      <c r="D32" s="73"/>
      <c r="E32" s="74"/>
      <c r="F32" s="75"/>
      <c r="G32" s="54"/>
      <c r="H32" s="53"/>
      <c r="I32" s="73"/>
      <c r="J32" s="74"/>
      <c r="K32" s="74"/>
      <c r="L32" s="14" t="s">
        <v>50</v>
      </c>
      <c r="M32" s="11">
        <v>632.1</v>
      </c>
      <c r="N32" s="11"/>
      <c r="O32" s="11"/>
      <c r="P32" s="11"/>
      <c r="Q32" s="20"/>
    </row>
    <row r="33" spans="2:17">
      <c r="B33" s="33"/>
      <c r="C33" s="5"/>
      <c r="D33" s="52" t="s">
        <v>49</v>
      </c>
      <c r="E33" s="51" t="s">
        <v>48</v>
      </c>
      <c r="F33" s="51" t="s">
        <v>47</v>
      </c>
      <c r="G33" s="3"/>
      <c r="H33" s="36"/>
      <c r="I33" s="50" t="s">
        <v>49</v>
      </c>
      <c r="J33" s="49" t="s">
        <v>48</v>
      </c>
      <c r="K33" s="48" t="s">
        <v>47</v>
      </c>
      <c r="L33" s="14" t="s">
        <v>5</v>
      </c>
      <c r="M33" s="11" t="s">
        <v>12</v>
      </c>
      <c r="N33" s="11"/>
      <c r="O33" s="11"/>
      <c r="P33" s="11"/>
      <c r="Q33" s="20"/>
    </row>
    <row r="34" spans="2:17">
      <c r="B34" s="33"/>
      <c r="C34" s="6" t="s">
        <v>0</v>
      </c>
      <c r="D34" s="46">
        <v>1</v>
      </c>
      <c r="E34" s="46">
        <v>1</v>
      </c>
      <c r="F34" s="46">
        <v>0</v>
      </c>
      <c r="G34" s="3"/>
      <c r="H34" s="32" t="s">
        <v>0</v>
      </c>
      <c r="I34" s="45">
        <f>D34/D52</f>
        <v>0.96916299559471375</v>
      </c>
      <c r="J34" s="46">
        <f>E34/D52</f>
        <v>0.96916299559471375</v>
      </c>
      <c r="K34" s="45">
        <f>F34/D52</f>
        <v>0</v>
      </c>
      <c r="L34" s="14" t="s">
        <v>6</v>
      </c>
      <c r="M34" s="11" t="s">
        <v>7</v>
      </c>
      <c r="N34" s="11"/>
      <c r="O34" s="11"/>
      <c r="P34" s="11"/>
      <c r="Q34" s="20"/>
    </row>
    <row r="35" spans="2:17">
      <c r="B35" s="33"/>
      <c r="C35" s="6"/>
      <c r="D35" s="40">
        <v>1</v>
      </c>
      <c r="E35" s="40">
        <v>1</v>
      </c>
      <c r="F35" s="40">
        <v>0</v>
      </c>
      <c r="G35" s="3"/>
      <c r="H35" s="32"/>
      <c r="I35" s="41">
        <f>D35/D52</f>
        <v>0.96916299559471375</v>
      </c>
      <c r="J35" s="40">
        <f>E35/D52</f>
        <v>0.96916299559471375</v>
      </c>
      <c r="K35" s="41">
        <f>F35/D52</f>
        <v>0</v>
      </c>
      <c r="L35" s="14" t="s">
        <v>46</v>
      </c>
      <c r="M35" s="11" t="s">
        <v>8</v>
      </c>
      <c r="N35" s="11"/>
      <c r="O35" s="11"/>
      <c r="P35" s="11"/>
      <c r="Q35" s="20"/>
    </row>
    <row r="36" spans="2:17">
      <c r="B36" s="33"/>
      <c r="C36" s="6"/>
      <c r="D36" s="40">
        <v>1</v>
      </c>
      <c r="E36" s="40">
        <v>1.2222219999999999</v>
      </c>
      <c r="F36" s="40">
        <v>0</v>
      </c>
      <c r="G36" s="3"/>
      <c r="H36" s="32"/>
      <c r="I36" s="41">
        <f>D36/D52</f>
        <v>0.96916299559471375</v>
      </c>
      <c r="J36" s="40">
        <f>E36/D52</f>
        <v>1.184532334801762</v>
      </c>
      <c r="K36" s="41">
        <f>F36/D52</f>
        <v>0</v>
      </c>
      <c r="L36" s="14" t="s">
        <v>45</v>
      </c>
      <c r="M36" s="11">
        <v>0.97309999999999997</v>
      </c>
      <c r="N36" s="11"/>
      <c r="O36" s="11"/>
      <c r="P36" s="11"/>
      <c r="Q36" s="20"/>
    </row>
    <row r="37" spans="2:17">
      <c r="B37" s="33"/>
      <c r="C37" s="6"/>
      <c r="D37" s="40">
        <v>1.1000000000000001</v>
      </c>
      <c r="E37" s="40">
        <v>1</v>
      </c>
      <c r="F37" s="40">
        <v>0</v>
      </c>
      <c r="G37" s="3"/>
      <c r="H37" s="32"/>
      <c r="I37" s="41">
        <f>D37/D52</f>
        <v>1.0660792951541851</v>
      </c>
      <c r="J37" s="40">
        <f>E37/D52</f>
        <v>0.96916299559471375</v>
      </c>
      <c r="K37" s="41">
        <f>F37/D52</f>
        <v>0</v>
      </c>
      <c r="L37" s="14"/>
      <c r="M37" s="11"/>
      <c r="N37" s="11"/>
      <c r="O37" s="11"/>
      <c r="P37" s="11"/>
      <c r="Q37" s="20"/>
    </row>
    <row r="38" spans="2:17">
      <c r="B38" s="33"/>
      <c r="C38" s="6"/>
      <c r="D38" s="40">
        <v>1</v>
      </c>
      <c r="E38" s="40">
        <v>1.1666669999999999</v>
      </c>
      <c r="F38" s="40">
        <v>0</v>
      </c>
      <c r="G38" s="3"/>
      <c r="H38" s="32"/>
      <c r="I38" s="41">
        <f>D38/D52</f>
        <v>0.96916299559471375</v>
      </c>
      <c r="J38" s="40">
        <f>E38/D52</f>
        <v>1.1306904845814978</v>
      </c>
      <c r="K38" s="41">
        <f>F38/D52</f>
        <v>0</v>
      </c>
      <c r="L38" s="14" t="s">
        <v>44</v>
      </c>
      <c r="M38" s="11"/>
      <c r="N38" s="11"/>
      <c r="O38" s="11"/>
      <c r="P38" s="11"/>
      <c r="Q38" s="20"/>
    </row>
    <row r="39" spans="2:17">
      <c r="B39" s="33"/>
      <c r="C39" s="6"/>
      <c r="D39" s="40">
        <v>1.125</v>
      </c>
      <c r="E39" s="40">
        <v>1</v>
      </c>
      <c r="F39" s="40">
        <v>0</v>
      </c>
      <c r="G39" s="3"/>
      <c r="H39" s="32"/>
      <c r="I39" s="41">
        <f>D39/D52</f>
        <v>1.090308370044053</v>
      </c>
      <c r="J39" s="40">
        <f>E39/D52</f>
        <v>0.96916299559471375</v>
      </c>
      <c r="K39" s="41">
        <f>F39/D52</f>
        <v>0</v>
      </c>
      <c r="L39" s="14" t="s">
        <v>36</v>
      </c>
      <c r="M39" s="11" t="s">
        <v>42</v>
      </c>
      <c r="N39" s="11"/>
      <c r="O39" s="11"/>
      <c r="P39" s="11"/>
      <c r="Q39" s="20"/>
    </row>
    <row r="40" spans="2:17">
      <c r="B40" s="33"/>
      <c r="C40" s="6"/>
      <c r="D40" s="40">
        <v>1</v>
      </c>
      <c r="E40" s="40">
        <v>1</v>
      </c>
      <c r="F40" s="40">
        <v>0</v>
      </c>
      <c r="G40" s="3"/>
      <c r="H40" s="32"/>
      <c r="I40" s="41">
        <f>D40/D52</f>
        <v>0.96916299559471375</v>
      </c>
      <c r="J40" s="40">
        <f>E40/D52</f>
        <v>0.96916299559471375</v>
      </c>
      <c r="K40" s="41">
        <f>F40/D52</f>
        <v>0</v>
      </c>
      <c r="L40" s="14" t="s">
        <v>5</v>
      </c>
      <c r="M40" s="11">
        <v>0.1326</v>
      </c>
      <c r="N40" s="11"/>
      <c r="O40" s="11"/>
      <c r="P40" s="11"/>
      <c r="Q40" s="20"/>
    </row>
    <row r="41" spans="2:17">
      <c r="B41" s="33"/>
      <c r="C41" s="6"/>
      <c r="D41" s="40">
        <v>1.25</v>
      </c>
      <c r="E41" s="40">
        <v>1</v>
      </c>
      <c r="F41" s="40">
        <v>0</v>
      </c>
      <c r="G41" s="3"/>
      <c r="H41" s="32"/>
      <c r="I41" s="41">
        <f>D41/D52</f>
        <v>1.2114537444933922</v>
      </c>
      <c r="J41" s="40">
        <f>E41/D52</f>
        <v>0.96916299559471375</v>
      </c>
      <c r="K41" s="41">
        <f>F41/D52</f>
        <v>0</v>
      </c>
      <c r="L41" s="14" t="s">
        <v>6</v>
      </c>
      <c r="M41" s="11" t="s">
        <v>9</v>
      </c>
      <c r="N41" s="11"/>
      <c r="O41" s="11"/>
      <c r="P41" s="11"/>
      <c r="Q41" s="20"/>
    </row>
    <row r="42" spans="2:17">
      <c r="B42" s="33"/>
      <c r="C42" s="6"/>
      <c r="D42" s="40">
        <v>1</v>
      </c>
      <c r="E42" s="40">
        <v>1.111111</v>
      </c>
      <c r="F42" s="40">
        <v>0</v>
      </c>
      <c r="G42" s="3"/>
      <c r="H42" s="32"/>
      <c r="I42" s="41">
        <f>D42/D52</f>
        <v>0.96916299559471375</v>
      </c>
      <c r="J42" s="40">
        <f>E42/D52</f>
        <v>1.0768476651982379</v>
      </c>
      <c r="K42" s="41">
        <f>F42/D52</f>
        <v>0</v>
      </c>
      <c r="L42" s="14" t="s">
        <v>41</v>
      </c>
      <c r="M42" s="11" t="s">
        <v>10</v>
      </c>
      <c r="N42" s="11"/>
      <c r="O42" s="11"/>
      <c r="P42" s="11"/>
      <c r="Q42" s="20"/>
    </row>
    <row r="43" spans="2:17">
      <c r="B43" s="33"/>
      <c r="C43" s="6"/>
      <c r="D43" s="40">
        <v>0.875</v>
      </c>
      <c r="E43" s="40">
        <v>1.111111</v>
      </c>
      <c r="F43" s="40"/>
      <c r="G43" s="3"/>
      <c r="H43" s="32"/>
      <c r="I43" s="41">
        <f>D43/D52</f>
        <v>0.84801762114537449</v>
      </c>
      <c r="J43" s="40">
        <f>E43/D52</f>
        <v>1.0768476651982379</v>
      </c>
      <c r="K43" s="11"/>
      <c r="L43" s="14"/>
      <c r="M43" s="11"/>
      <c r="N43" s="11"/>
      <c r="O43" s="11"/>
      <c r="P43" s="11"/>
      <c r="Q43" s="20"/>
    </row>
    <row r="44" spans="2:17">
      <c r="B44" s="33"/>
      <c r="C44" s="6"/>
      <c r="D44" s="40">
        <v>1</v>
      </c>
      <c r="E44" s="40">
        <v>1</v>
      </c>
      <c r="F44" s="40"/>
      <c r="G44" s="3"/>
      <c r="H44" s="32"/>
      <c r="I44" s="41">
        <f>D44/D52</f>
        <v>0.96916299559471375</v>
      </c>
      <c r="J44" s="40">
        <f>E44/D52</f>
        <v>0.96916299559471375</v>
      </c>
      <c r="K44" s="11"/>
      <c r="L44" s="14" t="s">
        <v>40</v>
      </c>
      <c r="M44" s="11" t="s">
        <v>39</v>
      </c>
      <c r="N44" s="11" t="s">
        <v>38</v>
      </c>
      <c r="O44" s="11" t="s">
        <v>37</v>
      </c>
      <c r="P44" s="11" t="s">
        <v>36</v>
      </c>
      <c r="Q44" s="20" t="s">
        <v>5</v>
      </c>
    </row>
    <row r="45" spans="2:17">
      <c r="B45" s="33"/>
      <c r="C45" s="6"/>
      <c r="D45" s="40"/>
      <c r="E45" s="40">
        <v>1.111111</v>
      </c>
      <c r="F45" s="40"/>
      <c r="G45" s="3"/>
      <c r="H45" s="32"/>
      <c r="I45" s="41"/>
      <c r="J45" s="40">
        <f>E45/D52</f>
        <v>1.0768476651982379</v>
      </c>
      <c r="K45" s="11"/>
      <c r="L45" s="14" t="s">
        <v>34</v>
      </c>
      <c r="M45" s="11">
        <v>6.944</v>
      </c>
      <c r="N45" s="11">
        <v>2</v>
      </c>
      <c r="O45" s="11">
        <v>3.472</v>
      </c>
      <c r="P45" s="11" t="s">
        <v>33</v>
      </c>
      <c r="Q45" s="20" t="s">
        <v>32</v>
      </c>
    </row>
    <row r="46" spans="2:17">
      <c r="B46" s="33"/>
      <c r="C46" s="6"/>
      <c r="D46" s="40"/>
      <c r="E46" s="40">
        <v>1</v>
      </c>
      <c r="F46" s="40"/>
      <c r="G46" s="3"/>
      <c r="H46" s="32"/>
      <c r="I46" s="41"/>
      <c r="J46" s="40">
        <f>E46/D52</f>
        <v>0.96916299559471375</v>
      </c>
      <c r="K46" s="11"/>
      <c r="L46" s="14" t="s">
        <v>31</v>
      </c>
      <c r="M46" s="11">
        <v>0.19220000000000001</v>
      </c>
      <c r="N46" s="11">
        <v>35</v>
      </c>
      <c r="O46" s="11">
        <v>5.4929999999999996E-3</v>
      </c>
      <c r="P46" s="11"/>
      <c r="Q46" s="20"/>
    </row>
    <row r="47" spans="2:17">
      <c r="B47" s="33"/>
      <c r="C47" s="6"/>
      <c r="D47" s="40"/>
      <c r="E47" s="40">
        <v>1</v>
      </c>
      <c r="F47" s="40"/>
      <c r="G47" s="3"/>
      <c r="H47" s="32"/>
      <c r="I47" s="41"/>
      <c r="J47" s="40">
        <f>E47/D52</f>
        <v>0.96916299559471375</v>
      </c>
      <c r="K47" s="32"/>
      <c r="L47" s="14" t="s">
        <v>30</v>
      </c>
      <c r="M47" s="11">
        <v>7.1360000000000001</v>
      </c>
      <c r="N47" s="11">
        <v>37</v>
      </c>
      <c r="O47" s="11"/>
      <c r="P47" s="11"/>
      <c r="Q47" s="20"/>
    </row>
    <row r="48" spans="2:17">
      <c r="B48" s="33"/>
      <c r="C48" s="6"/>
      <c r="D48" s="40"/>
      <c r="E48" s="40">
        <v>0.88888900000000004</v>
      </c>
      <c r="F48" s="40"/>
      <c r="G48" s="3"/>
      <c r="H48" s="32"/>
      <c r="I48" s="41"/>
      <c r="J48" s="40">
        <f>E48/D52</f>
        <v>0.86147832599118956</v>
      </c>
      <c r="K48" s="32"/>
      <c r="L48" s="14"/>
      <c r="M48" s="11"/>
      <c r="N48" s="11"/>
      <c r="O48" s="11"/>
      <c r="P48" s="11"/>
      <c r="Q48" s="20"/>
    </row>
    <row r="49" spans="2:17">
      <c r="B49" s="33"/>
      <c r="C49" s="6"/>
      <c r="D49" s="40"/>
      <c r="E49" s="40">
        <v>1.125</v>
      </c>
      <c r="F49" s="40"/>
      <c r="G49" s="3"/>
      <c r="H49" s="32"/>
      <c r="I49" s="41"/>
      <c r="J49" s="40">
        <f>E49/D52</f>
        <v>1.090308370044053</v>
      </c>
      <c r="K49" s="32"/>
      <c r="L49" s="14" t="s">
        <v>29</v>
      </c>
      <c r="M49" s="11"/>
      <c r="N49" s="11"/>
      <c r="O49" s="11"/>
      <c r="P49" s="11"/>
      <c r="Q49" s="20"/>
    </row>
    <row r="50" spans="2:17">
      <c r="B50" s="33"/>
      <c r="C50" s="6"/>
      <c r="D50" s="40"/>
      <c r="E50" s="40">
        <v>1</v>
      </c>
      <c r="F50" s="40"/>
      <c r="G50" s="3"/>
      <c r="H50" s="32"/>
      <c r="I50" s="41"/>
      <c r="J50" s="40">
        <f>E50/D52</f>
        <v>0.96916299559471375</v>
      </c>
      <c r="K50" s="32"/>
      <c r="L50" s="14" t="s">
        <v>28</v>
      </c>
      <c r="M50" s="11">
        <v>3</v>
      </c>
      <c r="N50" s="11"/>
      <c r="O50" s="11"/>
      <c r="P50" s="11"/>
      <c r="Q50" s="20"/>
    </row>
    <row r="51" spans="2:17">
      <c r="B51" s="33"/>
      <c r="C51" s="6"/>
      <c r="D51" s="37"/>
      <c r="E51" s="37">
        <v>1</v>
      </c>
      <c r="F51" s="37"/>
      <c r="G51" s="3"/>
      <c r="H51" s="32"/>
      <c r="I51" s="38"/>
      <c r="J51" s="37">
        <f>E51/D52</f>
        <v>0.96916299559471375</v>
      </c>
      <c r="K51" s="36"/>
      <c r="L51" s="14" t="s">
        <v>27</v>
      </c>
      <c r="M51" s="11">
        <v>38</v>
      </c>
      <c r="N51" s="11"/>
      <c r="O51" s="11"/>
      <c r="P51" s="11"/>
      <c r="Q51" s="20"/>
    </row>
    <row r="52" spans="2:17">
      <c r="B52" s="33"/>
      <c r="C52" s="7" t="s">
        <v>1</v>
      </c>
      <c r="D52" s="3">
        <f>AVERAGE(D34:D51)</f>
        <v>1.0318181818181817</v>
      </c>
      <c r="E52" s="3">
        <f>AVERAGE(E34:E51)</f>
        <v>1.0408950555555556</v>
      </c>
      <c r="F52" s="2">
        <f>AVERAGE(F34:F51)</f>
        <v>0</v>
      </c>
      <c r="G52" s="3"/>
      <c r="H52" s="34" t="s">
        <v>1</v>
      </c>
      <c r="I52" s="31">
        <f>AVERAGE(I34:I51)</f>
        <v>1</v>
      </c>
      <c r="J52" s="31">
        <f>AVERAGE(J34:J51)</f>
        <v>1.0087969701419484</v>
      </c>
      <c r="K52" s="30">
        <f>AVERAGE(K34:K51)</f>
        <v>0</v>
      </c>
      <c r="L52" s="19"/>
      <c r="Q52" s="15"/>
    </row>
    <row r="53" spans="2:17">
      <c r="B53" s="33"/>
      <c r="C53" s="6" t="s">
        <v>2</v>
      </c>
      <c r="D53" s="3">
        <f>STDEV(D34:D51)</f>
        <v>9.6235978907909678E-2</v>
      </c>
      <c r="E53" s="3">
        <f>STDEV(E34:E51)</f>
        <v>8.1191430733336248E-2</v>
      </c>
      <c r="F53" s="2">
        <f>STDEV(F34:F51)</f>
        <v>0</v>
      </c>
      <c r="G53" s="3"/>
      <c r="H53" s="32" t="s">
        <v>2</v>
      </c>
      <c r="I53" s="31">
        <f>STDEV(I34:I51)</f>
        <v>9.3268349602379438E-2</v>
      </c>
      <c r="J53" s="31">
        <f>STDEV(J34:J51)</f>
        <v>7.8687730226140853E-2</v>
      </c>
      <c r="K53" s="30">
        <f>STDEV(K34:K51)</f>
        <v>0</v>
      </c>
      <c r="L53" s="14" t="s">
        <v>26</v>
      </c>
      <c r="M53" s="11" t="s">
        <v>25</v>
      </c>
      <c r="N53" s="11" t="s">
        <v>24</v>
      </c>
      <c r="O53" s="11" t="s">
        <v>23</v>
      </c>
      <c r="P53" s="11" t="s">
        <v>22</v>
      </c>
      <c r="Q53" s="20" t="s">
        <v>21</v>
      </c>
    </row>
    <row r="54" spans="2:17">
      <c r="B54" s="33"/>
      <c r="C54" s="6" t="s">
        <v>3</v>
      </c>
      <c r="D54" s="3">
        <f>D53/SQRT(COUNT(D34:D51))</f>
        <v>2.9016239397281148E-2</v>
      </c>
      <c r="E54" s="3">
        <f>E53/SQRT(COUNT(E34:E51))</f>
        <v>1.9137003748593309E-2</v>
      </c>
      <c r="F54" s="2">
        <f>F53/SQRT(COUNT(F34:F51))</f>
        <v>0</v>
      </c>
      <c r="G54" s="3"/>
      <c r="H54" s="32" t="s">
        <v>3</v>
      </c>
      <c r="I54" s="31">
        <f>I53/SQRT(COUNT(I34:I39))</f>
        <v>3.8076644279557328E-2</v>
      </c>
      <c r="J54" s="31">
        <f>J53/SQRT(COUNT(J34:J39))</f>
        <v>3.2124131345303647E-2</v>
      </c>
      <c r="K54" s="30">
        <f>K53/SQRT(COUNT(K34:K39))</f>
        <v>0</v>
      </c>
      <c r="L54" s="14" t="s">
        <v>19</v>
      </c>
      <c r="M54" s="11">
        <v>-8.7969999999999993E-3</v>
      </c>
      <c r="N54" s="11" t="s">
        <v>18</v>
      </c>
      <c r="O54" s="11" t="s">
        <v>10</v>
      </c>
      <c r="P54" s="11" t="s">
        <v>9</v>
      </c>
      <c r="Q54" s="20" t="s">
        <v>17</v>
      </c>
    </row>
    <row r="55" spans="2:17" ht="17" thickBot="1">
      <c r="B55" s="29"/>
      <c r="C55" s="8" t="s">
        <v>4</v>
      </c>
      <c r="D55" s="10">
        <f>COUNT(D34:D51)</f>
        <v>11</v>
      </c>
      <c r="E55" s="10">
        <f>COUNT(E34:E51)</f>
        <v>18</v>
      </c>
      <c r="F55" s="9">
        <f>COUNT(F34:F51)</f>
        <v>9</v>
      </c>
      <c r="G55" s="10"/>
      <c r="H55" s="28" t="s">
        <v>4</v>
      </c>
      <c r="I55" s="27">
        <f>COUNT(I34:I51)</f>
        <v>11</v>
      </c>
      <c r="J55" s="27">
        <f>COUNT(J34:J51)</f>
        <v>18</v>
      </c>
      <c r="K55" s="26">
        <f>COUNT(K34:K51)</f>
        <v>9</v>
      </c>
      <c r="L55" s="16" t="s">
        <v>15</v>
      </c>
      <c r="M55" s="17">
        <v>1</v>
      </c>
      <c r="N55" s="17" t="s">
        <v>14</v>
      </c>
      <c r="O55" s="17" t="s">
        <v>8</v>
      </c>
      <c r="P55" s="17" t="s">
        <v>7</v>
      </c>
      <c r="Q55" s="25" t="s">
        <v>12</v>
      </c>
    </row>
  </sheetData>
  <mergeCells count="10">
    <mergeCell ref="L30:Q30"/>
    <mergeCell ref="D31:F32"/>
    <mergeCell ref="I31:K32"/>
    <mergeCell ref="C1:Q1"/>
    <mergeCell ref="L2:Q2"/>
    <mergeCell ref="C29:Q29"/>
    <mergeCell ref="C30:K30"/>
    <mergeCell ref="D3:F4"/>
    <mergeCell ref="I3:K4"/>
    <mergeCell ref="C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Fig7--figsupp1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Adam Miller</cp:lastModifiedBy>
  <cp:lastPrinted>2017-09-27T19:59:09Z</cp:lastPrinted>
  <dcterms:created xsi:type="dcterms:W3CDTF">2017-06-27T23:32:03Z</dcterms:created>
  <dcterms:modified xsi:type="dcterms:W3CDTF">2021-03-29T15:57:18Z</dcterms:modified>
</cp:coreProperties>
</file>