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TarDisk/Dropbox/Lab - Ackerman/Hbs1like Project/Manuscript/elife submission/Resubmission/Source data (Hbs1l Manuscript)/"/>
    </mc:Choice>
  </mc:AlternateContent>
  <xr:revisionPtr revIDLastSave="0" documentId="13_ncr:1_{1CF720EA-55C5-8441-8FC0-B004DAEBF507}" xr6:coauthVersionLast="46" xr6:coauthVersionMax="46" xr10:uidLastSave="{00000000-0000-0000-0000-000000000000}"/>
  <bookViews>
    <workbookView xWindow="1160" yWindow="500" windowWidth="27640" windowHeight="15800" xr2:uid="{E84A1C0C-666B-474F-A1F8-D2A5CD2E4745}"/>
  </bookViews>
  <sheets>
    <sheet name="Panel 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G5" i="1"/>
  <c r="F5" i="1"/>
  <c r="F19" i="1" l="1"/>
  <c r="F18" i="1"/>
  <c r="F17" i="1"/>
  <c r="F16" i="1"/>
  <c r="F15" i="1"/>
  <c r="F14" i="1"/>
  <c r="F10" i="1"/>
  <c r="F9" i="1"/>
  <c r="F8" i="1"/>
  <c r="F7" i="1"/>
  <c r="F6" i="1"/>
  <c r="G17" i="1" l="1"/>
  <c r="G16" i="1"/>
  <c r="G18" i="1"/>
  <c r="G19" i="1"/>
  <c r="G15" i="1"/>
  <c r="G7" i="1"/>
  <c r="G8" i="1"/>
  <c r="G9" i="1"/>
  <c r="G10" i="1"/>
  <c r="G6" i="1"/>
  <c r="G14" i="1"/>
  <c r="J14" i="1" l="1"/>
  <c r="K14" i="1"/>
  <c r="K6" i="1"/>
  <c r="J15" i="1" l="1"/>
  <c r="K15" i="1"/>
  <c r="J6" i="1"/>
  <c r="K5" i="1" l="1"/>
</calcChain>
</file>

<file path=xl/sharedStrings.xml><?xml version="1.0" encoding="utf-8"?>
<sst xmlns="http://schemas.openxmlformats.org/spreadsheetml/2006/main" count="30" uniqueCount="21">
  <si>
    <t>MEFs</t>
  </si>
  <si>
    <t>4OHT</t>
  </si>
  <si>
    <t>P-p70S6K T389</t>
  </si>
  <si>
    <t>p70S6K</t>
  </si>
  <si>
    <t>P-p70S6K/p70S6K</t>
  </si>
  <si>
    <t>rel. P level</t>
  </si>
  <si>
    <t>P-Eif2a</t>
  </si>
  <si>
    <t>Eif2a</t>
  </si>
  <si>
    <t>P-Eif2a/Eif2a</t>
  </si>
  <si>
    <t>P-p70S6K mean</t>
  </si>
  <si>
    <t>P-p70S6K SD</t>
  </si>
  <si>
    <t>1) Upf2 fl/+</t>
  </si>
  <si>
    <t>2) Upf2 fl/+</t>
  </si>
  <si>
    <t>3) Upf2 fl/+</t>
  </si>
  <si>
    <t>1) Upf2 mut</t>
  </si>
  <si>
    <t>2) Upf2 mut</t>
  </si>
  <si>
    <t>3) Upf2 mut</t>
  </si>
  <si>
    <t>Upf2 fl/+</t>
  </si>
  <si>
    <t>Upf2 mut</t>
  </si>
  <si>
    <t>P-Eif2a mean</t>
  </si>
  <si>
    <t>P-Eif2a 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</si>
</sst>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44A28-7DC1-554B-BB24-F7430854CA59}">
  <dimension ref="B2:K19"/>
  <sheetViews>
    <sheetView tabSelected="1" workbookViewId="0">
      <selection activeCell="C22" sqref="C22"/>
    </sheetView>
  </sheetViews>
  <sheetFormatPr baseColWidth="10" defaultRowHeight="16" x14ac:dyDescent="0.2"/>
  <cols>
    <col min="1" max="1" width="4.5" customWidth="1"/>
    <col min="2" max="2" width="8.33203125" customWidth="1"/>
    <col min="3" max="3" width="12" customWidth="1"/>
    <col min="4" max="4" width="13.5" style="4" bestFit="1" customWidth="1"/>
    <col min="5" max="5" width="10.1640625" style="4" bestFit="1" customWidth="1"/>
    <col min="6" max="6" width="16" bestFit="1" customWidth="1"/>
    <col min="7" max="7" width="11.83203125" bestFit="1" customWidth="1"/>
    <col min="8" max="8" width="5.83203125" customWidth="1"/>
    <col min="9" max="9" width="11.83203125" customWidth="1"/>
    <col min="10" max="10" width="14.1640625" bestFit="1" customWidth="1"/>
    <col min="11" max="11" width="11.83203125" bestFit="1" customWidth="1"/>
  </cols>
  <sheetData>
    <row r="2" spans="2:11" x14ac:dyDescent="0.2">
      <c r="B2" s="1" t="s">
        <v>0</v>
      </c>
    </row>
    <row r="3" spans="2:11" x14ac:dyDescent="0.2">
      <c r="B3" s="1" t="s">
        <v>1</v>
      </c>
    </row>
    <row r="4" spans="2:11" x14ac:dyDescent="0.2">
      <c r="D4" s="2" t="s">
        <v>2</v>
      </c>
      <c r="E4" s="2" t="s">
        <v>3</v>
      </c>
      <c r="F4" s="2" t="s">
        <v>4</v>
      </c>
      <c r="G4" s="2" t="s">
        <v>5</v>
      </c>
      <c r="H4" s="3"/>
      <c r="J4" s="2" t="s">
        <v>9</v>
      </c>
      <c r="K4" s="2" t="s">
        <v>10</v>
      </c>
    </row>
    <row r="5" spans="2:11" x14ac:dyDescent="0.2">
      <c r="C5" t="s">
        <v>11</v>
      </c>
      <c r="D5" s="4">
        <v>10434.51</v>
      </c>
      <c r="E5" s="4">
        <v>12086.48</v>
      </c>
      <c r="F5" s="7">
        <f>D5/E5</f>
        <v>0.86332083451923147</v>
      </c>
      <c r="G5" s="5">
        <f>F5/AVERAGE($F$5,$F$7,$F$9)</f>
        <v>1.0378314858994429</v>
      </c>
      <c r="H5" s="5"/>
      <c r="I5" t="s">
        <v>17</v>
      </c>
      <c r="J5" s="5">
        <f>AVERAGE(G5, G7,G9)</f>
        <v>1</v>
      </c>
      <c r="K5" s="5">
        <f>STDEV(G5, G7, G9)</f>
        <v>0.14515064045886805</v>
      </c>
    </row>
    <row r="6" spans="2:11" x14ac:dyDescent="0.2">
      <c r="C6" t="s">
        <v>14</v>
      </c>
      <c r="D6" s="4">
        <v>15910.53</v>
      </c>
      <c r="E6" s="4">
        <v>9559.7520000000004</v>
      </c>
      <c r="F6" s="7">
        <f t="shared" ref="F6:F10" si="0">D6/E6</f>
        <v>1.6643245556997712</v>
      </c>
      <c r="G6" s="5">
        <f t="shared" ref="G6:G10" si="1">F6/AVERAGE($F$5,$F$7,$F$9)</f>
        <v>2.0007491509488715</v>
      </c>
      <c r="H6" s="5"/>
      <c r="I6" t="s">
        <v>18</v>
      </c>
      <c r="J6" s="5">
        <f>AVERAGE(G6, G8,G10)</f>
        <v>1.854085014968603</v>
      </c>
      <c r="K6" s="5">
        <f>STDEV(G6, G8, G10)</f>
        <v>0.28216529309507876</v>
      </c>
    </row>
    <row r="7" spans="2:11" x14ac:dyDescent="0.2">
      <c r="C7" t="s">
        <v>12</v>
      </c>
      <c r="D7" s="4">
        <v>19079.48</v>
      </c>
      <c r="E7" s="4">
        <v>27315.401000000002</v>
      </c>
      <c r="F7" s="7">
        <f t="shared" si="0"/>
        <v>0.6984880068207675</v>
      </c>
      <c r="G7" s="5">
        <f t="shared" si="1"/>
        <v>0.83967954556017266</v>
      </c>
      <c r="H7" s="5"/>
    </row>
    <row r="8" spans="2:11" x14ac:dyDescent="0.2">
      <c r="C8" t="s">
        <v>15</v>
      </c>
      <c r="D8" s="4">
        <v>25432.621999999999</v>
      </c>
      <c r="E8" s="4">
        <v>19998.501</v>
      </c>
      <c r="F8" s="7">
        <f t="shared" si="0"/>
        <v>1.2717264158948713</v>
      </c>
      <c r="G8" s="5">
        <f t="shared" si="1"/>
        <v>1.5287916879716474</v>
      </c>
      <c r="H8" s="5"/>
    </row>
    <row r="9" spans="2:11" x14ac:dyDescent="0.2">
      <c r="C9" t="s">
        <v>13</v>
      </c>
      <c r="D9" s="4">
        <v>22291.672999999999</v>
      </c>
      <c r="E9" s="4">
        <v>23873.451000000001</v>
      </c>
      <c r="F9" s="7">
        <f t="shared" si="0"/>
        <v>0.93374321961244722</v>
      </c>
      <c r="G9" s="5">
        <f t="shared" si="1"/>
        <v>1.1224889685403843</v>
      </c>
      <c r="H9" s="5"/>
      <c r="I9" s="6"/>
    </row>
    <row r="10" spans="2:11" x14ac:dyDescent="0.2">
      <c r="C10" t="s">
        <v>16</v>
      </c>
      <c r="D10" s="4">
        <v>31100.814999999999</v>
      </c>
      <c r="E10" s="4">
        <v>18392.894</v>
      </c>
      <c r="F10" s="7">
        <f t="shared" si="0"/>
        <v>1.6909147086913021</v>
      </c>
      <c r="G10" s="5">
        <f t="shared" si="1"/>
        <v>2.0327142059852901</v>
      </c>
      <c r="H10" s="5"/>
      <c r="I10" s="6"/>
    </row>
    <row r="13" spans="2:11" x14ac:dyDescent="0.2">
      <c r="D13" s="2" t="s">
        <v>6</v>
      </c>
      <c r="E13" s="2" t="s">
        <v>7</v>
      </c>
      <c r="F13" s="2" t="s">
        <v>8</v>
      </c>
      <c r="G13" s="2" t="s">
        <v>5</v>
      </c>
      <c r="H13" s="3"/>
      <c r="J13" s="2" t="s">
        <v>19</v>
      </c>
      <c r="K13" s="2" t="s">
        <v>20</v>
      </c>
    </row>
    <row r="14" spans="2:11" x14ac:dyDescent="0.2">
      <c r="C14" t="s">
        <v>11</v>
      </c>
      <c r="D14" s="4">
        <v>6225.2579999999998</v>
      </c>
      <c r="E14" s="4">
        <v>9778.4889999999996</v>
      </c>
      <c r="F14" s="7">
        <f>D14/E14</f>
        <v>0.63662780619786963</v>
      </c>
      <c r="G14" s="5">
        <f>F14/AVERAGE($F$14,$F$16,$F$18)</f>
        <v>0.84728092734071259</v>
      </c>
      <c r="H14" s="5"/>
      <c r="I14" t="s">
        <v>17</v>
      </c>
      <c r="J14" s="5">
        <f>AVERAGE(G14, G16,G18)</f>
        <v>1.0000000000000002</v>
      </c>
      <c r="K14" s="5">
        <f>STDEV(G14, G16, G18)</f>
        <v>0.19606273749948552</v>
      </c>
    </row>
    <row r="15" spans="2:11" x14ac:dyDescent="0.2">
      <c r="C15" t="s">
        <v>14</v>
      </c>
      <c r="D15" s="4">
        <v>6259.43</v>
      </c>
      <c r="E15" s="4">
        <v>7647.61</v>
      </c>
      <c r="F15" s="7">
        <f t="shared" ref="F15:F19" si="2">D15/E15</f>
        <v>0.81848185250032368</v>
      </c>
      <c r="G15" s="5">
        <f t="shared" ref="G15:G19" si="3">F15/AVERAGE($F$14,$F$16,$F$18)</f>
        <v>1.0893084723077231</v>
      </c>
      <c r="H15" s="5"/>
      <c r="I15" t="s">
        <v>18</v>
      </c>
      <c r="J15" s="5">
        <f>AVERAGE(G15, G17,G19)</f>
        <v>0.93436341362060749</v>
      </c>
      <c r="K15" s="5">
        <f>STDEV(G15, G17, G19)</f>
        <v>0.15348104504722446</v>
      </c>
    </row>
    <row r="16" spans="2:11" x14ac:dyDescent="0.2">
      <c r="C16" t="s">
        <v>12</v>
      </c>
      <c r="D16" s="4">
        <v>19803.491999999998</v>
      </c>
      <c r="E16" s="4">
        <v>21584.116000000002</v>
      </c>
      <c r="F16" s="7">
        <f t="shared" si="2"/>
        <v>0.91750303788211651</v>
      </c>
      <c r="G16" s="5">
        <f t="shared" si="3"/>
        <v>1.2210946760516821</v>
      </c>
      <c r="H16" s="5"/>
    </row>
    <row r="17" spans="3:9" x14ac:dyDescent="0.2">
      <c r="C17" t="s">
        <v>15</v>
      </c>
      <c r="D17" s="4">
        <v>7841.652</v>
      </c>
      <c r="E17" s="4">
        <v>13339.094999999999</v>
      </c>
      <c r="F17" s="7">
        <f t="shared" si="2"/>
        <v>0.58786986673383768</v>
      </c>
      <c r="G17" s="5">
        <f t="shared" si="3"/>
        <v>0.78238952334905709</v>
      </c>
      <c r="H17" s="5"/>
    </row>
    <row r="18" spans="3:9" x14ac:dyDescent="0.2">
      <c r="C18" t="s">
        <v>13</v>
      </c>
      <c r="D18" s="4">
        <v>16559.672999999999</v>
      </c>
      <c r="E18" s="4">
        <v>23656.621999999999</v>
      </c>
      <c r="F18" s="7">
        <f t="shared" si="2"/>
        <v>0.70000158940697443</v>
      </c>
      <c r="G18" s="5">
        <f t="shared" si="3"/>
        <v>0.93162439660760565</v>
      </c>
      <c r="H18" s="5"/>
      <c r="I18" s="6"/>
    </row>
    <row r="19" spans="3:9" x14ac:dyDescent="0.2">
      <c r="C19" t="s">
        <v>16</v>
      </c>
      <c r="D19" s="4">
        <v>16391.956999999999</v>
      </c>
      <c r="E19" s="4">
        <v>23422.865000000002</v>
      </c>
      <c r="F19" s="7">
        <f t="shared" si="2"/>
        <v>0.69982715607164181</v>
      </c>
      <c r="G19" s="5">
        <f t="shared" si="3"/>
        <v>0.93139224520504216</v>
      </c>
      <c r="H19" s="5"/>
      <c r="I19" s="6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Panel 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2021-03-12T01:19:32Z</dcterms:created>
  <dcterms:modified xsi:type="dcterms:W3CDTF">2021-03-13T20:53:36Z</dcterms:modified>
</cp:coreProperties>
</file>