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101" documentId="13_ncr:1_{7C1500D1-9B38-494E-A7DE-CB24F5EACC80}" xr6:coauthVersionLast="47" xr6:coauthVersionMax="47" xr10:uidLastSave="{AC38E8BB-ED0D-4E5A-9190-97BBAE6795AF}"/>
  <bookViews>
    <workbookView xWindow="-120" yWindow="-120" windowWidth="20730" windowHeight="11160" xr2:uid="{00000000-000D-0000-FFFF-FFFF00000000}"/>
  </bookViews>
  <sheets>
    <sheet name="Poly Caspases et I.P. F6MC1 (2)" sheetId="6" r:id="rId1"/>
    <sheet name="Poly Caspases et I.P. MDA-MB23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5" l="1"/>
  <c r="H44" i="5"/>
  <c r="I44" i="5"/>
  <c r="I29" i="5"/>
  <c r="G29" i="5"/>
  <c r="H29" i="5"/>
  <c r="G23" i="5"/>
  <c r="H23" i="5"/>
  <c r="I16" i="5"/>
  <c r="G16" i="5"/>
  <c r="H16" i="5"/>
  <c r="H9" i="5"/>
  <c r="G9" i="5"/>
  <c r="F44" i="5"/>
  <c r="E44" i="5"/>
  <c r="D44" i="5"/>
  <c r="F38" i="5"/>
  <c r="E38" i="5"/>
  <c r="D38" i="5"/>
  <c r="F29" i="5"/>
  <c r="E29" i="5"/>
  <c r="D29" i="5"/>
  <c r="F23" i="5"/>
  <c r="E23" i="5"/>
  <c r="D23" i="5"/>
  <c r="F16" i="5"/>
  <c r="E16" i="5"/>
  <c r="D16" i="5"/>
  <c r="E9" i="5"/>
  <c r="F9" i="5"/>
  <c r="D9" i="5"/>
  <c r="J107" i="6"/>
  <c r="I107" i="6"/>
  <c r="H107" i="6"/>
  <c r="J106" i="6"/>
  <c r="I106" i="6"/>
  <c r="H106" i="6"/>
  <c r="J105" i="6"/>
  <c r="I105" i="6"/>
  <c r="H105" i="6"/>
  <c r="J104" i="6"/>
  <c r="I104" i="6"/>
  <c r="H104" i="6"/>
  <c r="J102" i="6"/>
  <c r="I102" i="6"/>
  <c r="H102" i="6"/>
  <c r="J101" i="6"/>
  <c r="I101" i="6"/>
  <c r="H101" i="6"/>
  <c r="J100" i="6"/>
  <c r="I100" i="6"/>
  <c r="H100" i="6"/>
  <c r="J99" i="6"/>
  <c r="I99" i="6"/>
  <c r="H99" i="6"/>
  <c r="J97" i="6"/>
  <c r="I97" i="6"/>
  <c r="H97" i="6"/>
  <c r="J96" i="6"/>
  <c r="I96" i="6"/>
  <c r="H96" i="6"/>
  <c r="J95" i="6"/>
  <c r="I95" i="6"/>
  <c r="H95" i="6"/>
  <c r="J94" i="6"/>
  <c r="I94" i="6"/>
  <c r="H94" i="6"/>
  <c r="I92" i="6"/>
  <c r="H92" i="6"/>
  <c r="I91" i="6"/>
  <c r="H91" i="6"/>
  <c r="I90" i="6"/>
  <c r="H90" i="6"/>
  <c r="I89" i="6"/>
  <c r="H89" i="6"/>
  <c r="J85" i="6"/>
  <c r="I85" i="6"/>
  <c r="H85" i="6"/>
  <c r="J84" i="6"/>
  <c r="I84" i="6"/>
  <c r="H84" i="6"/>
  <c r="J83" i="6"/>
  <c r="I83" i="6"/>
  <c r="H83" i="6"/>
  <c r="J82" i="6"/>
  <c r="I82" i="6"/>
  <c r="H82" i="6"/>
  <c r="J80" i="6"/>
  <c r="I80" i="6"/>
  <c r="H80" i="6"/>
  <c r="J79" i="6"/>
  <c r="I79" i="6"/>
  <c r="H79" i="6"/>
  <c r="J78" i="6"/>
  <c r="I78" i="6"/>
  <c r="H78" i="6"/>
  <c r="J77" i="6"/>
  <c r="I77" i="6"/>
  <c r="H77" i="6"/>
  <c r="J75" i="6"/>
  <c r="I75" i="6"/>
  <c r="H75" i="6"/>
  <c r="J74" i="6"/>
  <c r="I74" i="6"/>
  <c r="H74" i="6"/>
  <c r="J73" i="6"/>
  <c r="I73" i="6"/>
  <c r="H73" i="6"/>
  <c r="J72" i="6"/>
  <c r="I72" i="6"/>
  <c r="H72" i="6"/>
  <c r="I70" i="6"/>
  <c r="H70" i="6"/>
  <c r="I69" i="6"/>
  <c r="H69" i="6"/>
  <c r="I68" i="6"/>
  <c r="H68" i="6"/>
  <c r="I67" i="6"/>
  <c r="H67" i="6"/>
  <c r="J63" i="6"/>
  <c r="I63" i="6"/>
  <c r="H63" i="6"/>
  <c r="J62" i="6"/>
  <c r="I62" i="6"/>
  <c r="H62" i="6"/>
  <c r="J61" i="6"/>
  <c r="I61" i="6"/>
  <c r="H61" i="6"/>
  <c r="J60" i="6"/>
  <c r="I60" i="6"/>
  <c r="H60" i="6"/>
  <c r="J58" i="6"/>
  <c r="I58" i="6"/>
  <c r="H58" i="6"/>
  <c r="J57" i="6"/>
  <c r="I57" i="6"/>
  <c r="H57" i="6"/>
  <c r="J56" i="6"/>
  <c r="I56" i="6"/>
  <c r="H56" i="6"/>
  <c r="J55" i="6"/>
  <c r="I55" i="6"/>
  <c r="H55" i="6"/>
  <c r="J53" i="6"/>
  <c r="I53" i="6"/>
  <c r="H53" i="6"/>
  <c r="J52" i="6"/>
  <c r="I52" i="6"/>
  <c r="H52" i="6"/>
  <c r="J51" i="6"/>
  <c r="I51" i="6"/>
  <c r="H51" i="6"/>
  <c r="J50" i="6"/>
  <c r="I50" i="6"/>
  <c r="H50" i="6"/>
  <c r="I48" i="6"/>
  <c r="H48" i="6"/>
  <c r="I47" i="6"/>
  <c r="H47" i="6"/>
  <c r="I46" i="6"/>
  <c r="H46" i="6"/>
  <c r="I45" i="6"/>
  <c r="H45" i="6"/>
  <c r="J41" i="6"/>
  <c r="I41" i="6"/>
  <c r="H41" i="6"/>
  <c r="J40" i="6"/>
  <c r="I40" i="6"/>
  <c r="H40" i="6"/>
  <c r="J39" i="6"/>
  <c r="I39" i="6"/>
  <c r="H39" i="6"/>
  <c r="J38" i="6"/>
  <c r="I38" i="6"/>
  <c r="H38" i="6"/>
  <c r="J36" i="6"/>
  <c r="I36" i="6"/>
  <c r="H36" i="6"/>
  <c r="J35" i="6"/>
  <c r="I35" i="6"/>
  <c r="H35" i="6"/>
  <c r="J34" i="6"/>
  <c r="I34" i="6"/>
  <c r="H34" i="6"/>
  <c r="J33" i="6"/>
  <c r="I33" i="6"/>
  <c r="H33" i="6"/>
  <c r="J31" i="6"/>
  <c r="I31" i="6"/>
  <c r="H31" i="6"/>
  <c r="J30" i="6"/>
  <c r="I30" i="6"/>
  <c r="H30" i="6"/>
  <c r="J29" i="6"/>
  <c r="I29" i="6"/>
  <c r="H29" i="6"/>
  <c r="J28" i="6"/>
  <c r="I28" i="6"/>
  <c r="H28" i="6"/>
  <c r="I26" i="6"/>
  <c r="H26" i="6"/>
  <c r="I25" i="6"/>
  <c r="H25" i="6"/>
  <c r="I24" i="6"/>
  <c r="H24" i="6"/>
  <c r="I23" i="6"/>
  <c r="H23" i="6"/>
  <c r="I12" i="5" l="1"/>
  <c r="H7" i="5"/>
  <c r="G6" i="5"/>
  <c r="I15" i="5" l="1"/>
  <c r="I40" i="5"/>
  <c r="I43" i="5"/>
  <c r="I42" i="5"/>
  <c r="I41" i="5"/>
  <c r="I27" i="5"/>
  <c r="I28" i="5"/>
  <c r="I26" i="5"/>
  <c r="I25" i="5"/>
  <c r="I14" i="5"/>
  <c r="I13" i="5"/>
  <c r="G34" i="5"/>
  <c r="G5" i="5"/>
  <c r="G8" i="5"/>
  <c r="H6" i="5"/>
  <c r="H8" i="5"/>
  <c r="H12" i="5"/>
  <c r="H13" i="5"/>
  <c r="H14" i="5"/>
  <c r="H15" i="5"/>
  <c r="H19" i="5"/>
  <c r="H20" i="5"/>
  <c r="H21" i="5"/>
  <c r="H22" i="5"/>
  <c r="H25" i="5"/>
  <c r="H26" i="5"/>
  <c r="H27" i="5"/>
  <c r="H28" i="5"/>
  <c r="H34" i="5"/>
  <c r="H35" i="5"/>
  <c r="H36" i="5"/>
  <c r="H37" i="5"/>
  <c r="H40" i="5"/>
  <c r="H41" i="5"/>
  <c r="H42" i="5"/>
  <c r="H43" i="5"/>
  <c r="H5" i="5"/>
  <c r="G19" i="5"/>
  <c r="G12" i="5"/>
  <c r="G13" i="5"/>
  <c r="G14" i="5"/>
  <c r="G15" i="5"/>
  <c r="G20" i="5"/>
  <c r="G21" i="5"/>
  <c r="G22" i="5"/>
  <c r="G25" i="5"/>
  <c r="G26" i="5"/>
  <c r="G27" i="5"/>
  <c r="G28" i="5"/>
  <c r="G35" i="5"/>
  <c r="G36" i="5"/>
  <c r="G37" i="5"/>
  <c r="G40" i="5"/>
  <c r="G41" i="5"/>
  <c r="G42" i="5"/>
  <c r="G43" i="5"/>
  <c r="G7" i="5"/>
</calcChain>
</file>

<file path=xl/sharedStrings.xml><?xml version="1.0" encoding="utf-8"?>
<sst xmlns="http://schemas.openxmlformats.org/spreadsheetml/2006/main" count="309" uniqueCount="65">
  <si>
    <t>media</t>
  </si>
  <si>
    <t>DS</t>
  </si>
  <si>
    <t xml:space="preserve">4 irradiazioni </t>
  </si>
  <si>
    <t>6irradiazioni 12h later</t>
  </si>
  <si>
    <t>6 irradiazioni 4gg dopo</t>
  </si>
  <si>
    <t>Q1</t>
  </si>
  <si>
    <t>Q2</t>
  </si>
  <si>
    <t>Q3</t>
  </si>
  <si>
    <t>Q4</t>
  </si>
  <si>
    <t>Q3/living</t>
  </si>
  <si>
    <t>NS</t>
  </si>
  <si>
    <t>*</t>
  </si>
  <si>
    <t>***</t>
  </si>
  <si>
    <t>**</t>
  </si>
  <si>
    <t>Deviation stardard</t>
  </si>
  <si>
    <t>Graphic</t>
  </si>
  <si>
    <t>2 irradiazioni</t>
  </si>
  <si>
    <t>misura 1</t>
  </si>
  <si>
    <t>misura 2</t>
  </si>
  <si>
    <t>misura 3</t>
  </si>
  <si>
    <t>citofluorimetria</t>
  </si>
  <si>
    <t>after n° irradiazioni</t>
  </si>
  <si>
    <t>First</t>
  </si>
  <si>
    <t>Q condition</t>
  </si>
  <si>
    <t xml:space="preserve">Second </t>
  </si>
  <si>
    <t>Third</t>
  </si>
  <si>
    <t>Fourth</t>
  </si>
  <si>
    <t>6, 4 days later</t>
  </si>
  <si>
    <t>6, 12 hours later</t>
  </si>
  <si>
    <t>DATA graphic</t>
  </si>
  <si>
    <t>4 irradiations</t>
  </si>
  <si>
    <t>2 irradiations</t>
  </si>
  <si>
    <t>6 Irradiations, 12 hours later</t>
  </si>
  <si>
    <t>Irra</t>
  </si>
  <si>
    <t>Q4/general dying</t>
  </si>
  <si>
    <t>Q1/early apoptosis</t>
  </si>
  <si>
    <t>Q2/late apoptosis</t>
  </si>
  <si>
    <t>Proximal margin (+27 to +62mm)</t>
  </si>
  <si>
    <t xml:space="preserve">Proximal margin (+27 to +62mm) </t>
  </si>
  <si>
    <t>PTV</t>
  </si>
  <si>
    <t>MEAN</t>
  </si>
  <si>
    <t>SD</t>
  </si>
  <si>
    <t>late apoptosis</t>
  </si>
  <si>
    <t>living</t>
  </si>
  <si>
    <t>Non-irradiated</t>
  </si>
  <si>
    <t>t-test (Non-irradiated vs irradiated)</t>
  </si>
  <si>
    <t xml:space="preserve">Non-irradiated </t>
  </si>
  <si>
    <t>Margin -8 to +27mm</t>
  </si>
  <si>
    <t>Margin +27 to +62mm</t>
  </si>
  <si>
    <t>Caspase-independent cell death</t>
  </si>
  <si>
    <t>Early apoptosis</t>
  </si>
  <si>
    <t>Late apoptosis</t>
  </si>
  <si>
    <t>2x2Gy</t>
  </si>
  <si>
    <t>4x2Gy</t>
  </si>
  <si>
    <t>6x2Gy</t>
  </si>
  <si>
    <t>irradiation</t>
  </si>
  <si>
    <t>measure 1</t>
  </si>
  <si>
    <t>measure 2</t>
  </si>
  <si>
    <t>measure 3</t>
  </si>
  <si>
    <t>mean</t>
  </si>
  <si>
    <t>non-irradiated</t>
  </si>
  <si>
    <t xml:space="preserve">non-irradiated </t>
  </si>
  <si>
    <t>t-test (non-irradiated vs PTV)</t>
  </si>
  <si>
    <t>Q1+Q2+Q4</t>
  </si>
  <si>
    <t>Figure 1-source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</si>
</sst>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FLICA/PI % Q2-Q3-Q4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292979546710892E-2"/>
          <c:y val="0.16533750427624"/>
          <c:w val="0.93862520729684906"/>
          <c:h val="0.559904112975236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'Poly Caspases et I.P. F6MC1 (2)'!$A$5</c:f>
              <c:strCache>
                <c:ptCount val="1"/>
                <c:pt idx="0">
                  <c:v>Caspase-independent cell death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'Poly Caspases et I.P. F6MC1 (2)'!$B$3:$V$3</c:f>
              <c:strCache>
                <c:ptCount val="20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  <c:pt idx="16">
                  <c:v>Non-irradiated</c:v>
                </c:pt>
                <c:pt idx="17">
                  <c:v>Margin +27 to +62mm</c:v>
                </c:pt>
                <c:pt idx="18">
                  <c:v>Margin -8 to +27mm</c:v>
                </c:pt>
                <c:pt idx="19">
                  <c:v>PTV</c:v>
                </c:pt>
              </c:strCache>
            </c:strRef>
          </c:cat>
          <c:val>
            <c:numRef>
              <c:f>'Poly Caspases et I.P. F6MC1 (2)'!$B$5:$V$5</c:f>
              <c:numCache>
                <c:formatCode>General</c:formatCode>
                <c:ptCount val="21"/>
                <c:pt idx="0">
                  <c:v>0</c:v>
                </c:pt>
                <c:pt idx="1">
                  <c:v>0.6333333333333333</c:v>
                </c:pt>
                <c:pt idx="2">
                  <c:v>2.2333333333333329</c:v>
                </c:pt>
                <c:pt idx="3">
                  <c:v>0.93333333333333324</c:v>
                </c:pt>
                <c:pt idx="4">
                  <c:v>0.76666666666666661</c:v>
                </c:pt>
                <c:pt idx="6">
                  <c:v>1.0333333333333334</c:v>
                </c:pt>
                <c:pt idx="7">
                  <c:v>2.6</c:v>
                </c:pt>
                <c:pt idx="8">
                  <c:v>2.2666666666666671</c:v>
                </c:pt>
                <c:pt idx="9">
                  <c:v>2.3666666666666667</c:v>
                </c:pt>
                <c:pt idx="11">
                  <c:v>0.73333333333333328</c:v>
                </c:pt>
                <c:pt idx="12">
                  <c:v>1.4333333333333333</c:v>
                </c:pt>
                <c:pt idx="13">
                  <c:v>0.73333333333333339</c:v>
                </c:pt>
                <c:pt idx="14">
                  <c:v>0.69999999999999984</c:v>
                </c:pt>
                <c:pt idx="16">
                  <c:v>1.7666666666666666</c:v>
                </c:pt>
                <c:pt idx="17">
                  <c:v>1.4000000000000001</c:v>
                </c:pt>
                <c:pt idx="18">
                  <c:v>2.1</c:v>
                </c:pt>
                <c:pt idx="1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D-4161-802E-C3E136746354}"/>
            </c:ext>
          </c:extLst>
        </c:ser>
        <c:ser>
          <c:idx val="2"/>
          <c:order val="1"/>
          <c:tx>
            <c:strRef>
              <c:f>'Poly Caspases et I.P. F6MC1 (2)'!$A$6</c:f>
              <c:strCache>
                <c:ptCount val="1"/>
                <c:pt idx="0">
                  <c:v>Early apoptosis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'Poly Caspases et I.P. F6MC1 (2)'!$B$3:$V$3</c:f>
              <c:strCache>
                <c:ptCount val="20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  <c:pt idx="16">
                  <c:v>Non-irradiated</c:v>
                </c:pt>
                <c:pt idx="17">
                  <c:v>Margin +27 to +62mm</c:v>
                </c:pt>
                <c:pt idx="18">
                  <c:v>Margin -8 to +27mm</c:v>
                </c:pt>
                <c:pt idx="19">
                  <c:v>PTV</c:v>
                </c:pt>
              </c:strCache>
            </c:strRef>
          </c:cat>
          <c:val>
            <c:numRef>
              <c:f>'Poly Caspases et I.P. F6MC1 (2)'!$B$6:$V$6</c:f>
              <c:numCache>
                <c:formatCode>General</c:formatCode>
                <c:ptCount val="21"/>
                <c:pt idx="0">
                  <c:v>0</c:v>
                </c:pt>
                <c:pt idx="1">
                  <c:v>0.69999999999999984</c:v>
                </c:pt>
                <c:pt idx="2">
                  <c:v>1.1333333333333335</c:v>
                </c:pt>
                <c:pt idx="3">
                  <c:v>0.66666666666666663</c:v>
                </c:pt>
                <c:pt idx="4">
                  <c:v>0.66666666666666663</c:v>
                </c:pt>
                <c:pt idx="6">
                  <c:v>1.2</c:v>
                </c:pt>
                <c:pt idx="7">
                  <c:v>4.1333333333333329</c:v>
                </c:pt>
                <c:pt idx="8">
                  <c:v>1.7</c:v>
                </c:pt>
                <c:pt idx="9">
                  <c:v>0.76666666666666661</c:v>
                </c:pt>
                <c:pt idx="11">
                  <c:v>0.73333333333333339</c:v>
                </c:pt>
                <c:pt idx="12">
                  <c:v>6.5666666666666664</c:v>
                </c:pt>
                <c:pt idx="13">
                  <c:v>1.4666666666666666</c:v>
                </c:pt>
                <c:pt idx="14">
                  <c:v>0.73333333333333339</c:v>
                </c:pt>
                <c:pt idx="16">
                  <c:v>0.76666666666666661</c:v>
                </c:pt>
                <c:pt idx="17">
                  <c:v>1</c:v>
                </c:pt>
                <c:pt idx="18">
                  <c:v>3.2333333333333329</c:v>
                </c:pt>
                <c:pt idx="19">
                  <c:v>12.466666666666669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D-4161-802E-C3E136746354}"/>
            </c:ext>
          </c:extLst>
        </c:ser>
        <c:ser>
          <c:idx val="3"/>
          <c:order val="2"/>
          <c:tx>
            <c:strRef>
              <c:f>'Poly Caspases et I.P. F6MC1 (2)'!$A$7</c:f>
              <c:strCache>
                <c:ptCount val="1"/>
                <c:pt idx="0">
                  <c:v>Late apoptosis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'Poly Caspases et I.P. F6MC1 (2)'!$B$3:$V$3</c:f>
              <c:strCache>
                <c:ptCount val="20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  <c:pt idx="16">
                  <c:v>Non-irradiated</c:v>
                </c:pt>
                <c:pt idx="17">
                  <c:v>Margin +27 to +62mm</c:v>
                </c:pt>
                <c:pt idx="18">
                  <c:v>Margin -8 to +27mm</c:v>
                </c:pt>
                <c:pt idx="19">
                  <c:v>PTV</c:v>
                </c:pt>
              </c:strCache>
            </c:strRef>
          </c:cat>
          <c:val>
            <c:numRef>
              <c:f>'Poly Caspases et I.P. F6MC1 (2)'!$B$7:$V$7</c:f>
              <c:numCache>
                <c:formatCode>General</c:formatCode>
                <c:ptCount val="21"/>
                <c:pt idx="0">
                  <c:v>0</c:v>
                </c:pt>
                <c:pt idx="1">
                  <c:v>0.70000000000000007</c:v>
                </c:pt>
                <c:pt idx="2">
                  <c:v>0.53333333333333333</c:v>
                </c:pt>
                <c:pt idx="3">
                  <c:v>0.3666666666666667</c:v>
                </c:pt>
                <c:pt idx="4">
                  <c:v>0.46666666666666662</c:v>
                </c:pt>
                <c:pt idx="6">
                  <c:v>0.53333333333333333</c:v>
                </c:pt>
                <c:pt idx="7">
                  <c:v>1.2666666666666666</c:v>
                </c:pt>
                <c:pt idx="8">
                  <c:v>0.6</c:v>
                </c:pt>
                <c:pt idx="9">
                  <c:v>0.6333333333333333</c:v>
                </c:pt>
                <c:pt idx="11">
                  <c:v>0.3666666666666667</c:v>
                </c:pt>
                <c:pt idx="12">
                  <c:v>1.7666666666666666</c:v>
                </c:pt>
                <c:pt idx="13">
                  <c:v>0.66666666666666663</c:v>
                </c:pt>
                <c:pt idx="14">
                  <c:v>0.43333333333333335</c:v>
                </c:pt>
                <c:pt idx="16">
                  <c:v>0.5</c:v>
                </c:pt>
                <c:pt idx="17">
                  <c:v>0.5</c:v>
                </c:pt>
                <c:pt idx="18">
                  <c:v>1.6666666666666667</c:v>
                </c:pt>
                <c:pt idx="19">
                  <c:v>4.3333333333333339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D-4161-802E-C3E13674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399790560"/>
        <c:axId val="399793888"/>
      </c:barChart>
      <c:catAx>
        <c:axId val="39979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793888"/>
        <c:crosses val="autoZero"/>
        <c:auto val="1"/>
        <c:lblAlgn val="ctr"/>
        <c:lblOffset val="100"/>
        <c:noMultiLvlLbl val="0"/>
      </c:catAx>
      <c:valAx>
        <c:axId val="3997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7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41526610644253E-2"/>
          <c:y val="3.0464186326991605E-2"/>
          <c:w val="0.89056057422969193"/>
          <c:h val="0.70292470503333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'Poly Caspases et I.P. F6MC1 (2)'!$A$5</c:f>
              <c:strCache>
                <c:ptCount val="1"/>
                <c:pt idx="0">
                  <c:v>Caspase-independent cell death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F6MC1 (2)'!$B$12:$V$12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5.7735026918962561E-2</c:v>
                  </c:pt>
                  <c:pt idx="2">
                    <c:v>0.85049005481153994</c:v>
                  </c:pt>
                  <c:pt idx="3">
                    <c:v>0.11547005383792648</c:v>
                  </c:pt>
                  <c:pt idx="4">
                    <c:v>0.20816659994661355</c:v>
                  </c:pt>
                  <c:pt idx="6">
                    <c:v>5.773502691896263E-2</c:v>
                  </c:pt>
                  <c:pt idx="7">
                    <c:v>0.30000000000000004</c:v>
                  </c:pt>
                  <c:pt idx="8">
                    <c:v>0.90737717258774564</c:v>
                  </c:pt>
                  <c:pt idx="9">
                    <c:v>0.6027713773341723</c:v>
                  </c:pt>
                  <c:pt idx="11">
                    <c:v>0.15275252316519497</c:v>
                  </c:pt>
                  <c:pt idx="12">
                    <c:v>0.23094010767585105</c:v>
                  </c:pt>
                  <c:pt idx="13">
                    <c:v>0.32145502536643195</c:v>
                  </c:pt>
                  <c:pt idx="14">
                    <c:v>0.10000000000000116</c:v>
                  </c:pt>
                  <c:pt idx="16">
                    <c:v>0.32145502536643072</c:v>
                  </c:pt>
                  <c:pt idx="17">
                    <c:v>0.34641016151377496</c:v>
                  </c:pt>
                  <c:pt idx="18">
                    <c:v>0.79372539331937764</c:v>
                  </c:pt>
                  <c:pt idx="19">
                    <c:v>0.1732050807568879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F6MC1 (2)'!$B$3:$P$3</c:f>
              <c:strCache>
                <c:ptCount val="15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</c:strCache>
            </c:strRef>
          </c:cat>
          <c:val>
            <c:numRef>
              <c:f>'Poly Caspases et I.P. F6MC1 (2)'!$B$5:$P$5</c:f>
              <c:numCache>
                <c:formatCode>General</c:formatCode>
                <c:ptCount val="15"/>
                <c:pt idx="0">
                  <c:v>0</c:v>
                </c:pt>
                <c:pt idx="1">
                  <c:v>0.6333333333333333</c:v>
                </c:pt>
                <c:pt idx="2">
                  <c:v>2.2333333333333329</c:v>
                </c:pt>
                <c:pt idx="3">
                  <c:v>0.93333333333333324</c:v>
                </c:pt>
                <c:pt idx="4">
                  <c:v>0.76666666666666661</c:v>
                </c:pt>
                <c:pt idx="6">
                  <c:v>1.0333333333333334</c:v>
                </c:pt>
                <c:pt idx="7">
                  <c:v>2.6</c:v>
                </c:pt>
                <c:pt idx="8">
                  <c:v>2.2666666666666671</c:v>
                </c:pt>
                <c:pt idx="9">
                  <c:v>2.3666666666666667</c:v>
                </c:pt>
                <c:pt idx="11">
                  <c:v>0.73333333333333328</c:v>
                </c:pt>
                <c:pt idx="12">
                  <c:v>1.4333333333333333</c:v>
                </c:pt>
                <c:pt idx="13">
                  <c:v>0.73333333333333339</c:v>
                </c:pt>
                <c:pt idx="14">
                  <c:v>0.69999999999999984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7-43ED-86D9-03E144D8BFE4}"/>
            </c:ext>
          </c:extLst>
        </c:ser>
        <c:ser>
          <c:idx val="2"/>
          <c:order val="1"/>
          <c:tx>
            <c:strRef>
              <c:f>'Poly Caspases et I.P. F6MC1 (2)'!$A$6</c:f>
              <c:strCache>
                <c:ptCount val="1"/>
                <c:pt idx="0">
                  <c:v>Early apoptosis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F6MC1 (2)'!$B$13:$V$13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0.10000000000000116</c:v>
                  </c:pt>
                  <c:pt idx="2">
                    <c:v>0.15275252316519425</c:v>
                  </c:pt>
                  <c:pt idx="3">
                    <c:v>0.15275252316519497</c:v>
                  </c:pt>
                  <c:pt idx="4">
                    <c:v>5.7735026918962561E-2</c:v>
                  </c:pt>
                  <c:pt idx="6">
                    <c:v>0.26457513110645875</c:v>
                  </c:pt>
                  <c:pt idx="7">
                    <c:v>0.30550504633038961</c:v>
                  </c:pt>
                  <c:pt idx="8">
                    <c:v>0.17320508075688776</c:v>
                  </c:pt>
                  <c:pt idx="9">
                    <c:v>0.11547005383792601</c:v>
                  </c:pt>
                  <c:pt idx="11">
                    <c:v>0.20816659994661327</c:v>
                  </c:pt>
                  <c:pt idx="12">
                    <c:v>0.90737717258774908</c:v>
                  </c:pt>
                  <c:pt idx="13">
                    <c:v>0.30550504633038994</c:v>
                  </c:pt>
                  <c:pt idx="14">
                    <c:v>0.25166114784235816</c:v>
                  </c:pt>
                  <c:pt idx="16">
                    <c:v>0.25166114784235882</c:v>
                  </c:pt>
                  <c:pt idx="17">
                    <c:v>0.17320508075688781</c:v>
                  </c:pt>
                  <c:pt idx="18">
                    <c:v>0.83864970836060815</c:v>
                  </c:pt>
                  <c:pt idx="19">
                    <c:v>1.1150485789118494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F6MC1 (2)'!$B$3:$P$3</c:f>
              <c:strCache>
                <c:ptCount val="15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</c:strCache>
            </c:strRef>
          </c:cat>
          <c:val>
            <c:numRef>
              <c:f>'Poly Caspases et I.P. F6MC1 (2)'!$B$6:$P$6</c:f>
              <c:numCache>
                <c:formatCode>General</c:formatCode>
                <c:ptCount val="15"/>
                <c:pt idx="0">
                  <c:v>0</c:v>
                </c:pt>
                <c:pt idx="1">
                  <c:v>0.69999999999999984</c:v>
                </c:pt>
                <c:pt idx="2">
                  <c:v>1.1333333333333335</c:v>
                </c:pt>
                <c:pt idx="3">
                  <c:v>0.66666666666666663</c:v>
                </c:pt>
                <c:pt idx="4">
                  <c:v>0.66666666666666663</c:v>
                </c:pt>
                <c:pt idx="6">
                  <c:v>1.2</c:v>
                </c:pt>
                <c:pt idx="7">
                  <c:v>4.1333333333333329</c:v>
                </c:pt>
                <c:pt idx="8">
                  <c:v>1.7</c:v>
                </c:pt>
                <c:pt idx="9">
                  <c:v>0.76666666666666661</c:v>
                </c:pt>
                <c:pt idx="11">
                  <c:v>0.73333333333333339</c:v>
                </c:pt>
                <c:pt idx="12">
                  <c:v>6.5666666666666664</c:v>
                </c:pt>
                <c:pt idx="13">
                  <c:v>1.4666666666666666</c:v>
                </c:pt>
                <c:pt idx="14">
                  <c:v>0.73333333333333339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7-43ED-86D9-03E144D8BFE4}"/>
            </c:ext>
          </c:extLst>
        </c:ser>
        <c:ser>
          <c:idx val="3"/>
          <c:order val="2"/>
          <c:tx>
            <c:strRef>
              <c:f>'Poly Caspases et I.P. F6MC1 (2)'!$A$7</c:f>
              <c:strCache>
                <c:ptCount val="1"/>
                <c:pt idx="0">
                  <c:v>Late apoptosis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F6MC1 (2)'!$B$14:$U$14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0.1000000000000006</c:v>
                  </c:pt>
                  <c:pt idx="2">
                    <c:v>0.1154700538379248</c:v>
                  </c:pt>
                  <c:pt idx="3">
                    <c:v>5.7735026918962519E-2</c:v>
                  </c:pt>
                  <c:pt idx="4">
                    <c:v>0.11547005383792552</c:v>
                  </c:pt>
                  <c:pt idx="6">
                    <c:v>0.1154700538379248</c:v>
                  </c:pt>
                  <c:pt idx="7">
                    <c:v>0.23094010767585008</c:v>
                  </c:pt>
                  <c:pt idx="8">
                    <c:v>0.1000000000000006</c:v>
                  </c:pt>
                  <c:pt idx="9">
                    <c:v>0.25166114784235838</c:v>
                  </c:pt>
                  <c:pt idx="11">
                    <c:v>5.7735026918962519E-2</c:v>
                  </c:pt>
                  <c:pt idx="12">
                    <c:v>0.2516611478423586</c:v>
                  </c:pt>
                  <c:pt idx="13">
                    <c:v>0.11547005383792552</c:v>
                  </c:pt>
                  <c:pt idx="14">
                    <c:v>0.11547005383792504</c:v>
                  </c:pt>
                  <c:pt idx="16">
                    <c:v>0.10000000000000005</c:v>
                  </c:pt>
                  <c:pt idx="17">
                    <c:v>0.10000000000000005</c:v>
                  </c:pt>
                  <c:pt idx="18">
                    <c:v>0.3055050463303885</c:v>
                  </c:pt>
                  <c:pt idx="19">
                    <c:v>1.0066445913694291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F6MC1 (2)'!$B$3:$P$3</c:f>
              <c:strCache>
                <c:ptCount val="15"/>
                <c:pt idx="1">
                  <c:v>Non-irradiated</c:v>
                </c:pt>
                <c:pt idx="2">
                  <c:v>PTV</c:v>
                </c:pt>
                <c:pt idx="3">
                  <c:v>Margin -8 to +27mm</c:v>
                </c:pt>
                <c:pt idx="4">
                  <c:v>Margin +27 to +62mm</c:v>
                </c:pt>
                <c:pt idx="6">
                  <c:v>Non-irradiated</c:v>
                </c:pt>
                <c:pt idx="7">
                  <c:v>PTV</c:v>
                </c:pt>
                <c:pt idx="8">
                  <c:v>Margin -8 to +27mm</c:v>
                </c:pt>
                <c:pt idx="9">
                  <c:v>Margin +27 to +62mm</c:v>
                </c:pt>
                <c:pt idx="11">
                  <c:v>Non-irradiated</c:v>
                </c:pt>
                <c:pt idx="12">
                  <c:v>PTV</c:v>
                </c:pt>
                <c:pt idx="13">
                  <c:v>Margin -8 to +27mm</c:v>
                </c:pt>
                <c:pt idx="14">
                  <c:v>Margin +27 to +62mm</c:v>
                </c:pt>
              </c:strCache>
            </c:strRef>
          </c:cat>
          <c:val>
            <c:numRef>
              <c:f>'Poly Caspases et I.P. F6MC1 (2)'!$B$7:$P$7</c:f>
              <c:numCache>
                <c:formatCode>General</c:formatCode>
                <c:ptCount val="15"/>
                <c:pt idx="0">
                  <c:v>0</c:v>
                </c:pt>
                <c:pt idx="1">
                  <c:v>0.70000000000000007</c:v>
                </c:pt>
                <c:pt idx="2">
                  <c:v>0.53333333333333333</c:v>
                </c:pt>
                <c:pt idx="3">
                  <c:v>0.3666666666666667</c:v>
                </c:pt>
                <c:pt idx="4">
                  <c:v>0.46666666666666662</c:v>
                </c:pt>
                <c:pt idx="6">
                  <c:v>0.53333333333333333</c:v>
                </c:pt>
                <c:pt idx="7">
                  <c:v>1.2666666666666666</c:v>
                </c:pt>
                <c:pt idx="8">
                  <c:v>0.6</c:v>
                </c:pt>
                <c:pt idx="9">
                  <c:v>0.6333333333333333</c:v>
                </c:pt>
                <c:pt idx="11">
                  <c:v>0.3666666666666667</c:v>
                </c:pt>
                <c:pt idx="12">
                  <c:v>1.7666666666666666</c:v>
                </c:pt>
                <c:pt idx="13">
                  <c:v>0.66666666666666663</c:v>
                </c:pt>
                <c:pt idx="14">
                  <c:v>0.43333333333333335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7-43ED-86D9-03E144D8B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9790560"/>
        <c:axId val="399793888"/>
      </c:barChart>
      <c:catAx>
        <c:axId val="39979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793888"/>
        <c:crosses val="autoZero"/>
        <c:auto val="1"/>
        <c:lblAlgn val="ctr"/>
        <c:lblOffset val="100"/>
        <c:noMultiLvlLbl val="0"/>
      </c:catAx>
      <c:valAx>
        <c:axId val="399793888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 of cell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7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770658263305339E-2"/>
          <c:y val="5.7321055207082167E-2"/>
          <c:w val="0.45359943977591044"/>
          <c:h val="0.28412948381452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FLICA - analysis with I.P. (Q2-Q3-Q4)</a:t>
            </a:r>
            <a:endParaRPr lang="en-US"/>
          </a:p>
        </c:rich>
      </c:tx>
      <c:layout>
        <c:manualLayout>
          <c:xMode val="edge"/>
          <c:yMode val="edge"/>
          <c:x val="0.14319008353128115"/>
          <c:y val="3.35731389510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91965587520786"/>
          <c:y val="0.14442642599153127"/>
          <c:w val="0.85145533675642771"/>
          <c:h val="0.597212645603629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'Poly Caspases et I.P. MDA-MB231'!$L$6</c:f>
              <c:strCache>
                <c:ptCount val="1"/>
                <c:pt idx="0">
                  <c:v>Q4/general dying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MDA-MB231'!$M$13:$U$13</c:f>
                <c:numCache>
                  <c:formatCode>General</c:formatCode>
                  <c:ptCount val="9"/>
                  <c:pt idx="1">
                    <c:v>0.3511884584284255</c:v>
                  </c:pt>
                  <c:pt idx="2">
                    <c:v>0.15275252316519469</c:v>
                  </c:pt>
                  <c:pt idx="4">
                    <c:v>0.1</c:v>
                  </c:pt>
                  <c:pt idx="5">
                    <c:v>0.80829037686548211</c:v>
                  </c:pt>
                  <c:pt idx="7">
                    <c:v>0.20000000000000007</c:v>
                  </c:pt>
                  <c:pt idx="8">
                    <c:v>0.95043849529221702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MDA-MB231'!$M$2:$V$2</c:f>
              <c:strCache>
                <c:ptCount val="9"/>
                <c:pt idx="1">
                  <c:v>non-irradiated</c:v>
                </c:pt>
                <c:pt idx="2">
                  <c:v>Irra</c:v>
                </c:pt>
                <c:pt idx="4">
                  <c:v>non-irradiated</c:v>
                </c:pt>
                <c:pt idx="5">
                  <c:v>Irra</c:v>
                </c:pt>
                <c:pt idx="7">
                  <c:v>non-irradiated</c:v>
                </c:pt>
                <c:pt idx="8">
                  <c:v>Irra</c:v>
                </c:pt>
              </c:strCache>
            </c:strRef>
          </c:cat>
          <c:val>
            <c:numRef>
              <c:f>'Poly Caspases et I.P. MDA-MB231'!$M$6:$V$6</c:f>
              <c:numCache>
                <c:formatCode>General</c:formatCode>
                <c:ptCount val="10"/>
                <c:pt idx="0">
                  <c:v>0</c:v>
                </c:pt>
                <c:pt idx="1">
                  <c:v>1.8333333333333333</c:v>
                </c:pt>
                <c:pt idx="2">
                  <c:v>1.8333333333333333</c:v>
                </c:pt>
                <c:pt idx="4">
                  <c:v>2.2000000000000002</c:v>
                </c:pt>
                <c:pt idx="5">
                  <c:v>5.9666666666666659</c:v>
                </c:pt>
                <c:pt idx="7">
                  <c:v>1.9000000000000001</c:v>
                </c:pt>
                <c:pt idx="8">
                  <c:v>10.333333333333334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9-411A-94FD-71332C123B49}"/>
            </c:ext>
          </c:extLst>
        </c:ser>
        <c:ser>
          <c:idx val="2"/>
          <c:order val="1"/>
          <c:tx>
            <c:strRef>
              <c:f>'Poly Caspases et I.P. MDA-MB231'!$L$4</c:f>
              <c:strCache>
                <c:ptCount val="1"/>
                <c:pt idx="0">
                  <c:v>Q1/early apoptosis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MDA-MB231'!$M$11:$U$11</c:f>
                <c:numCache>
                  <c:formatCode>General</c:formatCode>
                  <c:ptCount val="9"/>
                  <c:pt idx="1">
                    <c:v>0</c:v>
                  </c:pt>
                  <c:pt idx="2">
                    <c:v>5.7735026918963241E-2</c:v>
                  </c:pt>
                  <c:pt idx="4">
                    <c:v>1.6996749443881478E-17</c:v>
                  </c:pt>
                  <c:pt idx="5">
                    <c:v>0.11547005383792522</c:v>
                  </c:pt>
                  <c:pt idx="7">
                    <c:v>5.7735026918962581E-2</c:v>
                  </c:pt>
                  <c:pt idx="8">
                    <c:v>5.7735026918962401E-2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MDA-MB231'!$M$2:$V$2</c:f>
              <c:strCache>
                <c:ptCount val="9"/>
                <c:pt idx="1">
                  <c:v>non-irradiated</c:v>
                </c:pt>
                <c:pt idx="2">
                  <c:v>Irra</c:v>
                </c:pt>
                <c:pt idx="4">
                  <c:v>non-irradiated</c:v>
                </c:pt>
                <c:pt idx="5">
                  <c:v>Irra</c:v>
                </c:pt>
                <c:pt idx="7">
                  <c:v>non-irradiated</c:v>
                </c:pt>
                <c:pt idx="8">
                  <c:v>Irra</c:v>
                </c:pt>
              </c:strCache>
            </c:strRef>
          </c:cat>
          <c:val>
            <c:numRef>
              <c:f>'Poly Caspases et I.P. MDA-MB231'!$M$4:$V$4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6.6666666666666666E-2</c:v>
                </c:pt>
                <c:pt idx="4">
                  <c:v>0.10000000000000002</c:v>
                </c:pt>
                <c:pt idx="5">
                  <c:v>0.23333333333333331</c:v>
                </c:pt>
                <c:pt idx="7">
                  <c:v>3.3333333333333333E-2</c:v>
                </c:pt>
                <c:pt idx="8">
                  <c:v>0.26666666666666666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C9-411A-94FD-71332C123B49}"/>
            </c:ext>
          </c:extLst>
        </c:ser>
        <c:ser>
          <c:idx val="3"/>
          <c:order val="2"/>
          <c:tx>
            <c:strRef>
              <c:f>'Poly Caspases et I.P. MDA-MB231'!$L$5</c:f>
              <c:strCache>
                <c:ptCount val="1"/>
                <c:pt idx="0">
                  <c:v>Q2/late apoptosis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'Poly Caspases et I.P. MDA-MB231'!$M$12:$U$12</c:f>
                <c:numCache>
                  <c:formatCode>General</c:formatCode>
                  <c:ptCount val="9"/>
                  <c:pt idx="1">
                    <c:v>0.32145502536643211</c:v>
                  </c:pt>
                  <c:pt idx="2">
                    <c:v>5.7735026918962581E-2</c:v>
                  </c:pt>
                  <c:pt idx="4">
                    <c:v>0.1000000000000006</c:v>
                  </c:pt>
                  <c:pt idx="5">
                    <c:v>1.3576941236277522</c:v>
                  </c:pt>
                  <c:pt idx="7">
                    <c:v>5.7735026918963241E-2</c:v>
                  </c:pt>
                  <c:pt idx="8">
                    <c:v>0.25166114784235838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'Poly Caspases et I.P. MDA-MB231'!$M$2:$V$2</c:f>
              <c:strCache>
                <c:ptCount val="9"/>
                <c:pt idx="1">
                  <c:v>non-irradiated</c:v>
                </c:pt>
                <c:pt idx="2">
                  <c:v>Irra</c:v>
                </c:pt>
                <c:pt idx="4">
                  <c:v>non-irradiated</c:v>
                </c:pt>
                <c:pt idx="5">
                  <c:v>Irra</c:v>
                </c:pt>
                <c:pt idx="7">
                  <c:v>non-irradiated</c:v>
                </c:pt>
                <c:pt idx="8">
                  <c:v>Irra</c:v>
                </c:pt>
              </c:strCache>
            </c:strRef>
          </c:cat>
          <c:val>
            <c:numRef>
              <c:f>'Poly Caspases et I.P. MDA-MB231'!$M$5:$V$5</c:f>
              <c:numCache>
                <c:formatCode>General</c:formatCode>
                <c:ptCount val="10"/>
                <c:pt idx="0">
                  <c:v>0</c:v>
                </c:pt>
                <c:pt idx="1">
                  <c:v>0.46666666666666662</c:v>
                </c:pt>
                <c:pt idx="2">
                  <c:v>1.4333333333333333</c:v>
                </c:pt>
                <c:pt idx="4">
                  <c:v>0.79999999999999993</c:v>
                </c:pt>
                <c:pt idx="5">
                  <c:v>2.5666666666666669</c:v>
                </c:pt>
                <c:pt idx="7">
                  <c:v>0.46666666666666662</c:v>
                </c:pt>
                <c:pt idx="8">
                  <c:v>5.1333333333333337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C9-411A-94FD-71332C123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327104"/>
        <c:axId val="325325856"/>
      </c:barChart>
      <c:catAx>
        <c:axId val="32532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325856"/>
        <c:crosses val="autoZero"/>
        <c:auto val="1"/>
        <c:lblAlgn val="ctr"/>
        <c:lblOffset val="100"/>
        <c:noMultiLvlLbl val="0"/>
      </c:catAx>
      <c:valAx>
        <c:axId val="32532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32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39</xdr:row>
      <xdr:rowOff>145677</xdr:rowOff>
    </xdr:from>
    <xdr:to>
      <xdr:col>19</xdr:col>
      <xdr:colOff>694764</xdr:colOff>
      <xdr:row>57</xdr:row>
      <xdr:rowOff>181505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666B95-D02F-4D19-8911-2ED40BCBA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644275</xdr:colOff>
      <xdr:row>69</xdr:row>
      <xdr:rowOff>39636</xdr:rowOff>
    </xdr:from>
    <xdr:to>
      <xdr:col>16</xdr:col>
      <xdr:colOff>212911</xdr:colOff>
      <xdr:row>70</xdr:row>
      <xdr:rowOff>78439</xdr:rowOff>
    </xdr:to>
    <xdr:sp macro="" textlink="">
      <xdr:nvSpPr>
        <xdr:cNvPr id="5" name="ZoneTexte 2">
          <a:extLst>
            <a:ext uri="{FF2B5EF4-FFF2-40B4-BE49-F238E27FC236}">
              <a16:creationId xmlns:a16="http://schemas.microsoft.com/office/drawing/2014/main" id="{4AA9DB84-D653-4F87-8E62-73EB9E7F881C}"/>
            </a:ext>
          </a:extLst>
        </xdr:cNvPr>
        <xdr:cNvSpPr txBox="1"/>
      </xdr:nvSpPr>
      <xdr:spPr>
        <a:xfrm>
          <a:off x="13350625" y="11307711"/>
          <a:ext cx="330636" cy="229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15</xdr:col>
      <xdr:colOff>612595</xdr:colOff>
      <xdr:row>68</xdr:row>
      <xdr:rowOff>67236</xdr:rowOff>
    </xdr:from>
    <xdr:to>
      <xdr:col>16</xdr:col>
      <xdr:colOff>56031</xdr:colOff>
      <xdr:row>69</xdr:row>
      <xdr:rowOff>89648</xdr:rowOff>
    </xdr:to>
    <xdr:sp macro="" textlink="">
      <xdr:nvSpPr>
        <xdr:cNvPr id="6" name="ZoneTexte 3">
          <a:extLst>
            <a:ext uri="{FF2B5EF4-FFF2-40B4-BE49-F238E27FC236}">
              <a16:creationId xmlns:a16="http://schemas.microsoft.com/office/drawing/2014/main" id="{DD19A1C3-D860-4350-9FE3-88A17523A105}"/>
            </a:ext>
          </a:extLst>
        </xdr:cNvPr>
        <xdr:cNvSpPr txBox="1"/>
      </xdr:nvSpPr>
      <xdr:spPr>
        <a:xfrm>
          <a:off x="13318945" y="11144811"/>
          <a:ext cx="205436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14</xdr:col>
      <xdr:colOff>33618</xdr:colOff>
      <xdr:row>66</xdr:row>
      <xdr:rowOff>78979</xdr:rowOff>
    </xdr:from>
    <xdr:to>
      <xdr:col>14</xdr:col>
      <xdr:colOff>414618</xdr:colOff>
      <xdr:row>67</xdr:row>
      <xdr:rowOff>79348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7ED879ED-47BD-4C3A-BE2B-330546476C08}"/>
            </a:ext>
          </a:extLst>
        </xdr:cNvPr>
        <xdr:cNvSpPr txBox="1"/>
      </xdr:nvSpPr>
      <xdr:spPr>
        <a:xfrm>
          <a:off x="11977968" y="10775554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14</xdr:col>
      <xdr:colOff>404056</xdr:colOff>
      <xdr:row>65</xdr:row>
      <xdr:rowOff>134471</xdr:rowOff>
    </xdr:from>
    <xdr:to>
      <xdr:col>15</xdr:col>
      <xdr:colOff>67233</xdr:colOff>
      <xdr:row>67</xdr:row>
      <xdr:rowOff>56029</xdr:rowOff>
    </xdr:to>
    <xdr:sp macro="" textlink="">
      <xdr:nvSpPr>
        <xdr:cNvPr id="8" name="ZoneTexte 5">
          <a:extLst>
            <a:ext uri="{FF2B5EF4-FFF2-40B4-BE49-F238E27FC236}">
              <a16:creationId xmlns:a16="http://schemas.microsoft.com/office/drawing/2014/main" id="{5B1C6B8D-E9FC-4970-A98D-B69BEDA886B7}"/>
            </a:ext>
          </a:extLst>
        </xdr:cNvPr>
        <xdr:cNvSpPr txBox="1"/>
      </xdr:nvSpPr>
      <xdr:spPr>
        <a:xfrm flipH="1">
          <a:off x="12348406" y="10640546"/>
          <a:ext cx="425177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15</xdr:col>
      <xdr:colOff>262681</xdr:colOff>
      <xdr:row>68</xdr:row>
      <xdr:rowOff>13357</xdr:rowOff>
    </xdr:from>
    <xdr:to>
      <xdr:col>15</xdr:col>
      <xdr:colOff>657796</xdr:colOff>
      <xdr:row>69</xdr:row>
      <xdr:rowOff>30371</xdr:rowOff>
    </xdr:to>
    <xdr:sp macro="" textlink="">
      <xdr:nvSpPr>
        <xdr:cNvPr id="9" name="ZoneTexte 4">
          <a:extLst>
            <a:ext uri="{FF2B5EF4-FFF2-40B4-BE49-F238E27FC236}">
              <a16:creationId xmlns:a16="http://schemas.microsoft.com/office/drawing/2014/main" id="{C1731CD9-CB83-416E-B964-16D2A9B5DD65}"/>
            </a:ext>
          </a:extLst>
        </xdr:cNvPr>
        <xdr:cNvSpPr txBox="1"/>
      </xdr:nvSpPr>
      <xdr:spPr>
        <a:xfrm>
          <a:off x="12969031" y="11090932"/>
          <a:ext cx="395115" cy="207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16</xdr:col>
      <xdr:colOff>185981</xdr:colOff>
      <xdr:row>69</xdr:row>
      <xdr:rowOff>81836</xdr:rowOff>
    </xdr:from>
    <xdr:to>
      <xdr:col>16</xdr:col>
      <xdr:colOff>402165</xdr:colOff>
      <xdr:row>70</xdr:row>
      <xdr:rowOff>71068</xdr:rowOff>
    </xdr:to>
    <xdr:sp macro="" textlink="">
      <xdr:nvSpPr>
        <xdr:cNvPr id="10" name="ZoneTexte 4">
          <a:extLst>
            <a:ext uri="{FF2B5EF4-FFF2-40B4-BE49-F238E27FC236}">
              <a16:creationId xmlns:a16="http://schemas.microsoft.com/office/drawing/2014/main" id="{921C1D8E-F798-4D25-AA7D-0B7F641AA2D6}"/>
            </a:ext>
          </a:extLst>
        </xdr:cNvPr>
        <xdr:cNvSpPr txBox="1"/>
      </xdr:nvSpPr>
      <xdr:spPr>
        <a:xfrm flipV="1">
          <a:off x="13654331" y="11349911"/>
          <a:ext cx="216184" cy="179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14</xdr:col>
      <xdr:colOff>460567</xdr:colOff>
      <xdr:row>66</xdr:row>
      <xdr:rowOff>175843</xdr:rowOff>
    </xdr:from>
    <xdr:to>
      <xdr:col>15</xdr:col>
      <xdr:colOff>108323</xdr:colOff>
      <xdr:row>67</xdr:row>
      <xdr:rowOff>146798</xdr:rowOff>
    </xdr:to>
    <xdr:sp macro="" textlink="">
      <xdr:nvSpPr>
        <xdr:cNvPr id="11" name="ZoneTexte 4">
          <a:extLst>
            <a:ext uri="{FF2B5EF4-FFF2-40B4-BE49-F238E27FC236}">
              <a16:creationId xmlns:a16="http://schemas.microsoft.com/office/drawing/2014/main" id="{F404C205-E0EF-4B70-9AC5-5FB1C408BF00}"/>
            </a:ext>
          </a:extLst>
        </xdr:cNvPr>
        <xdr:cNvSpPr txBox="1"/>
      </xdr:nvSpPr>
      <xdr:spPr>
        <a:xfrm>
          <a:off x="12404917" y="10872418"/>
          <a:ext cx="409756" cy="161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***</a:t>
          </a:r>
        </a:p>
      </xdr:txBody>
    </xdr:sp>
    <xdr:clientData/>
  </xdr:twoCellAnchor>
  <xdr:twoCellAnchor>
    <xdr:from>
      <xdr:col>17</xdr:col>
      <xdr:colOff>457567</xdr:colOff>
      <xdr:row>59</xdr:row>
      <xdr:rowOff>150359</xdr:rowOff>
    </xdr:from>
    <xdr:to>
      <xdr:col>18</xdr:col>
      <xdr:colOff>180029</xdr:colOff>
      <xdr:row>61</xdr:row>
      <xdr:rowOff>134787</xdr:rowOff>
    </xdr:to>
    <xdr:sp macro="" textlink="">
      <xdr:nvSpPr>
        <xdr:cNvPr id="12" name="ZoneTexte 4">
          <a:extLst>
            <a:ext uri="{FF2B5EF4-FFF2-40B4-BE49-F238E27FC236}">
              <a16:creationId xmlns:a16="http://schemas.microsoft.com/office/drawing/2014/main" id="{A18D8C1D-B555-4E0C-98D2-4A7636849A5A}"/>
            </a:ext>
          </a:extLst>
        </xdr:cNvPr>
        <xdr:cNvSpPr txBox="1"/>
      </xdr:nvSpPr>
      <xdr:spPr>
        <a:xfrm>
          <a:off x="14687917" y="9513434"/>
          <a:ext cx="484462" cy="365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**</a:t>
          </a:r>
        </a:p>
      </xdr:txBody>
    </xdr:sp>
    <xdr:clientData/>
  </xdr:twoCellAnchor>
  <xdr:twoCellAnchor>
    <xdr:from>
      <xdr:col>15</xdr:col>
      <xdr:colOff>628272</xdr:colOff>
      <xdr:row>68</xdr:row>
      <xdr:rowOff>170752</xdr:rowOff>
    </xdr:from>
    <xdr:to>
      <xdr:col>16</xdr:col>
      <xdr:colOff>56029</xdr:colOff>
      <xdr:row>70</xdr:row>
      <xdr:rowOff>11204</xdr:rowOff>
    </xdr:to>
    <xdr:sp macro="" textlink="">
      <xdr:nvSpPr>
        <xdr:cNvPr id="13" name="ZoneTexte 4">
          <a:extLst>
            <a:ext uri="{FF2B5EF4-FFF2-40B4-BE49-F238E27FC236}">
              <a16:creationId xmlns:a16="http://schemas.microsoft.com/office/drawing/2014/main" id="{272D36CC-95A5-4FDD-BF1C-12B64F716649}"/>
            </a:ext>
          </a:extLst>
        </xdr:cNvPr>
        <xdr:cNvSpPr txBox="1"/>
      </xdr:nvSpPr>
      <xdr:spPr>
        <a:xfrm rot="10800000" flipV="1">
          <a:off x="13334622" y="11248327"/>
          <a:ext cx="189757" cy="22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17</xdr:col>
      <xdr:colOff>521470</xdr:colOff>
      <xdr:row>62</xdr:row>
      <xdr:rowOff>41461</xdr:rowOff>
    </xdr:from>
    <xdr:to>
      <xdr:col>17</xdr:col>
      <xdr:colOff>756957</xdr:colOff>
      <xdr:row>63</xdr:row>
      <xdr:rowOff>87412</xdr:rowOff>
    </xdr:to>
    <xdr:sp macro="" textlink="">
      <xdr:nvSpPr>
        <xdr:cNvPr id="14" name="ZoneTexte 4">
          <a:extLst>
            <a:ext uri="{FF2B5EF4-FFF2-40B4-BE49-F238E27FC236}">
              <a16:creationId xmlns:a16="http://schemas.microsoft.com/office/drawing/2014/main" id="{8ECBE984-6752-4940-A775-4951DA29DFD6}"/>
            </a:ext>
          </a:extLst>
        </xdr:cNvPr>
        <xdr:cNvSpPr txBox="1"/>
      </xdr:nvSpPr>
      <xdr:spPr>
        <a:xfrm>
          <a:off x="14751820" y="9976036"/>
          <a:ext cx="235487" cy="236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17</xdr:col>
      <xdr:colOff>658259</xdr:colOff>
      <xdr:row>68</xdr:row>
      <xdr:rowOff>146972</xdr:rowOff>
    </xdr:from>
    <xdr:to>
      <xdr:col>18</xdr:col>
      <xdr:colOff>338042</xdr:colOff>
      <xdr:row>69</xdr:row>
      <xdr:rowOff>161621</xdr:rowOff>
    </xdr:to>
    <xdr:sp macro="" textlink="">
      <xdr:nvSpPr>
        <xdr:cNvPr id="15" name="ZoneTexte 4">
          <a:extLst>
            <a:ext uri="{FF2B5EF4-FFF2-40B4-BE49-F238E27FC236}">
              <a16:creationId xmlns:a16="http://schemas.microsoft.com/office/drawing/2014/main" id="{C6E39AD5-A601-4EAD-A297-068DED43CE21}"/>
            </a:ext>
          </a:extLst>
        </xdr:cNvPr>
        <xdr:cNvSpPr txBox="1"/>
      </xdr:nvSpPr>
      <xdr:spPr>
        <a:xfrm rot="10800000" flipV="1">
          <a:off x="14888609" y="11224547"/>
          <a:ext cx="441783" cy="205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17</xdr:col>
      <xdr:colOff>365148</xdr:colOff>
      <xdr:row>67</xdr:row>
      <xdr:rowOff>134401</xdr:rowOff>
    </xdr:from>
    <xdr:to>
      <xdr:col>17</xdr:col>
      <xdr:colOff>605117</xdr:colOff>
      <xdr:row>68</xdr:row>
      <xdr:rowOff>134471</xdr:rowOff>
    </xdr:to>
    <xdr:sp macro="" textlink="">
      <xdr:nvSpPr>
        <xdr:cNvPr id="16" name="ZoneTexte 4">
          <a:extLst>
            <a:ext uri="{FF2B5EF4-FFF2-40B4-BE49-F238E27FC236}">
              <a16:creationId xmlns:a16="http://schemas.microsoft.com/office/drawing/2014/main" id="{6E2CF02D-C28A-4B50-A413-A05700DA1EE8}"/>
            </a:ext>
          </a:extLst>
        </xdr:cNvPr>
        <xdr:cNvSpPr txBox="1"/>
      </xdr:nvSpPr>
      <xdr:spPr>
        <a:xfrm>
          <a:off x="14595498" y="11021476"/>
          <a:ext cx="239969" cy="190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16</xdr:col>
      <xdr:colOff>158960</xdr:colOff>
      <xdr:row>64</xdr:row>
      <xdr:rowOff>141124</xdr:rowOff>
    </xdr:from>
    <xdr:to>
      <xdr:col>16</xdr:col>
      <xdr:colOff>589983</xdr:colOff>
      <xdr:row>65</xdr:row>
      <xdr:rowOff>182662</xdr:rowOff>
    </xdr:to>
    <xdr:sp macro="" textlink="">
      <xdr:nvSpPr>
        <xdr:cNvPr id="17" name="ZoneTexte 4">
          <a:extLst>
            <a:ext uri="{FF2B5EF4-FFF2-40B4-BE49-F238E27FC236}">
              <a16:creationId xmlns:a16="http://schemas.microsoft.com/office/drawing/2014/main" id="{32B6D2EB-3A51-453C-A399-340F00DB4583}"/>
            </a:ext>
          </a:extLst>
        </xdr:cNvPr>
        <xdr:cNvSpPr txBox="1"/>
      </xdr:nvSpPr>
      <xdr:spPr>
        <a:xfrm>
          <a:off x="13627310" y="10456699"/>
          <a:ext cx="431023" cy="232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**</a:t>
          </a:r>
        </a:p>
      </xdr:txBody>
    </xdr:sp>
    <xdr:clientData/>
  </xdr:twoCellAnchor>
  <xdr:twoCellAnchor>
    <xdr:from>
      <xdr:col>16</xdr:col>
      <xdr:colOff>154477</xdr:colOff>
      <xdr:row>66</xdr:row>
      <xdr:rowOff>2171</xdr:rowOff>
    </xdr:from>
    <xdr:to>
      <xdr:col>16</xdr:col>
      <xdr:colOff>585500</xdr:colOff>
      <xdr:row>67</xdr:row>
      <xdr:rowOff>43709</xdr:rowOff>
    </xdr:to>
    <xdr:sp macro="" textlink="">
      <xdr:nvSpPr>
        <xdr:cNvPr id="18" name="ZoneTexte 4">
          <a:extLst>
            <a:ext uri="{FF2B5EF4-FFF2-40B4-BE49-F238E27FC236}">
              <a16:creationId xmlns:a16="http://schemas.microsoft.com/office/drawing/2014/main" id="{908F3467-D7F6-4E5B-AE81-59C8FE75902F}"/>
            </a:ext>
          </a:extLst>
        </xdr:cNvPr>
        <xdr:cNvSpPr txBox="1"/>
      </xdr:nvSpPr>
      <xdr:spPr>
        <a:xfrm>
          <a:off x="13622827" y="10698746"/>
          <a:ext cx="431023" cy="232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**</a:t>
          </a:r>
        </a:p>
      </xdr:txBody>
    </xdr:sp>
    <xdr:clientData/>
  </xdr:twoCellAnchor>
  <xdr:twoCellAnchor>
    <xdr:from>
      <xdr:col>14</xdr:col>
      <xdr:colOff>418936</xdr:colOff>
      <xdr:row>68</xdr:row>
      <xdr:rowOff>109747</xdr:rowOff>
    </xdr:from>
    <xdr:to>
      <xdr:col>15</xdr:col>
      <xdr:colOff>87959</xdr:colOff>
      <xdr:row>69</xdr:row>
      <xdr:rowOff>151285</xdr:rowOff>
    </xdr:to>
    <xdr:sp macro="" textlink="">
      <xdr:nvSpPr>
        <xdr:cNvPr id="19" name="ZoneTexte 4">
          <a:extLst>
            <a:ext uri="{FF2B5EF4-FFF2-40B4-BE49-F238E27FC236}">
              <a16:creationId xmlns:a16="http://schemas.microsoft.com/office/drawing/2014/main" id="{94C2EE9D-C6E5-4046-9EA1-09599D33C37F}"/>
            </a:ext>
          </a:extLst>
        </xdr:cNvPr>
        <xdr:cNvSpPr txBox="1"/>
      </xdr:nvSpPr>
      <xdr:spPr>
        <a:xfrm>
          <a:off x="12363286" y="11187322"/>
          <a:ext cx="431023" cy="232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**</a:t>
          </a:r>
        </a:p>
      </xdr:txBody>
    </xdr:sp>
    <xdr:clientData/>
  </xdr:twoCellAnchor>
  <xdr:twoCellAnchor>
    <xdr:from>
      <xdr:col>12</xdr:col>
      <xdr:colOff>253813</xdr:colOff>
      <xdr:row>68</xdr:row>
      <xdr:rowOff>29673</xdr:rowOff>
    </xdr:from>
    <xdr:to>
      <xdr:col>12</xdr:col>
      <xdr:colOff>634813</xdr:colOff>
      <xdr:row>69</xdr:row>
      <xdr:rowOff>30042</xdr:rowOff>
    </xdr:to>
    <xdr:sp macro="" textlink="">
      <xdr:nvSpPr>
        <xdr:cNvPr id="20" name="ZoneTexte 4">
          <a:extLst>
            <a:ext uri="{FF2B5EF4-FFF2-40B4-BE49-F238E27FC236}">
              <a16:creationId xmlns:a16="http://schemas.microsoft.com/office/drawing/2014/main" id="{554578DA-A4BE-4947-94F3-84C1C04E999F}"/>
            </a:ext>
          </a:extLst>
        </xdr:cNvPr>
        <xdr:cNvSpPr txBox="1"/>
      </xdr:nvSpPr>
      <xdr:spPr>
        <a:xfrm>
          <a:off x="10674163" y="11107248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17</xdr:col>
      <xdr:colOff>383241</xdr:colOff>
      <xdr:row>68</xdr:row>
      <xdr:rowOff>103633</xdr:rowOff>
    </xdr:from>
    <xdr:to>
      <xdr:col>18</xdr:col>
      <xdr:colOff>2241</xdr:colOff>
      <xdr:row>69</xdr:row>
      <xdr:rowOff>104002</xdr:rowOff>
    </xdr:to>
    <xdr:sp macro="" textlink="">
      <xdr:nvSpPr>
        <xdr:cNvPr id="21" name="ZoneTexte 4">
          <a:extLst>
            <a:ext uri="{FF2B5EF4-FFF2-40B4-BE49-F238E27FC236}">
              <a16:creationId xmlns:a16="http://schemas.microsoft.com/office/drawing/2014/main" id="{E2F3BB2C-0136-4888-895C-05637C039A9B}"/>
            </a:ext>
          </a:extLst>
        </xdr:cNvPr>
        <xdr:cNvSpPr txBox="1"/>
      </xdr:nvSpPr>
      <xdr:spPr>
        <a:xfrm>
          <a:off x="14613591" y="11181208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13</xdr:col>
      <xdr:colOff>524435</xdr:colOff>
      <xdr:row>66</xdr:row>
      <xdr:rowOff>155179</xdr:rowOff>
    </xdr:from>
    <xdr:to>
      <xdr:col>14</xdr:col>
      <xdr:colOff>143435</xdr:colOff>
      <xdr:row>67</xdr:row>
      <xdr:rowOff>155548</xdr:rowOff>
    </xdr:to>
    <xdr:sp macro="" textlink="">
      <xdr:nvSpPr>
        <xdr:cNvPr id="22" name="ZoneTexte 4">
          <a:extLst>
            <a:ext uri="{FF2B5EF4-FFF2-40B4-BE49-F238E27FC236}">
              <a16:creationId xmlns:a16="http://schemas.microsoft.com/office/drawing/2014/main" id="{EEE0A787-82D7-4B0C-ADEE-4551AD07BEB9}"/>
            </a:ext>
          </a:extLst>
        </xdr:cNvPr>
        <xdr:cNvSpPr txBox="1"/>
      </xdr:nvSpPr>
      <xdr:spPr>
        <a:xfrm>
          <a:off x="11706785" y="10851754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17</xdr:col>
      <xdr:colOff>360666</xdr:colOff>
      <xdr:row>66</xdr:row>
      <xdr:rowOff>62683</xdr:rowOff>
    </xdr:from>
    <xdr:to>
      <xdr:col>17</xdr:col>
      <xdr:colOff>600635</xdr:colOff>
      <xdr:row>67</xdr:row>
      <xdr:rowOff>62753</xdr:rowOff>
    </xdr:to>
    <xdr:sp macro="" textlink="">
      <xdr:nvSpPr>
        <xdr:cNvPr id="23" name="ZoneTexte 4">
          <a:extLst>
            <a:ext uri="{FF2B5EF4-FFF2-40B4-BE49-F238E27FC236}">
              <a16:creationId xmlns:a16="http://schemas.microsoft.com/office/drawing/2014/main" id="{48A1F19E-60D5-4C9F-8A60-CCDF14EA649D}"/>
            </a:ext>
          </a:extLst>
        </xdr:cNvPr>
        <xdr:cNvSpPr txBox="1"/>
      </xdr:nvSpPr>
      <xdr:spPr>
        <a:xfrm>
          <a:off x="14591016" y="10759258"/>
          <a:ext cx="239969" cy="190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16</xdr:col>
      <xdr:colOff>714935</xdr:colOff>
      <xdr:row>67</xdr:row>
      <xdr:rowOff>87945</xdr:rowOff>
    </xdr:from>
    <xdr:to>
      <xdr:col>17</xdr:col>
      <xdr:colOff>333935</xdr:colOff>
      <xdr:row>68</xdr:row>
      <xdr:rowOff>88314</xdr:rowOff>
    </xdr:to>
    <xdr:sp macro="" textlink="">
      <xdr:nvSpPr>
        <xdr:cNvPr id="24" name="ZoneTexte 4">
          <a:extLst>
            <a:ext uri="{FF2B5EF4-FFF2-40B4-BE49-F238E27FC236}">
              <a16:creationId xmlns:a16="http://schemas.microsoft.com/office/drawing/2014/main" id="{95A4A65D-5852-4422-9D14-6E46FD8B7AF1}"/>
            </a:ext>
          </a:extLst>
        </xdr:cNvPr>
        <xdr:cNvSpPr txBox="1"/>
      </xdr:nvSpPr>
      <xdr:spPr>
        <a:xfrm>
          <a:off x="14183285" y="10975020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12</xdr:col>
      <xdr:colOff>663389</xdr:colOff>
      <xdr:row>69</xdr:row>
      <xdr:rowOff>36396</xdr:rowOff>
    </xdr:from>
    <xdr:to>
      <xdr:col>13</xdr:col>
      <xdr:colOff>282389</xdr:colOff>
      <xdr:row>70</xdr:row>
      <xdr:rowOff>36765</xdr:rowOff>
    </xdr:to>
    <xdr:sp macro="" textlink="">
      <xdr:nvSpPr>
        <xdr:cNvPr id="25" name="ZoneTexte 4">
          <a:extLst>
            <a:ext uri="{FF2B5EF4-FFF2-40B4-BE49-F238E27FC236}">
              <a16:creationId xmlns:a16="http://schemas.microsoft.com/office/drawing/2014/main" id="{93354C58-6A20-4925-902D-B993AAB09498}"/>
            </a:ext>
          </a:extLst>
        </xdr:cNvPr>
        <xdr:cNvSpPr txBox="1"/>
      </xdr:nvSpPr>
      <xdr:spPr>
        <a:xfrm>
          <a:off x="11083739" y="11304471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12</xdr:col>
      <xdr:colOff>4482</xdr:colOff>
      <xdr:row>68</xdr:row>
      <xdr:rowOff>38078</xdr:rowOff>
    </xdr:from>
    <xdr:to>
      <xdr:col>12</xdr:col>
      <xdr:colOff>385482</xdr:colOff>
      <xdr:row>69</xdr:row>
      <xdr:rowOff>38447</xdr:rowOff>
    </xdr:to>
    <xdr:sp macro="" textlink="">
      <xdr:nvSpPr>
        <xdr:cNvPr id="26" name="ZoneTexte 4">
          <a:extLst>
            <a:ext uri="{FF2B5EF4-FFF2-40B4-BE49-F238E27FC236}">
              <a16:creationId xmlns:a16="http://schemas.microsoft.com/office/drawing/2014/main" id="{A11D33F2-80C9-48DC-A47E-B28DD3659BF5}"/>
            </a:ext>
          </a:extLst>
        </xdr:cNvPr>
        <xdr:cNvSpPr txBox="1"/>
      </xdr:nvSpPr>
      <xdr:spPr>
        <a:xfrm>
          <a:off x="10424832" y="11115653"/>
          <a:ext cx="381000" cy="190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12</xdr:col>
      <xdr:colOff>645295</xdr:colOff>
      <xdr:row>67</xdr:row>
      <xdr:rowOff>129987</xdr:rowOff>
    </xdr:from>
    <xdr:to>
      <xdr:col>13</xdr:col>
      <xdr:colOff>118782</xdr:colOff>
      <xdr:row>68</xdr:row>
      <xdr:rowOff>175938</xdr:rowOff>
    </xdr:to>
    <xdr:sp macro="" textlink="">
      <xdr:nvSpPr>
        <xdr:cNvPr id="27" name="ZoneTexte 4">
          <a:extLst>
            <a:ext uri="{FF2B5EF4-FFF2-40B4-BE49-F238E27FC236}">
              <a16:creationId xmlns:a16="http://schemas.microsoft.com/office/drawing/2014/main" id="{C3D8328B-13BC-45FE-8D0D-8842C6958043}"/>
            </a:ext>
          </a:extLst>
        </xdr:cNvPr>
        <xdr:cNvSpPr txBox="1"/>
      </xdr:nvSpPr>
      <xdr:spPr>
        <a:xfrm>
          <a:off x="11065645" y="11017062"/>
          <a:ext cx="235487" cy="236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12</xdr:col>
      <xdr:colOff>681318</xdr:colOff>
      <xdr:row>68</xdr:row>
      <xdr:rowOff>44825</xdr:rowOff>
    </xdr:from>
    <xdr:to>
      <xdr:col>13</xdr:col>
      <xdr:colOff>300318</xdr:colOff>
      <xdr:row>69</xdr:row>
      <xdr:rowOff>67236</xdr:rowOff>
    </xdr:to>
    <xdr:sp macro="" textlink="">
      <xdr:nvSpPr>
        <xdr:cNvPr id="28" name="ZoneTexte 4">
          <a:extLst>
            <a:ext uri="{FF2B5EF4-FFF2-40B4-BE49-F238E27FC236}">
              <a16:creationId xmlns:a16="http://schemas.microsoft.com/office/drawing/2014/main" id="{942E88B6-CF26-4086-A796-08CD137C11D9}"/>
            </a:ext>
          </a:extLst>
        </xdr:cNvPr>
        <xdr:cNvSpPr txBox="1"/>
      </xdr:nvSpPr>
      <xdr:spPr>
        <a:xfrm>
          <a:off x="11101668" y="11122400"/>
          <a:ext cx="381000" cy="212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NS</a:t>
          </a:r>
        </a:p>
      </xdr:txBody>
    </xdr:sp>
    <xdr:clientData/>
  </xdr:twoCellAnchor>
  <xdr:twoCellAnchor>
    <xdr:from>
      <xdr:col>12</xdr:col>
      <xdr:colOff>427901</xdr:colOff>
      <xdr:row>69</xdr:row>
      <xdr:rowOff>24652</xdr:rowOff>
    </xdr:from>
    <xdr:to>
      <xdr:col>12</xdr:col>
      <xdr:colOff>663388</xdr:colOff>
      <xdr:row>70</xdr:row>
      <xdr:rowOff>70603</xdr:rowOff>
    </xdr:to>
    <xdr:sp macro="" textlink="">
      <xdr:nvSpPr>
        <xdr:cNvPr id="29" name="ZoneTexte 4">
          <a:extLst>
            <a:ext uri="{FF2B5EF4-FFF2-40B4-BE49-F238E27FC236}">
              <a16:creationId xmlns:a16="http://schemas.microsoft.com/office/drawing/2014/main" id="{8405FE7F-B370-40A0-8A29-DD4242BB8F88}"/>
            </a:ext>
          </a:extLst>
        </xdr:cNvPr>
        <xdr:cNvSpPr txBox="1"/>
      </xdr:nvSpPr>
      <xdr:spPr>
        <a:xfrm>
          <a:off x="10848251" y="11292727"/>
          <a:ext cx="235487" cy="236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12</xdr:col>
      <xdr:colOff>434624</xdr:colOff>
      <xdr:row>69</xdr:row>
      <xdr:rowOff>121023</xdr:rowOff>
    </xdr:from>
    <xdr:to>
      <xdr:col>12</xdr:col>
      <xdr:colOff>670111</xdr:colOff>
      <xdr:row>70</xdr:row>
      <xdr:rowOff>166974</xdr:rowOff>
    </xdr:to>
    <xdr:sp macro="" textlink="">
      <xdr:nvSpPr>
        <xdr:cNvPr id="30" name="ZoneTexte 4">
          <a:extLst>
            <a:ext uri="{FF2B5EF4-FFF2-40B4-BE49-F238E27FC236}">
              <a16:creationId xmlns:a16="http://schemas.microsoft.com/office/drawing/2014/main" id="{DA27B955-2595-4CB0-B0B2-37AA7D2A0B2D}"/>
            </a:ext>
          </a:extLst>
        </xdr:cNvPr>
        <xdr:cNvSpPr txBox="1"/>
      </xdr:nvSpPr>
      <xdr:spPr>
        <a:xfrm>
          <a:off x="10854974" y="11389098"/>
          <a:ext cx="235487" cy="236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*</a:t>
          </a:r>
        </a:p>
      </xdr:txBody>
    </xdr:sp>
    <xdr:clientData/>
  </xdr:twoCellAnchor>
  <xdr:twoCellAnchor>
    <xdr:from>
      <xdr:col>9</xdr:col>
      <xdr:colOff>421698</xdr:colOff>
      <xdr:row>9</xdr:row>
      <xdr:rowOff>6061</xdr:rowOff>
    </xdr:from>
    <xdr:to>
      <xdr:col>17</xdr:col>
      <xdr:colOff>37698</xdr:colOff>
      <xdr:row>25</xdr:row>
      <xdr:rowOff>115166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9E16E70A-5B97-4F47-92BD-24C194731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0.78374</cdr:x>
      <cdr:y>0.39171</cdr:y>
    </cdr:from>
    <cdr:to>
      <cdr:x>0.84711</cdr:x>
      <cdr:y>0.45386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388B8D5B-328A-430A-9D17-AC657250AF53}"/>
            </a:ext>
          </a:extLst>
        </cdr:cNvPr>
        <cdr:cNvSpPr txBox="1"/>
      </cdr:nvSpPr>
      <cdr:spPr>
        <a:xfrm xmlns:a="http://schemas.openxmlformats.org/drawingml/2006/main">
          <a:off x="4476750" y="1981200"/>
          <a:ext cx="361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800"/>
            <a:t>**</a:t>
          </a:r>
        </a:p>
      </cdr:txBody>
    </cdr:sp>
  </cdr:relSizeAnchor>
  <cdr:relSizeAnchor xmlns:cdr="http://schemas.openxmlformats.org/drawingml/2006/chartDrawing">
    <cdr:from>
      <cdr:x>0.47581</cdr:x>
      <cdr:y>0.43754</cdr:y>
    </cdr:from>
    <cdr:to>
      <cdr:x>0.55863</cdr:x>
      <cdr:y>0.49969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0BF1817-D2BC-4AFA-A128-E6FEAA5FFEDD}"/>
            </a:ext>
          </a:extLst>
        </cdr:cNvPr>
        <cdr:cNvSpPr txBox="1"/>
      </cdr:nvSpPr>
      <cdr:spPr>
        <a:xfrm xmlns:a="http://schemas.openxmlformats.org/drawingml/2006/main">
          <a:off x="2717799" y="2212975"/>
          <a:ext cx="4730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800"/>
            <a:t>***</a:t>
          </a:r>
        </a:p>
      </cdr:txBody>
    </cdr:sp>
  </cdr:relSizeAnchor>
  <cdr:relSizeAnchor xmlns:cdr="http://schemas.openxmlformats.org/drawingml/2006/chartDrawing">
    <cdr:from>
      <cdr:x>0.61421</cdr:x>
      <cdr:y>0.56183</cdr:y>
    </cdr:from>
    <cdr:to>
      <cdr:x>0.65534</cdr:x>
      <cdr:y>0.62398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89F75DE3-3026-412F-9F49-680DBDBBC403}"/>
            </a:ext>
          </a:extLst>
        </cdr:cNvPr>
        <cdr:cNvSpPr txBox="1"/>
      </cdr:nvSpPr>
      <cdr:spPr>
        <a:xfrm xmlns:a="http://schemas.openxmlformats.org/drawingml/2006/main">
          <a:off x="3508376" y="2841625"/>
          <a:ext cx="234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800"/>
            <a:t>*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551320</xdr:colOff>
      <xdr:row>13</xdr:row>
      <xdr:rowOff>133113</xdr:rowOff>
    </xdr:from>
    <xdr:to>
      <xdr:col>20</xdr:col>
      <xdr:colOff>758451</xdr:colOff>
      <xdr:row>33</xdr:row>
      <xdr:rowOff>24257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3741-DA7F-4CBF-B8D9-2790EC67FF35}">
  <dimension ref="A1:W107"/>
  <sheetViews>
    <sheetView tabSelected="1" zoomScale="55" zoomScaleNormal="55" workbookViewId="0"/>
  </sheetViews>
  <sheetFormatPr baseColWidth="10" defaultRowHeight="15" x14ac:dyDescent="0.25"/>
  <cols>
    <col min="1" max="1" width="17.85546875" style="17" customWidth="1"/>
    <col min="2" max="2" width="11.42578125" style="16"/>
    <col min="3" max="3" width="13" style="16" customWidth="1"/>
    <col min="4" max="4" width="22.5703125" style="16" customWidth="1"/>
    <col min="5" max="22" width="11.42578125" style="16"/>
    <col min="23" max="16384" width="11.42578125" style="17"/>
  </cols>
  <sheetData>
    <row r="1" spans="1:21" ht="15.75" thickBot="1" x14ac:dyDescent="0.3">
      <c r="A1" s="17" t="s">
        <v>64</v>
      </c>
    </row>
    <row r="2" spans="1:21" ht="45.75" thickBot="1" x14ac:dyDescent="0.3">
      <c r="A2" s="13" t="s">
        <v>40</v>
      </c>
      <c r="B2" s="13" t="s">
        <v>16</v>
      </c>
      <c r="C2" s="14"/>
      <c r="D2" s="14"/>
      <c r="E2" s="14"/>
      <c r="F2" s="15"/>
      <c r="G2" s="13" t="s">
        <v>2</v>
      </c>
      <c r="H2" s="14"/>
      <c r="I2" s="14"/>
      <c r="J2" s="14"/>
      <c r="K2" s="15"/>
      <c r="L2" s="13" t="s">
        <v>3</v>
      </c>
      <c r="M2" s="14"/>
      <c r="N2" s="14"/>
      <c r="O2" s="14"/>
      <c r="P2" s="15"/>
      <c r="Q2" s="13" t="s">
        <v>4</v>
      </c>
      <c r="R2" s="14"/>
      <c r="S2" s="14"/>
      <c r="T2" s="14"/>
      <c r="U2" s="15"/>
    </row>
    <row r="3" spans="1:21" ht="45.75" thickBot="1" x14ac:dyDescent="0.3">
      <c r="A3" s="18" t="s">
        <v>29</v>
      </c>
      <c r="B3" s="19"/>
      <c r="C3" s="16" t="s">
        <v>44</v>
      </c>
      <c r="D3" s="16" t="s">
        <v>39</v>
      </c>
      <c r="E3" s="16" t="s">
        <v>47</v>
      </c>
      <c r="F3" s="20" t="s">
        <v>48</v>
      </c>
      <c r="G3" s="19"/>
      <c r="H3" s="16" t="s">
        <v>44</v>
      </c>
      <c r="I3" s="16" t="s">
        <v>39</v>
      </c>
      <c r="J3" s="16" t="s">
        <v>47</v>
      </c>
      <c r="K3" s="20" t="s">
        <v>48</v>
      </c>
      <c r="L3" s="19"/>
      <c r="M3" s="16" t="s">
        <v>44</v>
      </c>
      <c r="N3" s="16" t="s">
        <v>39</v>
      </c>
      <c r="O3" s="16" t="s">
        <v>47</v>
      </c>
      <c r="P3" s="20" t="s">
        <v>48</v>
      </c>
      <c r="Q3" s="19"/>
      <c r="R3" s="16" t="s">
        <v>44</v>
      </c>
      <c r="S3" s="16" t="s">
        <v>48</v>
      </c>
      <c r="T3" s="16" t="s">
        <v>47</v>
      </c>
      <c r="U3" s="20" t="s">
        <v>39</v>
      </c>
    </row>
    <row r="4" spans="1:21" x14ac:dyDescent="0.25">
      <c r="A4" s="19" t="s">
        <v>43</v>
      </c>
      <c r="B4" s="19">
        <v>0</v>
      </c>
      <c r="C4" s="16">
        <v>97.966666666666654</v>
      </c>
      <c r="D4" s="16">
        <v>96.066666666666663</v>
      </c>
      <c r="E4" s="16">
        <v>98.033333333333346</v>
      </c>
      <c r="F4" s="20">
        <v>98.133333333333326</v>
      </c>
      <c r="G4" s="19"/>
      <c r="H4" s="16">
        <v>97.266666666666666</v>
      </c>
      <c r="I4" s="16">
        <v>91.966666666666654</v>
      </c>
      <c r="J4" s="16">
        <v>95.399999999999991</v>
      </c>
      <c r="K4" s="20">
        <v>96.233333333333348</v>
      </c>
      <c r="L4" s="19"/>
      <c r="M4" s="16">
        <v>98.166666666666671</v>
      </c>
      <c r="N4" s="16">
        <v>90.233333333333334</v>
      </c>
      <c r="O4" s="16">
        <v>97.066666666666663</v>
      </c>
      <c r="P4" s="20">
        <v>98.09999999999998</v>
      </c>
      <c r="Q4" s="19"/>
      <c r="R4" s="16">
        <v>97</v>
      </c>
      <c r="S4" s="16">
        <v>97.133333333333326</v>
      </c>
      <c r="T4" s="16">
        <v>93</v>
      </c>
      <c r="U4" s="20">
        <v>80.666666666666657</v>
      </c>
    </row>
    <row r="5" spans="1:21" ht="45.75" thickBot="1" x14ac:dyDescent="0.3">
      <c r="A5" s="21" t="s">
        <v>49</v>
      </c>
      <c r="B5" s="19">
        <v>0</v>
      </c>
      <c r="C5" s="16">
        <v>0.6333333333333333</v>
      </c>
      <c r="D5" s="16">
        <v>2.2333333333333329</v>
      </c>
      <c r="E5" s="16">
        <v>0.93333333333333324</v>
      </c>
      <c r="F5" s="20">
        <v>0.76666666666666661</v>
      </c>
      <c r="G5" s="19"/>
      <c r="H5" s="16">
        <v>1.0333333333333334</v>
      </c>
      <c r="I5" s="16">
        <v>2.6</v>
      </c>
      <c r="J5" s="16">
        <v>2.2666666666666671</v>
      </c>
      <c r="K5" s="20">
        <v>2.3666666666666667</v>
      </c>
      <c r="L5" s="19"/>
      <c r="M5" s="16">
        <v>0.73333333333333328</v>
      </c>
      <c r="N5" s="16">
        <v>1.4333333333333333</v>
      </c>
      <c r="O5" s="16">
        <v>0.73333333333333339</v>
      </c>
      <c r="P5" s="20">
        <v>0.69999999999999984</v>
      </c>
      <c r="Q5" s="19"/>
      <c r="R5" s="16">
        <v>1.7666666666666666</v>
      </c>
      <c r="S5" s="16">
        <v>1.4000000000000001</v>
      </c>
      <c r="T5" s="16">
        <v>2.1</v>
      </c>
      <c r="U5" s="20">
        <v>2.5</v>
      </c>
    </row>
    <row r="6" spans="1:21" x14ac:dyDescent="0.25">
      <c r="A6" s="19" t="s">
        <v>50</v>
      </c>
      <c r="B6" s="19">
        <v>0</v>
      </c>
      <c r="C6" s="16">
        <v>0.69999999999999984</v>
      </c>
      <c r="D6" s="16">
        <v>1.1333333333333335</v>
      </c>
      <c r="E6" s="16">
        <v>0.66666666666666663</v>
      </c>
      <c r="F6" s="20">
        <v>0.66666666666666663</v>
      </c>
      <c r="G6" s="19"/>
      <c r="H6" s="16">
        <v>1.2</v>
      </c>
      <c r="I6" s="16">
        <v>4.1333333333333329</v>
      </c>
      <c r="J6" s="16">
        <v>1.7</v>
      </c>
      <c r="K6" s="20">
        <v>0.76666666666666661</v>
      </c>
      <c r="L6" s="19"/>
      <c r="M6" s="16">
        <v>0.73333333333333339</v>
      </c>
      <c r="N6" s="16">
        <v>6.5666666666666664</v>
      </c>
      <c r="O6" s="16">
        <v>1.4666666666666666</v>
      </c>
      <c r="P6" s="20">
        <v>0.73333333333333339</v>
      </c>
      <c r="Q6" s="19"/>
      <c r="R6" s="16">
        <v>0.76666666666666661</v>
      </c>
      <c r="S6" s="16">
        <v>1</v>
      </c>
      <c r="T6" s="16">
        <v>3.2333333333333329</v>
      </c>
      <c r="U6" s="20">
        <v>12.466666666666669</v>
      </c>
    </row>
    <row r="7" spans="1:21" x14ac:dyDescent="0.25">
      <c r="A7" s="19" t="s">
        <v>51</v>
      </c>
      <c r="B7" s="19">
        <v>0</v>
      </c>
      <c r="C7" s="16">
        <v>0.70000000000000007</v>
      </c>
      <c r="D7" s="16">
        <v>0.53333333333333333</v>
      </c>
      <c r="E7" s="16">
        <v>0.3666666666666667</v>
      </c>
      <c r="F7" s="20">
        <v>0.46666666666666662</v>
      </c>
      <c r="G7" s="19"/>
      <c r="H7" s="16">
        <v>0.53333333333333333</v>
      </c>
      <c r="I7" s="16">
        <v>1.2666666666666666</v>
      </c>
      <c r="J7" s="16">
        <v>0.6</v>
      </c>
      <c r="K7" s="20">
        <v>0.6333333333333333</v>
      </c>
      <c r="L7" s="19"/>
      <c r="M7" s="16">
        <v>0.3666666666666667</v>
      </c>
      <c r="N7" s="16">
        <v>1.7666666666666666</v>
      </c>
      <c r="O7" s="16">
        <v>0.66666666666666663</v>
      </c>
      <c r="P7" s="20">
        <v>0.43333333333333335</v>
      </c>
      <c r="Q7" s="19"/>
      <c r="R7" s="16">
        <v>0.5</v>
      </c>
      <c r="S7" s="16">
        <v>0.5</v>
      </c>
      <c r="T7" s="16">
        <v>1.6666666666666667</v>
      </c>
      <c r="U7" s="20">
        <v>4.3333333333333339</v>
      </c>
    </row>
    <row r="8" spans="1:21" ht="15.75" thickBot="1" x14ac:dyDescent="0.3">
      <c r="B8" s="19"/>
      <c r="F8" s="20"/>
      <c r="G8" s="19"/>
      <c r="K8" s="20"/>
      <c r="L8" s="19"/>
      <c r="P8" s="20"/>
      <c r="Q8" s="19"/>
      <c r="U8" s="20"/>
    </row>
    <row r="9" spans="1:21" ht="45.75" thickBot="1" x14ac:dyDescent="0.3">
      <c r="A9" s="13" t="s">
        <v>41</v>
      </c>
      <c r="B9" s="22" t="s">
        <v>16</v>
      </c>
      <c r="C9" s="25"/>
      <c r="D9" s="25"/>
      <c r="E9" s="25"/>
      <c r="F9" s="26"/>
      <c r="G9" s="22" t="s">
        <v>2</v>
      </c>
      <c r="H9" s="25"/>
      <c r="I9" s="25"/>
      <c r="J9" s="25"/>
      <c r="K9" s="26"/>
      <c r="L9" s="22" t="s">
        <v>3</v>
      </c>
      <c r="M9" s="25"/>
      <c r="N9" s="25"/>
      <c r="O9" s="25"/>
      <c r="P9" s="26"/>
      <c r="Q9" s="22" t="s">
        <v>4</v>
      </c>
      <c r="R9" s="25"/>
      <c r="S9" s="25"/>
      <c r="T9" s="25"/>
      <c r="U9" s="26"/>
    </row>
    <row r="10" spans="1:21" ht="45.75" thickBot="1" x14ac:dyDescent="0.3">
      <c r="A10" s="18" t="s">
        <v>29</v>
      </c>
      <c r="B10" s="19"/>
      <c r="C10" s="16" t="s">
        <v>44</v>
      </c>
      <c r="D10" s="16" t="s">
        <v>39</v>
      </c>
      <c r="E10" s="16" t="s">
        <v>47</v>
      </c>
      <c r="F10" s="20" t="s">
        <v>48</v>
      </c>
      <c r="G10" s="19"/>
      <c r="H10" s="16" t="s">
        <v>44</v>
      </c>
      <c r="I10" s="16" t="s">
        <v>39</v>
      </c>
      <c r="J10" s="16" t="s">
        <v>47</v>
      </c>
      <c r="K10" s="20" t="s">
        <v>48</v>
      </c>
      <c r="L10" s="19"/>
      <c r="M10" s="16" t="s">
        <v>44</v>
      </c>
      <c r="N10" s="16" t="s">
        <v>39</v>
      </c>
      <c r="O10" s="16" t="s">
        <v>47</v>
      </c>
      <c r="P10" s="20" t="s">
        <v>48</v>
      </c>
      <c r="Q10" s="19"/>
      <c r="R10" s="16" t="s">
        <v>44</v>
      </c>
      <c r="S10" s="16" t="s">
        <v>48</v>
      </c>
      <c r="T10" s="16" t="s">
        <v>47</v>
      </c>
      <c r="U10" s="20" t="s">
        <v>39</v>
      </c>
    </row>
    <row r="11" spans="1:21" x14ac:dyDescent="0.25">
      <c r="A11" s="19" t="s">
        <v>9</v>
      </c>
      <c r="B11" s="19">
        <v>0</v>
      </c>
      <c r="C11" s="16">
        <v>5.7735026918959292E-2</v>
      </c>
      <c r="D11" s="16">
        <v>1.0692676621563593</v>
      </c>
      <c r="E11" s="16">
        <v>0.15275252316519375</v>
      </c>
      <c r="F11" s="20">
        <v>0.20816659994660941</v>
      </c>
      <c r="G11" s="19"/>
      <c r="H11" s="16">
        <v>0.40414518843273678</v>
      </c>
      <c r="I11" s="16">
        <v>0.50332229568471631</v>
      </c>
      <c r="J11" s="16">
        <v>1.0816653826391944</v>
      </c>
      <c r="K11" s="20">
        <v>0.49328828623162119</v>
      </c>
      <c r="L11" s="19"/>
      <c r="M11" s="16">
        <v>5.7735026918967501E-2</v>
      </c>
      <c r="N11" s="16">
        <v>0.98657657246325525</v>
      </c>
      <c r="O11" s="16">
        <v>0.66583281184794241</v>
      </c>
      <c r="P11" s="20">
        <v>0.39999999999999858</v>
      </c>
      <c r="Q11" s="19"/>
      <c r="R11" s="16">
        <v>0.6557438524301985</v>
      </c>
      <c r="S11" s="16">
        <v>0.35118845842842622</v>
      </c>
      <c r="T11" s="16">
        <v>1.2165525060596449</v>
      </c>
      <c r="U11" s="20">
        <v>2.2722969289539017</v>
      </c>
    </row>
    <row r="12" spans="1:21" x14ac:dyDescent="0.25">
      <c r="A12" s="19" t="s">
        <v>34</v>
      </c>
      <c r="B12" s="19">
        <v>0</v>
      </c>
      <c r="C12" s="16">
        <v>5.7735026918962561E-2</v>
      </c>
      <c r="D12" s="16">
        <v>0.85049005481153994</v>
      </c>
      <c r="E12" s="16">
        <v>0.11547005383792648</v>
      </c>
      <c r="F12" s="20">
        <v>0.20816659994661355</v>
      </c>
      <c r="G12" s="19"/>
      <c r="H12" s="16">
        <v>5.773502691896263E-2</v>
      </c>
      <c r="I12" s="16">
        <v>0.30000000000000004</v>
      </c>
      <c r="J12" s="16">
        <v>0.90737717258774564</v>
      </c>
      <c r="K12" s="20">
        <v>0.6027713773341723</v>
      </c>
      <c r="L12" s="19"/>
      <c r="M12" s="16">
        <v>0.15275252316519497</v>
      </c>
      <c r="N12" s="16">
        <v>0.23094010767585105</v>
      </c>
      <c r="O12" s="16">
        <v>0.32145502536643195</v>
      </c>
      <c r="P12" s="20">
        <v>0.10000000000000116</v>
      </c>
      <c r="Q12" s="19"/>
      <c r="R12" s="16">
        <v>0.32145502536643072</v>
      </c>
      <c r="S12" s="16">
        <v>0.34641016151377496</v>
      </c>
      <c r="T12" s="16">
        <v>0.79372539331937764</v>
      </c>
      <c r="U12" s="20">
        <v>0.1732050807568879</v>
      </c>
    </row>
    <row r="13" spans="1:21" x14ac:dyDescent="0.25">
      <c r="A13" s="22" t="s">
        <v>35</v>
      </c>
      <c r="B13" s="19">
        <v>0</v>
      </c>
      <c r="C13" s="16">
        <v>0.10000000000000116</v>
      </c>
      <c r="D13" s="16">
        <v>0.15275252316519425</v>
      </c>
      <c r="E13" s="16">
        <v>0.15275252316519497</v>
      </c>
      <c r="F13" s="20">
        <v>5.7735026918962561E-2</v>
      </c>
      <c r="G13" s="19"/>
      <c r="H13" s="16">
        <v>0.26457513110645875</v>
      </c>
      <c r="I13" s="16">
        <v>0.30550504633038961</v>
      </c>
      <c r="J13" s="16">
        <v>0.17320508075688776</v>
      </c>
      <c r="K13" s="20">
        <v>0.11547005383792601</v>
      </c>
      <c r="L13" s="19"/>
      <c r="M13" s="16">
        <v>0.20816659994661327</v>
      </c>
      <c r="N13" s="16">
        <v>0.90737717258774908</v>
      </c>
      <c r="O13" s="16">
        <v>0.30550504633038994</v>
      </c>
      <c r="P13" s="20">
        <v>0.25166114784235816</v>
      </c>
      <c r="Q13" s="19"/>
      <c r="R13" s="16">
        <v>0.25166114784235882</v>
      </c>
      <c r="S13" s="16">
        <v>0.17320508075688781</v>
      </c>
      <c r="T13" s="16">
        <v>0.83864970836060815</v>
      </c>
      <c r="U13" s="20">
        <v>1.1150485789118494</v>
      </c>
    </row>
    <row r="14" spans="1:21" ht="15.75" thickBot="1" x14ac:dyDescent="0.3">
      <c r="A14" s="19" t="s">
        <v>42</v>
      </c>
      <c r="B14" s="21">
        <v>0</v>
      </c>
      <c r="C14" s="23">
        <v>0.1000000000000006</v>
      </c>
      <c r="D14" s="23">
        <v>0.1154700538379248</v>
      </c>
      <c r="E14" s="23">
        <v>5.7735026918962519E-2</v>
      </c>
      <c r="F14" s="24">
        <v>0.11547005383792552</v>
      </c>
      <c r="G14" s="21"/>
      <c r="H14" s="23">
        <v>0.1154700538379248</v>
      </c>
      <c r="I14" s="23">
        <v>0.23094010767585008</v>
      </c>
      <c r="J14" s="23">
        <v>0.1000000000000006</v>
      </c>
      <c r="K14" s="24">
        <v>0.25166114784235838</v>
      </c>
      <c r="L14" s="21"/>
      <c r="M14" s="23">
        <v>5.7735026918962519E-2</v>
      </c>
      <c r="N14" s="23">
        <v>0.2516611478423586</v>
      </c>
      <c r="O14" s="23">
        <v>0.11547005383792552</v>
      </c>
      <c r="P14" s="24">
        <v>0.11547005383792504</v>
      </c>
      <c r="Q14" s="21"/>
      <c r="R14" s="23">
        <v>0.10000000000000005</v>
      </c>
      <c r="S14" s="23">
        <v>0.10000000000000005</v>
      </c>
      <c r="T14" s="23">
        <v>0.3055050463303885</v>
      </c>
      <c r="U14" s="24">
        <v>1.0066445913694291</v>
      </c>
    </row>
    <row r="15" spans="1:21" x14ac:dyDescent="0.25">
      <c r="A15" s="16"/>
    </row>
    <row r="16" spans="1:21" x14ac:dyDescent="0.25">
      <c r="A16" s="16"/>
    </row>
    <row r="17" spans="1:23" x14ac:dyDescent="0.25">
      <c r="A17" s="16"/>
    </row>
    <row r="18" spans="1:23" x14ac:dyDescent="0.25">
      <c r="A18" s="16"/>
    </row>
    <row r="19" spans="1:23" ht="60" x14ac:dyDescent="0.25">
      <c r="A19" s="17" t="s">
        <v>20</v>
      </c>
      <c r="B19" s="16" t="s">
        <v>21</v>
      </c>
      <c r="D19" s="16" t="s">
        <v>23</v>
      </c>
      <c r="E19" s="16" t="s">
        <v>17</v>
      </c>
      <c r="F19" s="16" t="s">
        <v>18</v>
      </c>
      <c r="G19" s="16" t="s">
        <v>19</v>
      </c>
      <c r="H19" s="16" t="s">
        <v>0</v>
      </c>
      <c r="I19" s="16" t="s">
        <v>1</v>
      </c>
      <c r="J19" s="16" t="s">
        <v>45</v>
      </c>
    </row>
    <row r="21" spans="1:23" ht="30" x14ac:dyDescent="0.25">
      <c r="A21" s="17" t="s">
        <v>22</v>
      </c>
      <c r="B21" s="16">
        <v>2</v>
      </c>
      <c r="S21" s="16" t="s">
        <v>14</v>
      </c>
    </row>
    <row r="22" spans="1:23" ht="30" x14ac:dyDescent="0.25">
      <c r="C22" s="16" t="s">
        <v>46</v>
      </c>
      <c r="S22" s="16" t="s">
        <v>15</v>
      </c>
      <c r="T22" s="16" t="s">
        <v>5</v>
      </c>
      <c r="U22" s="16" t="s">
        <v>6</v>
      </c>
      <c r="V22" s="16" t="s">
        <v>7</v>
      </c>
      <c r="W22" s="17" t="s">
        <v>8</v>
      </c>
    </row>
    <row r="23" spans="1:23" x14ac:dyDescent="0.25">
      <c r="D23" s="16" t="s">
        <v>5</v>
      </c>
      <c r="E23" s="16">
        <v>0.7</v>
      </c>
      <c r="F23" s="16">
        <v>0.6</v>
      </c>
      <c r="G23" s="16">
        <v>0.8</v>
      </c>
      <c r="H23" s="16">
        <f>AVERAGE(E23:G23)</f>
        <v>0.69999999999999984</v>
      </c>
      <c r="I23" s="16">
        <f>STDEV(E23:G23)</f>
        <v>0.10000000000000116</v>
      </c>
    </row>
    <row r="24" spans="1:23" ht="30" x14ac:dyDescent="0.25">
      <c r="D24" s="16" t="s">
        <v>6</v>
      </c>
      <c r="E24" s="16">
        <v>0.8</v>
      </c>
      <c r="F24" s="16">
        <v>0.7</v>
      </c>
      <c r="G24" s="16">
        <v>0.6</v>
      </c>
      <c r="H24" s="16">
        <f t="shared" ref="H24:H85" si="0">AVERAGE(E24:G24)</f>
        <v>0.70000000000000007</v>
      </c>
      <c r="I24" s="16">
        <f t="shared" ref="I24:I85" si="1">STDEV(E24:G24)</f>
        <v>0.1000000000000006</v>
      </c>
      <c r="S24" s="16" t="s">
        <v>44</v>
      </c>
      <c r="T24" s="16">
        <v>0.10000000000000116</v>
      </c>
      <c r="U24" s="16">
        <v>0.1</v>
      </c>
      <c r="V24" s="16">
        <v>5.7735026918959292E-2</v>
      </c>
      <c r="W24" s="17">
        <v>5.7735026918962561E-2</v>
      </c>
    </row>
    <row r="25" spans="1:23" ht="45" x14ac:dyDescent="0.25">
      <c r="D25" s="16" t="s">
        <v>7</v>
      </c>
      <c r="E25" s="16">
        <v>97.9</v>
      </c>
      <c r="F25" s="16">
        <v>98</v>
      </c>
      <c r="G25" s="16">
        <v>98</v>
      </c>
      <c r="H25" s="16">
        <f t="shared" si="0"/>
        <v>97.966666666666654</v>
      </c>
      <c r="I25" s="16">
        <f t="shared" si="1"/>
        <v>5.7735026918959292E-2</v>
      </c>
      <c r="S25" s="16" t="s">
        <v>37</v>
      </c>
      <c r="T25" s="16">
        <v>5.7735026918962561E-2</v>
      </c>
      <c r="U25" s="16">
        <v>0.11547005383792552</v>
      </c>
      <c r="V25" s="16">
        <v>0.20816659994660941</v>
      </c>
      <c r="W25" s="17">
        <v>0.20816659994661355</v>
      </c>
    </row>
    <row r="26" spans="1:23" ht="30" x14ac:dyDescent="0.25">
      <c r="D26" s="16" t="s">
        <v>8</v>
      </c>
      <c r="E26" s="16">
        <v>0.6</v>
      </c>
      <c r="F26" s="16">
        <v>0.7</v>
      </c>
      <c r="G26" s="16">
        <v>0.6</v>
      </c>
      <c r="H26" s="16">
        <f t="shared" si="0"/>
        <v>0.6333333333333333</v>
      </c>
      <c r="I26" s="16">
        <f>STDEV(E26:G26)</f>
        <v>5.7735026918962561E-2</v>
      </c>
      <c r="S26" s="16" t="s">
        <v>47</v>
      </c>
      <c r="T26" s="16">
        <v>0.15275252316519497</v>
      </c>
      <c r="U26" s="16">
        <v>5.7735026918962519E-2</v>
      </c>
      <c r="V26" s="16">
        <v>0.15275252316519375</v>
      </c>
      <c r="W26" s="17">
        <v>0.11547005383792648</v>
      </c>
    </row>
    <row r="27" spans="1:23" x14ac:dyDescent="0.25">
      <c r="S27" s="16" t="s">
        <v>39</v>
      </c>
      <c r="T27" s="16">
        <v>0.15275252316519425</v>
      </c>
      <c r="U27" s="16">
        <v>0.1154700538379248</v>
      </c>
      <c r="V27" s="16">
        <v>1.0692676621563593</v>
      </c>
      <c r="W27" s="17">
        <v>0.85049005481153994</v>
      </c>
    </row>
    <row r="28" spans="1:23" ht="45" x14ac:dyDescent="0.25">
      <c r="C28" s="16" t="s">
        <v>38</v>
      </c>
      <c r="D28" s="16" t="s">
        <v>5</v>
      </c>
      <c r="E28" s="16">
        <v>0.6</v>
      </c>
      <c r="F28" s="16">
        <v>0.7</v>
      </c>
      <c r="G28" s="16">
        <v>0.7</v>
      </c>
      <c r="H28" s="16">
        <f t="shared" si="0"/>
        <v>0.66666666666666663</v>
      </c>
      <c r="I28" s="16">
        <f t="shared" si="1"/>
        <v>5.7735026918962561E-2</v>
      </c>
      <c r="J28" s="16">
        <f>_xlfn.T.TEST(E23:G23,E28:G28,2,3)</f>
        <v>0.64945017801319582</v>
      </c>
      <c r="K28" s="16" t="s">
        <v>10</v>
      </c>
    </row>
    <row r="29" spans="1:23" ht="30" x14ac:dyDescent="0.25">
      <c r="D29" s="16" t="s">
        <v>6</v>
      </c>
      <c r="E29" s="16">
        <v>0.6</v>
      </c>
      <c r="F29" s="16">
        <v>0.4</v>
      </c>
      <c r="G29" s="16">
        <v>0.4</v>
      </c>
      <c r="H29" s="16">
        <f t="shared" si="0"/>
        <v>0.46666666666666662</v>
      </c>
      <c r="I29" s="16">
        <f>STDEV(E29:G29)</f>
        <v>0.11547005383792552</v>
      </c>
      <c r="J29" s="16">
        <f>_xlfn.T.TEST(E24:G24,E29:G29,2,3)</f>
        <v>5.8440242729493032E-2</v>
      </c>
      <c r="K29" s="16" t="s">
        <v>10</v>
      </c>
      <c r="S29" s="16" t="s">
        <v>44</v>
      </c>
      <c r="T29" s="16">
        <v>0.26457513110645875</v>
      </c>
      <c r="U29" s="16">
        <v>0.1154700538379248</v>
      </c>
      <c r="V29" s="16">
        <v>0.40414518843273678</v>
      </c>
      <c r="W29" s="17">
        <v>5.773502691896263E-2</v>
      </c>
    </row>
    <row r="30" spans="1:23" ht="45" x14ac:dyDescent="0.25">
      <c r="D30" s="16" t="s">
        <v>7</v>
      </c>
      <c r="E30" s="16">
        <v>97.9</v>
      </c>
      <c r="F30" s="16">
        <v>98.3</v>
      </c>
      <c r="G30" s="16">
        <v>98.2</v>
      </c>
      <c r="H30" s="16">
        <f t="shared" si="0"/>
        <v>98.133333333333326</v>
      </c>
      <c r="I30" s="16">
        <f t="shared" si="1"/>
        <v>0.20816659994660941</v>
      </c>
      <c r="J30" s="16">
        <f>_xlfn.T.TEST(E25:G25,E30:G30,2,3)</f>
        <v>0.29801534040352951</v>
      </c>
      <c r="K30" s="16" t="s">
        <v>10</v>
      </c>
      <c r="S30" s="16" t="s">
        <v>37</v>
      </c>
      <c r="T30" s="16">
        <v>0.11547005383792601</v>
      </c>
      <c r="U30" s="16">
        <v>0.25166114784235838</v>
      </c>
      <c r="V30" s="16">
        <v>0.49328828623162119</v>
      </c>
      <c r="W30" s="17">
        <v>0.6027713773341723</v>
      </c>
    </row>
    <row r="31" spans="1:23" ht="30" x14ac:dyDescent="0.25">
      <c r="D31" s="16" t="s">
        <v>8</v>
      </c>
      <c r="E31" s="16">
        <v>1</v>
      </c>
      <c r="F31" s="16">
        <v>0.6</v>
      </c>
      <c r="G31" s="16">
        <v>0.7</v>
      </c>
      <c r="H31" s="16">
        <f t="shared" si="0"/>
        <v>0.76666666666666661</v>
      </c>
      <c r="I31" s="16">
        <f t="shared" si="1"/>
        <v>0.20816659994661355</v>
      </c>
      <c r="J31" s="16">
        <f>_xlfn.T.TEST(E26:G26,E31:G31,2,3)</f>
        <v>0.38405259833092209</v>
      </c>
      <c r="K31" s="16" t="s">
        <v>10</v>
      </c>
      <c r="S31" s="16" t="s">
        <v>47</v>
      </c>
      <c r="T31" s="16">
        <v>0.17320508075688776</v>
      </c>
      <c r="U31" s="16">
        <v>0.1000000000000006</v>
      </c>
      <c r="V31" s="16">
        <v>1.0816653826391944</v>
      </c>
      <c r="W31" s="17">
        <v>0.90737717258774564</v>
      </c>
    </row>
    <row r="32" spans="1:23" x14ac:dyDescent="0.25">
      <c r="S32" s="16" t="s">
        <v>39</v>
      </c>
      <c r="T32" s="16">
        <v>0.30550504633038961</v>
      </c>
      <c r="U32" s="16">
        <v>0.23094010767585008</v>
      </c>
      <c r="V32" s="16">
        <v>0.50332229568471631</v>
      </c>
      <c r="W32" s="17">
        <v>0.30000000000000004</v>
      </c>
    </row>
    <row r="33" spans="1:23" ht="30" x14ac:dyDescent="0.25">
      <c r="C33" s="16" t="s">
        <v>47</v>
      </c>
      <c r="D33" s="16" t="s">
        <v>5</v>
      </c>
      <c r="E33" s="16">
        <v>0.5</v>
      </c>
      <c r="F33" s="16">
        <v>0.7</v>
      </c>
      <c r="G33" s="16">
        <v>0.8</v>
      </c>
      <c r="H33" s="16">
        <f>AVERAGE(E33:G33)</f>
        <v>0.66666666666666663</v>
      </c>
      <c r="I33" s="16">
        <f t="shared" si="1"/>
        <v>0.15275252316519497</v>
      </c>
      <c r="J33" s="16">
        <f>_xlfn.T.TEST(E23:G23,E33:G33,2,3)</f>
        <v>0.77002563839117744</v>
      </c>
      <c r="K33" s="16" t="s">
        <v>10</v>
      </c>
    </row>
    <row r="34" spans="1:23" ht="30" x14ac:dyDescent="0.25">
      <c r="D34" s="16" t="s">
        <v>6</v>
      </c>
      <c r="E34" s="16">
        <v>0.3</v>
      </c>
      <c r="F34" s="16">
        <v>0.4</v>
      </c>
      <c r="G34" s="16">
        <v>0.4</v>
      </c>
      <c r="H34" s="16">
        <f t="shared" si="0"/>
        <v>0.3666666666666667</v>
      </c>
      <c r="I34" s="16">
        <f t="shared" si="1"/>
        <v>5.7735026918962519E-2</v>
      </c>
      <c r="J34" s="16">
        <f>_xlfn.T.TEST(E24:G24,E34:G34,2,3)</f>
        <v>1.3172093069677031E-2</v>
      </c>
      <c r="K34" s="16" t="s">
        <v>11</v>
      </c>
      <c r="S34" s="16" t="s">
        <v>44</v>
      </c>
      <c r="T34" s="16">
        <v>0.20816659994661327</v>
      </c>
      <c r="U34" s="16">
        <v>5.7735026918962519E-2</v>
      </c>
      <c r="V34" s="16">
        <v>5.7735026918967501E-2</v>
      </c>
      <c r="W34" s="17">
        <v>0.15275252316519497</v>
      </c>
    </row>
    <row r="35" spans="1:23" ht="45" x14ac:dyDescent="0.25">
      <c r="D35" s="16" t="s">
        <v>7</v>
      </c>
      <c r="E35" s="16">
        <v>98.2</v>
      </c>
      <c r="F35" s="16">
        <v>97.9</v>
      </c>
      <c r="G35" s="16">
        <v>98</v>
      </c>
      <c r="H35" s="16">
        <f t="shared" si="0"/>
        <v>98.033333333333346</v>
      </c>
      <c r="I35" s="16">
        <f t="shared" si="1"/>
        <v>0.15275252316519375</v>
      </c>
      <c r="J35" s="16">
        <f t="shared" ref="J35" si="2">_xlfn.T.TEST(E25:G25,E35:G35,2,3)</f>
        <v>0.53838624662736456</v>
      </c>
      <c r="K35" s="16" t="s">
        <v>10</v>
      </c>
      <c r="S35" s="16" t="s">
        <v>37</v>
      </c>
      <c r="T35" s="16">
        <v>0.25166114784235816</v>
      </c>
      <c r="U35" s="16">
        <v>0.11547005383792504</v>
      </c>
      <c r="V35" s="16">
        <v>0.39999999999999858</v>
      </c>
      <c r="W35" s="17">
        <v>0.10000000000000116</v>
      </c>
    </row>
    <row r="36" spans="1:23" ht="30" x14ac:dyDescent="0.25">
      <c r="D36" s="16" t="s">
        <v>8</v>
      </c>
      <c r="E36" s="16">
        <v>1</v>
      </c>
      <c r="F36" s="16">
        <v>1</v>
      </c>
      <c r="G36" s="16">
        <v>0.8</v>
      </c>
      <c r="H36" s="16">
        <f t="shared" si="0"/>
        <v>0.93333333333333324</v>
      </c>
      <c r="I36" s="16">
        <f t="shared" si="1"/>
        <v>0.11547005383792648</v>
      </c>
      <c r="J36" s="16">
        <f>_xlfn.T.TEST(E26:G26,E36:G36,2,3)</f>
        <v>2.8595784078231656E-2</v>
      </c>
      <c r="K36" s="16" t="s">
        <v>11</v>
      </c>
      <c r="S36" s="16" t="s">
        <v>47</v>
      </c>
      <c r="T36" s="16">
        <v>0.30550504633038994</v>
      </c>
      <c r="U36" s="16">
        <v>0.11547005383792552</v>
      </c>
      <c r="V36" s="16">
        <v>0.66583281184794241</v>
      </c>
      <c r="W36" s="17">
        <v>0.32145502536643195</v>
      </c>
    </row>
    <row r="37" spans="1:23" x14ac:dyDescent="0.25">
      <c r="S37" s="16" t="s">
        <v>39</v>
      </c>
      <c r="T37" s="16">
        <v>0.90737717258774908</v>
      </c>
      <c r="U37" s="16">
        <v>0.2516611478423586</v>
      </c>
      <c r="V37" s="16">
        <v>0.98657657246325525</v>
      </c>
      <c r="W37" s="17">
        <v>0.23094010767585105</v>
      </c>
    </row>
    <row r="38" spans="1:23" x14ac:dyDescent="0.25">
      <c r="C38" s="16" t="s">
        <v>39</v>
      </c>
      <c r="D38" s="16" t="s">
        <v>5</v>
      </c>
      <c r="E38" s="16">
        <v>1.3</v>
      </c>
      <c r="F38" s="16">
        <v>1.1000000000000001</v>
      </c>
      <c r="G38" s="16">
        <v>1</v>
      </c>
      <c r="H38" s="16">
        <f t="shared" si="0"/>
        <v>1.1333333333333335</v>
      </c>
      <c r="I38" s="16">
        <f t="shared" si="1"/>
        <v>0.15275252316519425</v>
      </c>
      <c r="J38" s="16">
        <f>_xlfn.T.TEST(E23:G23,E38:G38,2,3)</f>
        <v>1.9855117523634825E-2</v>
      </c>
      <c r="K38" s="16" t="s">
        <v>11</v>
      </c>
    </row>
    <row r="39" spans="1:23" ht="30" x14ac:dyDescent="0.25">
      <c r="D39" s="16" t="s">
        <v>6</v>
      </c>
      <c r="E39" s="16">
        <v>0.6</v>
      </c>
      <c r="F39" s="16">
        <v>0.6</v>
      </c>
      <c r="G39" s="16">
        <v>0.4</v>
      </c>
      <c r="H39" s="16">
        <f t="shared" si="0"/>
        <v>0.53333333333333333</v>
      </c>
      <c r="I39" s="16">
        <f t="shared" si="1"/>
        <v>0.1154700538379248</v>
      </c>
      <c r="J39" s="16">
        <f>_xlfn.T.TEST(E24:G24,E39:G39,2,3)</f>
        <v>0.13323256156375005</v>
      </c>
      <c r="K39" s="16" t="s">
        <v>10</v>
      </c>
      <c r="S39" s="16" t="s">
        <v>44</v>
      </c>
      <c r="T39" s="16">
        <v>0.25166114784235882</v>
      </c>
      <c r="U39" s="16">
        <v>0.10000000000000005</v>
      </c>
      <c r="V39" s="16">
        <v>0.6557438524301985</v>
      </c>
      <c r="W39" s="17">
        <v>0.32145502536643072</v>
      </c>
    </row>
    <row r="40" spans="1:23" ht="45" x14ac:dyDescent="0.25">
      <c r="D40" s="16" t="s">
        <v>7</v>
      </c>
      <c r="E40" s="16">
        <v>94.9</v>
      </c>
      <c r="F40" s="16">
        <v>96.3</v>
      </c>
      <c r="G40" s="16">
        <v>97</v>
      </c>
      <c r="H40" s="16">
        <f t="shared" si="0"/>
        <v>96.066666666666663</v>
      </c>
      <c r="I40" s="16">
        <f t="shared" si="1"/>
        <v>1.0692676621563593</v>
      </c>
      <c r="J40" s="16">
        <f t="shared" ref="J40" si="3">_xlfn.T.TEST(E25:G25,E40:G40,2,3)</f>
        <v>9.0910292614352295E-2</v>
      </c>
      <c r="K40" s="16" t="s">
        <v>10</v>
      </c>
      <c r="S40" s="16" t="s">
        <v>37</v>
      </c>
      <c r="T40" s="16">
        <v>0.17320508075688781</v>
      </c>
      <c r="U40" s="16">
        <v>0.10000000000000005</v>
      </c>
      <c r="V40" s="16">
        <v>0.35118845842842622</v>
      </c>
      <c r="W40" s="17">
        <v>0.34641016151377496</v>
      </c>
    </row>
    <row r="41" spans="1:23" ht="30" x14ac:dyDescent="0.25">
      <c r="D41" s="16" t="s">
        <v>8</v>
      </c>
      <c r="E41" s="16">
        <v>3.2</v>
      </c>
      <c r="F41" s="16">
        <v>1.9</v>
      </c>
      <c r="G41" s="16">
        <v>1.6</v>
      </c>
      <c r="H41" s="16">
        <f t="shared" si="0"/>
        <v>2.2333333333333329</v>
      </c>
      <c r="I41" s="16">
        <f>STDEV(E41:G41)</f>
        <v>0.85049005481153994</v>
      </c>
      <c r="J41" s="16">
        <f>_xlfn.T.TEST(E26:G26,E41:G41,2,3)</f>
        <v>8.2003822537609058E-2</v>
      </c>
      <c r="K41" s="16" t="s">
        <v>10</v>
      </c>
      <c r="S41" s="16" t="s">
        <v>47</v>
      </c>
      <c r="T41" s="16">
        <v>0.83864970836060815</v>
      </c>
      <c r="U41" s="16">
        <v>0.3055050463303885</v>
      </c>
      <c r="V41" s="16">
        <v>1.2165525060596449</v>
      </c>
      <c r="W41" s="17">
        <v>0.79372539331937764</v>
      </c>
    </row>
    <row r="42" spans="1:23" x14ac:dyDescent="0.25">
      <c r="S42" s="16" t="s">
        <v>39</v>
      </c>
      <c r="T42" s="16">
        <v>1.1150485789118494</v>
      </c>
      <c r="U42" s="16">
        <v>1.0066445913694291</v>
      </c>
      <c r="V42" s="16">
        <v>2.2722969289539017</v>
      </c>
      <c r="W42" s="17">
        <v>0.1732050807568879</v>
      </c>
    </row>
    <row r="43" spans="1:23" x14ac:dyDescent="0.25">
      <c r="A43" s="17" t="s">
        <v>24</v>
      </c>
      <c r="B43" s="16">
        <v>4</v>
      </c>
    </row>
    <row r="44" spans="1:23" ht="30" x14ac:dyDescent="0.25">
      <c r="C44" s="16" t="s">
        <v>46</v>
      </c>
    </row>
    <row r="45" spans="1:23" x14ac:dyDescent="0.25">
      <c r="D45" s="16" t="s">
        <v>5</v>
      </c>
      <c r="E45" s="16">
        <v>1.3</v>
      </c>
      <c r="F45" s="16">
        <v>1.4</v>
      </c>
      <c r="G45" s="16">
        <v>0.9</v>
      </c>
      <c r="H45" s="16">
        <f t="shared" si="0"/>
        <v>1.2</v>
      </c>
      <c r="I45" s="16">
        <f t="shared" si="1"/>
        <v>0.26457513110645875</v>
      </c>
    </row>
    <row r="46" spans="1:23" x14ac:dyDescent="0.25">
      <c r="D46" s="16" t="s">
        <v>6</v>
      </c>
      <c r="E46" s="16">
        <v>0.6</v>
      </c>
      <c r="F46" s="16">
        <v>0.6</v>
      </c>
      <c r="G46" s="16">
        <v>0.4</v>
      </c>
      <c r="H46" s="16">
        <f t="shared" si="0"/>
        <v>0.53333333333333333</v>
      </c>
      <c r="I46" s="16">
        <f t="shared" si="1"/>
        <v>0.1154700538379248</v>
      </c>
    </row>
    <row r="47" spans="1:23" x14ac:dyDescent="0.25">
      <c r="D47" s="16" t="s">
        <v>7</v>
      </c>
      <c r="E47" s="16">
        <v>97.2</v>
      </c>
      <c r="F47" s="16">
        <v>96.9</v>
      </c>
      <c r="G47" s="16">
        <v>97.7</v>
      </c>
      <c r="H47" s="16">
        <f t="shared" si="0"/>
        <v>97.266666666666666</v>
      </c>
      <c r="I47" s="16">
        <f t="shared" si="1"/>
        <v>0.40414518843273678</v>
      </c>
    </row>
    <row r="48" spans="1:23" x14ac:dyDescent="0.25">
      <c r="D48" s="16" t="s">
        <v>8</v>
      </c>
      <c r="E48" s="16">
        <v>1</v>
      </c>
      <c r="F48" s="16">
        <v>1.1000000000000001</v>
      </c>
      <c r="G48" s="16">
        <v>1</v>
      </c>
      <c r="H48" s="16">
        <f t="shared" si="0"/>
        <v>1.0333333333333334</v>
      </c>
      <c r="I48" s="16">
        <f t="shared" si="1"/>
        <v>5.773502691896263E-2</v>
      </c>
    </row>
    <row r="50" spans="3:11" ht="45" x14ac:dyDescent="0.25">
      <c r="C50" s="16" t="s">
        <v>38</v>
      </c>
      <c r="D50" s="16" t="s">
        <v>5</v>
      </c>
      <c r="E50" s="16">
        <v>0.9</v>
      </c>
      <c r="F50" s="16">
        <v>0.7</v>
      </c>
      <c r="G50" s="16">
        <v>0.7</v>
      </c>
      <c r="H50" s="16">
        <f t="shared" si="0"/>
        <v>0.76666666666666661</v>
      </c>
      <c r="I50" s="16">
        <f t="shared" si="1"/>
        <v>0.11547005383792601</v>
      </c>
      <c r="J50" s="16">
        <f>_xlfn.T.TEST(E45:G45,E50:G50,2,3)</f>
        <v>8.8354666901202278E-2</v>
      </c>
      <c r="K50" s="16" t="s">
        <v>10</v>
      </c>
    </row>
    <row r="51" spans="3:11" x14ac:dyDescent="0.25">
      <c r="D51" s="16" t="s">
        <v>6</v>
      </c>
      <c r="E51" s="16">
        <v>0.6</v>
      </c>
      <c r="F51" s="16">
        <v>0.9</v>
      </c>
      <c r="G51" s="16">
        <v>0.4</v>
      </c>
      <c r="H51" s="16">
        <f t="shared" si="0"/>
        <v>0.6333333333333333</v>
      </c>
      <c r="I51" s="16">
        <f t="shared" si="1"/>
        <v>0.25166114784235838</v>
      </c>
      <c r="J51" s="16">
        <f>_xlfn.T.TEST(E46:G46,E51:G51,2,3)</f>
        <v>0.57876954882532083</v>
      </c>
      <c r="K51" s="16" t="s">
        <v>10</v>
      </c>
    </row>
    <row r="52" spans="3:11" x14ac:dyDescent="0.25">
      <c r="D52" s="16" t="s">
        <v>7</v>
      </c>
      <c r="E52" s="16">
        <v>96.8</v>
      </c>
      <c r="F52" s="16">
        <v>96</v>
      </c>
      <c r="G52" s="16">
        <v>95.9</v>
      </c>
      <c r="H52" s="16">
        <f t="shared" si="0"/>
        <v>96.233333333333348</v>
      </c>
      <c r="I52" s="16">
        <f t="shared" si="1"/>
        <v>0.49328828623162119</v>
      </c>
      <c r="J52" s="16">
        <f>_xlfn.T.TEST(E47:G47,E52:G52,2,3)</f>
        <v>5.0634673180974879E-2</v>
      </c>
      <c r="K52" s="16" t="s">
        <v>10</v>
      </c>
    </row>
    <row r="53" spans="3:11" x14ac:dyDescent="0.25">
      <c r="D53" s="16" t="s">
        <v>8</v>
      </c>
      <c r="E53" s="16">
        <v>1.8</v>
      </c>
      <c r="F53" s="16">
        <v>2.2999999999999998</v>
      </c>
      <c r="G53" s="16">
        <v>3</v>
      </c>
      <c r="H53" s="16">
        <f t="shared" si="0"/>
        <v>2.3666666666666667</v>
      </c>
      <c r="I53" s="16">
        <f t="shared" si="1"/>
        <v>0.6027713773341723</v>
      </c>
      <c r="J53" s="16">
        <f>_xlfn.T.TEST(E48:G48,E53:G53,2,3)</f>
        <v>6.0619494454458189E-2</v>
      </c>
      <c r="K53" s="16" t="s">
        <v>10</v>
      </c>
    </row>
    <row r="55" spans="3:11" ht="30" x14ac:dyDescent="0.25">
      <c r="C55" s="16" t="s">
        <v>47</v>
      </c>
      <c r="D55" s="16" t="s">
        <v>5</v>
      </c>
      <c r="E55" s="16">
        <v>1.5</v>
      </c>
      <c r="F55" s="16">
        <v>1.8</v>
      </c>
      <c r="G55" s="16">
        <v>1.8</v>
      </c>
      <c r="H55" s="16">
        <f t="shared" si="0"/>
        <v>1.7</v>
      </c>
      <c r="I55" s="16">
        <f t="shared" si="1"/>
        <v>0.17320508075688776</v>
      </c>
      <c r="J55" s="16">
        <f>_xlfn.T.TEST(E45:G45,E55:G55,2,3)</f>
        <v>6.1205835483575818E-2</v>
      </c>
      <c r="K55" s="16" t="s">
        <v>10</v>
      </c>
    </row>
    <row r="56" spans="3:11" x14ac:dyDescent="0.25">
      <c r="D56" s="16" t="s">
        <v>6</v>
      </c>
      <c r="E56" s="16">
        <v>0.5</v>
      </c>
      <c r="F56" s="16">
        <v>0.7</v>
      </c>
      <c r="G56" s="16">
        <v>0.6</v>
      </c>
      <c r="H56" s="16">
        <f t="shared" si="0"/>
        <v>0.6</v>
      </c>
      <c r="I56" s="16">
        <f t="shared" si="1"/>
        <v>0.1000000000000006</v>
      </c>
      <c r="J56" s="16">
        <f>_xlfn.T.TEST(E46:G46,E56:G56,2,3)</f>
        <v>0.49257174172992441</v>
      </c>
      <c r="K56" s="16" t="s">
        <v>10</v>
      </c>
    </row>
    <row r="57" spans="3:11" x14ac:dyDescent="0.25">
      <c r="D57" s="16" t="s">
        <v>7</v>
      </c>
      <c r="E57" s="16">
        <v>96.3</v>
      </c>
      <c r="F57" s="16">
        <v>94.2</v>
      </c>
      <c r="G57" s="16">
        <v>95.7</v>
      </c>
      <c r="H57" s="16">
        <f t="shared" si="0"/>
        <v>95.399999999999991</v>
      </c>
      <c r="I57" s="16">
        <f t="shared" si="1"/>
        <v>1.0816653826391944</v>
      </c>
      <c r="J57" s="16">
        <f>_xlfn.T.TEST(E47:G47,E57:G57,2,3)</f>
        <v>8.1799372126419065E-2</v>
      </c>
      <c r="K57" s="16" t="s">
        <v>10</v>
      </c>
    </row>
    <row r="58" spans="3:11" x14ac:dyDescent="0.25">
      <c r="D58" s="16" t="s">
        <v>8</v>
      </c>
      <c r="E58" s="16">
        <v>1.6</v>
      </c>
      <c r="F58" s="16">
        <v>3.3</v>
      </c>
      <c r="G58" s="16">
        <v>1.9</v>
      </c>
      <c r="H58" s="16">
        <f t="shared" si="0"/>
        <v>2.2666666666666671</v>
      </c>
      <c r="I58" s="16">
        <f t="shared" si="1"/>
        <v>0.90737717258774564</v>
      </c>
      <c r="J58" s="16">
        <f>_xlfn.T.TEST(E48:G48,E58:G58,2,3)</f>
        <v>0.14222337616939568</v>
      </c>
      <c r="K58" s="16" t="s">
        <v>10</v>
      </c>
    </row>
    <row r="60" spans="3:11" x14ac:dyDescent="0.25">
      <c r="C60" s="16" t="s">
        <v>39</v>
      </c>
      <c r="D60" s="16" t="s">
        <v>5</v>
      </c>
      <c r="E60" s="16">
        <v>4.4000000000000004</v>
      </c>
      <c r="F60" s="16">
        <v>3.8</v>
      </c>
      <c r="G60" s="16">
        <v>4.2</v>
      </c>
      <c r="H60" s="16">
        <f t="shared" si="0"/>
        <v>4.1333333333333329</v>
      </c>
      <c r="I60" s="16">
        <f t="shared" si="1"/>
        <v>0.30550504633038961</v>
      </c>
      <c r="J60" s="16">
        <f>_xlfn.T.TEST(E45:G45,E60:G60,2,3)</f>
        <v>2.5929322600291426E-4</v>
      </c>
      <c r="K60" s="16" t="s">
        <v>12</v>
      </c>
    </row>
    <row r="61" spans="3:11" x14ac:dyDescent="0.25">
      <c r="D61" s="16" t="s">
        <v>6</v>
      </c>
      <c r="E61" s="16">
        <v>1.4</v>
      </c>
      <c r="F61" s="16">
        <v>1</v>
      </c>
      <c r="G61" s="16">
        <v>1.4</v>
      </c>
      <c r="H61" s="16">
        <f t="shared" si="0"/>
        <v>1.2666666666666666</v>
      </c>
      <c r="I61" s="16">
        <f t="shared" si="1"/>
        <v>0.23094010767585008</v>
      </c>
      <c r="J61" s="16">
        <f>_xlfn.T.TEST(E46:G46,E61:G61,2,3)</f>
        <v>1.685594861418822E-2</v>
      </c>
      <c r="K61" s="16" t="s">
        <v>10</v>
      </c>
    </row>
    <row r="62" spans="3:11" x14ac:dyDescent="0.25">
      <c r="D62" s="16" t="s">
        <v>7</v>
      </c>
      <c r="E62" s="16">
        <v>91.9</v>
      </c>
      <c r="F62" s="16">
        <v>92.5</v>
      </c>
      <c r="G62" s="16">
        <v>91.5</v>
      </c>
      <c r="H62" s="16">
        <f t="shared" si="0"/>
        <v>91.966666666666654</v>
      </c>
      <c r="I62" s="16">
        <f t="shared" si="1"/>
        <v>0.50332229568471631</v>
      </c>
      <c r="J62" s="16">
        <f t="shared" ref="J62" si="4">_xlfn.T.TEST(E47:G47,E62:G62,2,3)</f>
        <v>1.8890413539609865E-4</v>
      </c>
      <c r="K62" s="16" t="s">
        <v>12</v>
      </c>
    </row>
    <row r="63" spans="3:11" x14ac:dyDescent="0.25">
      <c r="D63" s="16" t="s">
        <v>8</v>
      </c>
      <c r="E63" s="16">
        <v>2.2999999999999998</v>
      </c>
      <c r="F63" s="16">
        <v>2.6</v>
      </c>
      <c r="G63" s="16">
        <v>2.9</v>
      </c>
      <c r="H63" s="16">
        <f t="shared" si="0"/>
        <v>2.6</v>
      </c>
      <c r="I63" s="16">
        <f>STDEV(E63:G63)</f>
        <v>0.30000000000000004</v>
      </c>
      <c r="J63" s="16">
        <f>_xlfn.T.TEST(E48:G48,E63:G63,2,3)</f>
        <v>9.9218175128839171E-3</v>
      </c>
      <c r="K63" s="16" t="s">
        <v>13</v>
      </c>
    </row>
    <row r="65" spans="1:11" ht="30" x14ac:dyDescent="0.25">
      <c r="A65" s="17" t="s">
        <v>25</v>
      </c>
      <c r="B65" s="16" t="s">
        <v>28</v>
      </c>
    </row>
    <row r="66" spans="1:11" ht="30" x14ac:dyDescent="0.25">
      <c r="C66" s="16" t="s">
        <v>46</v>
      </c>
    </row>
    <row r="67" spans="1:11" x14ac:dyDescent="0.25">
      <c r="D67" s="16" t="s">
        <v>5</v>
      </c>
      <c r="E67" s="16">
        <v>0.8</v>
      </c>
      <c r="F67" s="16">
        <v>0.9</v>
      </c>
      <c r="G67" s="16">
        <v>0.5</v>
      </c>
      <c r="H67" s="16">
        <f t="shared" si="0"/>
        <v>0.73333333333333339</v>
      </c>
      <c r="I67" s="16">
        <f t="shared" si="1"/>
        <v>0.20816659994661327</v>
      </c>
    </row>
    <row r="68" spans="1:11" x14ac:dyDescent="0.25">
      <c r="D68" s="16" t="s">
        <v>6</v>
      </c>
      <c r="E68" s="16">
        <v>0.4</v>
      </c>
      <c r="F68" s="16">
        <v>0.3</v>
      </c>
      <c r="G68" s="16">
        <v>0.4</v>
      </c>
      <c r="H68" s="16">
        <f t="shared" si="0"/>
        <v>0.3666666666666667</v>
      </c>
      <c r="I68" s="16">
        <f t="shared" si="1"/>
        <v>5.7735026918962519E-2</v>
      </c>
    </row>
    <row r="69" spans="1:11" x14ac:dyDescent="0.25">
      <c r="D69" s="16" t="s">
        <v>7</v>
      </c>
      <c r="E69" s="16">
        <v>98.1</v>
      </c>
      <c r="F69" s="16">
        <v>98.2</v>
      </c>
      <c r="G69" s="16">
        <v>98.2</v>
      </c>
      <c r="H69" s="16">
        <f t="shared" si="0"/>
        <v>98.166666666666671</v>
      </c>
      <c r="I69" s="16">
        <f t="shared" si="1"/>
        <v>5.7735026918967501E-2</v>
      </c>
    </row>
    <row r="70" spans="1:11" x14ac:dyDescent="0.25">
      <c r="D70" s="16" t="s">
        <v>8</v>
      </c>
      <c r="E70" s="16">
        <v>0.7</v>
      </c>
      <c r="F70" s="16">
        <v>0.6</v>
      </c>
      <c r="G70" s="16">
        <v>0.9</v>
      </c>
      <c r="H70" s="16">
        <f t="shared" si="0"/>
        <v>0.73333333333333328</v>
      </c>
      <c r="I70" s="16">
        <f t="shared" si="1"/>
        <v>0.15275252316519497</v>
      </c>
    </row>
    <row r="72" spans="1:11" ht="45" x14ac:dyDescent="0.25">
      <c r="C72" s="16" t="s">
        <v>38</v>
      </c>
      <c r="D72" s="16" t="s">
        <v>5</v>
      </c>
      <c r="E72" s="16">
        <v>1</v>
      </c>
      <c r="F72" s="16">
        <v>0.5</v>
      </c>
      <c r="G72" s="16">
        <v>0.7</v>
      </c>
      <c r="H72" s="16">
        <f t="shared" si="0"/>
        <v>0.73333333333333339</v>
      </c>
      <c r="I72" s="16">
        <f t="shared" si="1"/>
        <v>0.25166114784235816</v>
      </c>
      <c r="J72" s="16">
        <f>_xlfn.T.TEST(E67:G67,E72:G72,2,3)</f>
        <v>1</v>
      </c>
      <c r="K72" s="16" t="s">
        <v>10</v>
      </c>
    </row>
    <row r="73" spans="1:11" x14ac:dyDescent="0.25">
      <c r="D73" s="16" t="s">
        <v>6</v>
      </c>
      <c r="E73" s="16">
        <v>0.5</v>
      </c>
      <c r="F73" s="16">
        <v>0.3</v>
      </c>
      <c r="G73" s="16">
        <v>0.5</v>
      </c>
      <c r="H73" s="16">
        <f t="shared" si="0"/>
        <v>0.43333333333333335</v>
      </c>
      <c r="I73" s="16">
        <f t="shared" si="1"/>
        <v>0.11547005383792504</v>
      </c>
      <c r="J73" s="16">
        <f>_xlfn.T.TEST(E68:G68,E73:G73,2,3)</f>
        <v>0.43819304962341277</v>
      </c>
      <c r="K73" s="16" t="s">
        <v>10</v>
      </c>
    </row>
    <row r="74" spans="1:11" x14ac:dyDescent="0.25">
      <c r="D74" s="16" t="s">
        <v>7</v>
      </c>
      <c r="E74" s="16">
        <v>97.7</v>
      </c>
      <c r="F74" s="16">
        <v>98.5</v>
      </c>
      <c r="G74" s="16">
        <v>98.1</v>
      </c>
      <c r="H74" s="16">
        <f t="shared" si="0"/>
        <v>98.09999999999998</v>
      </c>
      <c r="I74" s="16">
        <f t="shared" si="1"/>
        <v>0.39999999999999858</v>
      </c>
      <c r="J74" s="16">
        <f>_xlfn.T.TEST(E69:G69,E74:G74,2,3)</f>
        <v>0.80101461770315519</v>
      </c>
      <c r="K74" s="16" t="s">
        <v>10</v>
      </c>
    </row>
    <row r="75" spans="1:11" x14ac:dyDescent="0.25">
      <c r="D75" s="16" t="s">
        <v>8</v>
      </c>
      <c r="E75" s="16">
        <v>0.7</v>
      </c>
      <c r="F75" s="16">
        <v>0.6</v>
      </c>
      <c r="G75" s="16">
        <v>0.8</v>
      </c>
      <c r="H75" s="16">
        <f t="shared" si="0"/>
        <v>0.69999999999999984</v>
      </c>
      <c r="I75" s="16">
        <f t="shared" si="1"/>
        <v>0.10000000000000116</v>
      </c>
      <c r="J75" s="16">
        <f>_xlfn.T.TEST(E70:G70,E75:G75,2,3)</f>
        <v>0.77002563839117566</v>
      </c>
      <c r="K75" s="16" t="s">
        <v>10</v>
      </c>
    </row>
    <row r="77" spans="1:11" ht="30" x14ac:dyDescent="0.25">
      <c r="C77" s="16" t="s">
        <v>47</v>
      </c>
      <c r="D77" s="16" t="s">
        <v>5</v>
      </c>
      <c r="E77" s="16">
        <v>1.4</v>
      </c>
      <c r="F77" s="16">
        <v>1.2</v>
      </c>
      <c r="G77" s="16">
        <v>1.8</v>
      </c>
      <c r="H77" s="16">
        <f t="shared" si="0"/>
        <v>1.4666666666666666</v>
      </c>
      <c r="I77" s="16">
        <f t="shared" si="1"/>
        <v>0.30550504633038994</v>
      </c>
      <c r="J77" s="16">
        <f>_xlfn.T.TEST(E67:G67,E77:G77,2,3)</f>
        <v>3.2167433238885219E-2</v>
      </c>
      <c r="K77" s="16" t="s">
        <v>11</v>
      </c>
    </row>
    <row r="78" spans="1:11" x14ac:dyDescent="0.25">
      <c r="D78" s="16" t="s">
        <v>6</v>
      </c>
      <c r="E78" s="16">
        <v>0.6</v>
      </c>
      <c r="F78" s="16">
        <v>0.6</v>
      </c>
      <c r="G78" s="16">
        <v>0.8</v>
      </c>
      <c r="H78" s="16">
        <f t="shared" si="0"/>
        <v>0.66666666666666663</v>
      </c>
      <c r="I78" s="16">
        <f t="shared" si="1"/>
        <v>0.11547005383792552</v>
      </c>
      <c r="J78" s="16">
        <f>_xlfn.T.TEST(E68:G68,E78:G78,2,3)</f>
        <v>2.8595784078231698E-2</v>
      </c>
      <c r="K78" s="16" t="s">
        <v>11</v>
      </c>
    </row>
    <row r="79" spans="1:11" x14ac:dyDescent="0.25">
      <c r="D79" s="16" t="s">
        <v>7</v>
      </c>
      <c r="E79" s="16">
        <v>97.4</v>
      </c>
      <c r="F79" s="16">
        <v>97.5</v>
      </c>
      <c r="G79" s="16">
        <v>96.3</v>
      </c>
      <c r="H79" s="16">
        <f t="shared" si="0"/>
        <v>97.066666666666663</v>
      </c>
      <c r="I79" s="16">
        <f t="shared" si="1"/>
        <v>0.66583281184794241</v>
      </c>
      <c r="J79" s="16">
        <f t="shared" ref="J79" si="5">_xlfn.T.TEST(E69:G69,E79:G79,2,3)</f>
        <v>0.1024256364365814</v>
      </c>
      <c r="K79" s="16" t="s">
        <v>10</v>
      </c>
    </row>
    <row r="80" spans="1:11" x14ac:dyDescent="0.25">
      <c r="D80" s="16" t="s">
        <v>8</v>
      </c>
      <c r="E80" s="16">
        <v>0.5</v>
      </c>
      <c r="F80" s="16">
        <v>0.6</v>
      </c>
      <c r="G80" s="16">
        <v>1.1000000000000001</v>
      </c>
      <c r="H80" s="16">
        <f t="shared" si="0"/>
        <v>0.73333333333333339</v>
      </c>
      <c r="I80" s="16">
        <f t="shared" si="1"/>
        <v>0.32145502536643195</v>
      </c>
      <c r="J80" s="16">
        <f>_xlfn.T.TEST(E70:G70,E80:G80,2,3)</f>
        <v>1</v>
      </c>
      <c r="K80" s="16" t="s">
        <v>10</v>
      </c>
    </row>
    <row r="82" spans="1:11" x14ac:dyDescent="0.25">
      <c r="C82" s="16" t="s">
        <v>39</v>
      </c>
      <c r="D82" s="16" t="s">
        <v>5</v>
      </c>
      <c r="E82" s="16">
        <v>7.6</v>
      </c>
      <c r="F82" s="16">
        <v>5.9</v>
      </c>
      <c r="G82" s="16">
        <v>6.2</v>
      </c>
      <c r="H82" s="16">
        <f t="shared" si="0"/>
        <v>6.5666666666666664</v>
      </c>
      <c r="I82" s="16">
        <f t="shared" si="1"/>
        <v>0.90737717258774908</v>
      </c>
      <c r="J82" s="16">
        <f>_xlfn.T.TEST(E67:G67,E82:G82,2,3)</f>
        <v>5.8510481157827343E-3</v>
      </c>
      <c r="K82" s="16" t="s">
        <v>13</v>
      </c>
    </row>
    <row r="83" spans="1:11" x14ac:dyDescent="0.25">
      <c r="D83" s="16" t="s">
        <v>6</v>
      </c>
      <c r="E83" s="16">
        <v>2</v>
      </c>
      <c r="F83" s="16">
        <v>1.5</v>
      </c>
      <c r="G83" s="16">
        <v>1.8</v>
      </c>
      <c r="H83" s="16">
        <f t="shared" si="0"/>
        <v>1.7666666666666666</v>
      </c>
      <c r="I83" s="16">
        <f t="shared" si="1"/>
        <v>0.2516611478423586</v>
      </c>
      <c r="J83" s="16">
        <f>_xlfn.T.TEST(E68:G68,E83:G83,2,3)</f>
        <v>8.0130638950349185E-3</v>
      </c>
      <c r="K83" s="16" t="s">
        <v>13</v>
      </c>
    </row>
    <row r="84" spans="1:11" x14ac:dyDescent="0.25">
      <c r="D84" s="16" t="s">
        <v>7</v>
      </c>
      <c r="E84" s="16">
        <v>89.1</v>
      </c>
      <c r="F84" s="16">
        <v>90.9</v>
      </c>
      <c r="G84" s="16">
        <v>90.7</v>
      </c>
      <c r="H84" s="16">
        <f t="shared" si="0"/>
        <v>90.233333333333334</v>
      </c>
      <c r="I84" s="16">
        <f t="shared" si="1"/>
        <v>0.98657657246325525</v>
      </c>
      <c r="J84" s="16">
        <f t="shared" ref="J84" si="6">_xlfn.T.TEST(E69:G69,E84:G84,2,3)</f>
        <v>4.9951804900982043E-3</v>
      </c>
      <c r="K84" s="16" t="s">
        <v>13</v>
      </c>
    </row>
    <row r="85" spans="1:11" x14ac:dyDescent="0.25">
      <c r="D85" s="16" t="s">
        <v>8</v>
      </c>
      <c r="E85" s="16">
        <v>1.3</v>
      </c>
      <c r="F85" s="16">
        <v>1.7</v>
      </c>
      <c r="G85" s="16">
        <v>1.3</v>
      </c>
      <c r="H85" s="16">
        <f t="shared" si="0"/>
        <v>1.4333333333333333</v>
      </c>
      <c r="I85" s="16">
        <f t="shared" si="1"/>
        <v>0.23094010767585105</v>
      </c>
      <c r="J85" s="16">
        <f>_xlfn.T.TEST(E70:G70,E85:G85,2,3)</f>
        <v>1.6229979512504402E-2</v>
      </c>
      <c r="K85" s="16" t="s">
        <v>11</v>
      </c>
    </row>
    <row r="87" spans="1:11" ht="30" x14ac:dyDescent="0.25">
      <c r="A87" s="17" t="s">
        <v>26</v>
      </c>
      <c r="B87" s="16" t="s">
        <v>27</v>
      </c>
    </row>
    <row r="88" spans="1:11" ht="30" x14ac:dyDescent="0.25">
      <c r="C88" s="16" t="s">
        <v>46</v>
      </c>
    </row>
    <row r="89" spans="1:11" x14ac:dyDescent="0.25">
      <c r="D89" s="16" t="s">
        <v>5</v>
      </c>
      <c r="E89" s="16">
        <v>1</v>
      </c>
      <c r="F89" s="16">
        <v>0.8</v>
      </c>
      <c r="G89" s="16">
        <v>0.5</v>
      </c>
      <c r="H89" s="16">
        <f t="shared" ref="H89:H107" si="7">AVERAGE(E89:G89)</f>
        <v>0.76666666666666661</v>
      </c>
      <c r="I89" s="16">
        <f t="shared" ref="I89:I106" si="8">STDEV(E89:G89)</f>
        <v>0.25166114784235882</v>
      </c>
    </row>
    <row r="90" spans="1:11" x14ac:dyDescent="0.25">
      <c r="D90" s="16" t="s">
        <v>6</v>
      </c>
      <c r="E90" s="16">
        <v>0.6</v>
      </c>
      <c r="F90" s="16">
        <v>0.5</v>
      </c>
      <c r="G90" s="16">
        <v>0.4</v>
      </c>
      <c r="H90" s="16">
        <f t="shared" si="7"/>
        <v>0.5</v>
      </c>
      <c r="I90" s="16">
        <f t="shared" si="8"/>
        <v>0.10000000000000005</v>
      </c>
    </row>
    <row r="91" spans="1:11" x14ac:dyDescent="0.25">
      <c r="D91" s="16" t="s">
        <v>7</v>
      </c>
      <c r="E91" s="16">
        <v>96.4</v>
      </c>
      <c r="F91" s="16">
        <v>96.9</v>
      </c>
      <c r="G91" s="16">
        <v>97.7</v>
      </c>
      <c r="H91" s="16">
        <f t="shared" si="7"/>
        <v>97</v>
      </c>
      <c r="I91" s="16">
        <f t="shared" si="8"/>
        <v>0.6557438524301985</v>
      </c>
    </row>
    <row r="92" spans="1:11" x14ac:dyDescent="0.25">
      <c r="D92" s="16" t="s">
        <v>8</v>
      </c>
      <c r="E92" s="16">
        <v>2</v>
      </c>
      <c r="F92" s="16">
        <v>1.9</v>
      </c>
      <c r="G92" s="16">
        <v>1.4</v>
      </c>
      <c r="H92" s="16">
        <f t="shared" si="7"/>
        <v>1.7666666666666666</v>
      </c>
      <c r="I92" s="16">
        <f t="shared" si="8"/>
        <v>0.32145502536643072</v>
      </c>
    </row>
    <row r="94" spans="1:11" ht="45" x14ac:dyDescent="0.25">
      <c r="C94" s="16" t="s">
        <v>38</v>
      </c>
      <c r="D94" s="16" t="s">
        <v>5</v>
      </c>
      <c r="E94" s="16">
        <v>0.9</v>
      </c>
      <c r="F94" s="16">
        <v>1.2</v>
      </c>
      <c r="G94" s="16">
        <v>0.9</v>
      </c>
      <c r="H94" s="16">
        <f t="shared" si="7"/>
        <v>1</v>
      </c>
      <c r="I94" s="16">
        <f t="shared" si="8"/>
        <v>0.17320508075688781</v>
      </c>
      <c r="J94" s="16">
        <f>_xlfn.T.TEST(E89:G89,E94:G94,2,3)</f>
        <v>0.2646952905077532</v>
      </c>
      <c r="K94" s="16" t="s">
        <v>10</v>
      </c>
    </row>
    <row r="95" spans="1:11" x14ac:dyDescent="0.25">
      <c r="D95" s="16" t="s">
        <v>6</v>
      </c>
      <c r="E95" s="16">
        <v>0.5</v>
      </c>
      <c r="F95" s="16">
        <v>0.6</v>
      </c>
      <c r="G95" s="16">
        <v>0.4</v>
      </c>
      <c r="H95" s="16">
        <f t="shared" si="7"/>
        <v>0.5</v>
      </c>
      <c r="I95" s="16">
        <f t="shared" si="8"/>
        <v>0.10000000000000005</v>
      </c>
      <c r="J95" s="16">
        <f>_xlfn.T.TEST(E90:G90,E95:G95,2,3)</f>
        <v>1</v>
      </c>
      <c r="K95" s="16" t="s">
        <v>10</v>
      </c>
    </row>
    <row r="96" spans="1:11" x14ac:dyDescent="0.25">
      <c r="D96" s="16" t="s">
        <v>7</v>
      </c>
      <c r="E96" s="16">
        <v>96.8</v>
      </c>
      <c r="F96" s="16">
        <v>97.1</v>
      </c>
      <c r="G96" s="16">
        <v>97.5</v>
      </c>
      <c r="H96" s="16">
        <f t="shared" si="7"/>
        <v>97.133333333333326</v>
      </c>
      <c r="I96" s="16">
        <f t="shared" si="8"/>
        <v>0.35118845842842622</v>
      </c>
      <c r="J96" s="16">
        <f>_xlfn.T.TEST(E91:G91,E96:G96,2,3)</f>
        <v>0.77615904128325197</v>
      </c>
      <c r="K96" s="16" t="s">
        <v>10</v>
      </c>
    </row>
    <row r="97" spans="3:11" x14ac:dyDescent="0.25">
      <c r="D97" s="16" t="s">
        <v>8</v>
      </c>
      <c r="E97" s="16">
        <v>1.8</v>
      </c>
      <c r="F97" s="16">
        <v>1.2</v>
      </c>
      <c r="G97" s="16">
        <v>1.2</v>
      </c>
      <c r="H97" s="16">
        <f t="shared" si="7"/>
        <v>1.4000000000000001</v>
      </c>
      <c r="I97" s="16">
        <f t="shared" si="8"/>
        <v>0.34641016151377496</v>
      </c>
      <c r="J97" s="16">
        <f>_xlfn.T.TEST(E92:G92,E97:G97,2,3)</f>
        <v>0.25052508366804221</v>
      </c>
      <c r="K97" s="16" t="s">
        <v>10</v>
      </c>
    </row>
    <row r="99" spans="3:11" ht="30" x14ac:dyDescent="0.25">
      <c r="C99" s="16" t="s">
        <v>47</v>
      </c>
      <c r="D99" s="16" t="s">
        <v>5</v>
      </c>
      <c r="E99" s="16">
        <v>2.8</v>
      </c>
      <c r="F99" s="16">
        <v>2.7</v>
      </c>
      <c r="G99" s="16">
        <v>4.2</v>
      </c>
      <c r="H99" s="16">
        <f t="shared" si="7"/>
        <v>3.2333333333333329</v>
      </c>
      <c r="I99" s="16">
        <f t="shared" si="8"/>
        <v>0.83864970836060815</v>
      </c>
      <c r="J99" s="16">
        <f>_xlfn.T.TEST(E89:G89,E99:G99,2,3)</f>
        <v>2.8167307319120569E-2</v>
      </c>
      <c r="K99" s="16" t="s">
        <v>11</v>
      </c>
    </row>
    <row r="100" spans="3:11" x14ac:dyDescent="0.25">
      <c r="D100" s="16" t="s">
        <v>6</v>
      </c>
      <c r="E100" s="16">
        <v>2</v>
      </c>
      <c r="F100" s="16">
        <v>1.4</v>
      </c>
      <c r="G100" s="16">
        <v>1.6</v>
      </c>
      <c r="H100" s="16">
        <f t="shared" si="7"/>
        <v>1.6666666666666667</v>
      </c>
      <c r="I100" s="16">
        <f t="shared" si="8"/>
        <v>0.3055050463303885</v>
      </c>
      <c r="J100" s="16">
        <f>_xlfn.T.TEST(E90:G90,E100:G100,2,3)</f>
        <v>1.4878859667361409E-2</v>
      </c>
      <c r="K100" s="16" t="s">
        <v>11</v>
      </c>
    </row>
    <row r="101" spans="3:11" x14ac:dyDescent="0.25">
      <c r="D101" s="16" t="s">
        <v>7</v>
      </c>
      <c r="E101" s="16">
        <v>92.2</v>
      </c>
      <c r="F101" s="16">
        <v>94.4</v>
      </c>
      <c r="G101" s="16">
        <v>92.4</v>
      </c>
      <c r="H101" s="16">
        <f t="shared" si="7"/>
        <v>93</v>
      </c>
      <c r="I101" s="16">
        <f t="shared" si="8"/>
        <v>1.2165525060596449</v>
      </c>
      <c r="J101" s="16">
        <f t="shared" ref="J101" si="9">_xlfn.T.TEST(E91:G91,E101:G101,2,3)</f>
        <v>1.443938701609598E-2</v>
      </c>
      <c r="K101" s="16" t="s">
        <v>11</v>
      </c>
    </row>
    <row r="102" spans="3:11" x14ac:dyDescent="0.25">
      <c r="D102" s="16" t="s">
        <v>8</v>
      </c>
      <c r="E102" s="16">
        <v>3</v>
      </c>
      <c r="F102" s="16">
        <v>1.5</v>
      </c>
      <c r="G102" s="16">
        <v>1.8</v>
      </c>
      <c r="H102" s="16">
        <f t="shared" si="7"/>
        <v>2.1</v>
      </c>
      <c r="I102" s="16">
        <f t="shared" si="8"/>
        <v>0.79372539331937764</v>
      </c>
      <c r="J102" s="16">
        <f>_xlfn.T.TEST(E92:G92,E102:G102,2,3)</f>
        <v>0.55448146719912428</v>
      </c>
      <c r="K102" s="16" t="s">
        <v>10</v>
      </c>
    </row>
    <row r="104" spans="3:11" x14ac:dyDescent="0.25">
      <c r="C104" s="16" t="s">
        <v>39</v>
      </c>
      <c r="D104" s="16" t="s">
        <v>5</v>
      </c>
      <c r="E104" s="16">
        <v>13.3</v>
      </c>
      <c r="F104" s="16">
        <v>12.9</v>
      </c>
      <c r="G104" s="16">
        <v>11.2</v>
      </c>
      <c r="H104" s="16">
        <f t="shared" si="7"/>
        <v>12.466666666666669</v>
      </c>
      <c r="I104" s="16">
        <f t="shared" si="8"/>
        <v>1.1150485789118494</v>
      </c>
      <c r="J104" s="16">
        <f>_xlfn.T.TEST(E89:G89,E104:G104,2,3)</f>
        <v>2.0268591927269869E-3</v>
      </c>
      <c r="K104" s="16" t="s">
        <v>13</v>
      </c>
    </row>
    <row r="105" spans="3:11" x14ac:dyDescent="0.25">
      <c r="D105" s="16" t="s">
        <v>6</v>
      </c>
      <c r="E105" s="16">
        <v>5.4</v>
      </c>
      <c r="F105" s="16">
        <v>4.2</v>
      </c>
      <c r="G105" s="16">
        <v>3.4</v>
      </c>
      <c r="H105" s="16">
        <f t="shared" si="7"/>
        <v>4.3333333333333339</v>
      </c>
      <c r="I105" s="16">
        <f>STDEV(E105:G105)</f>
        <v>1.0066445913694291</v>
      </c>
      <c r="J105" s="16">
        <f>_xlfn.T.TEST(E90:G90,E105:G105,2,3)</f>
        <v>2.1347957778632919E-2</v>
      </c>
      <c r="K105" s="16" t="s">
        <v>11</v>
      </c>
    </row>
    <row r="106" spans="3:11" x14ac:dyDescent="0.25">
      <c r="D106" s="16" t="s">
        <v>7</v>
      </c>
      <c r="E106" s="16">
        <v>78.599999999999994</v>
      </c>
      <c r="F106" s="16">
        <v>80.3</v>
      </c>
      <c r="G106" s="16">
        <v>83.1</v>
      </c>
      <c r="H106" s="16">
        <f t="shared" si="7"/>
        <v>80.666666666666657</v>
      </c>
      <c r="I106" s="16">
        <f t="shared" si="8"/>
        <v>2.2722969289539017</v>
      </c>
      <c r="J106" s="16">
        <f t="shared" ref="J106" si="10">_xlfn.T.TEST(E91:G91,E106:G106,2,3)</f>
        <v>3.8252363723335937E-3</v>
      </c>
      <c r="K106" s="16" t="s">
        <v>13</v>
      </c>
    </row>
    <row r="107" spans="3:11" x14ac:dyDescent="0.25">
      <c r="D107" s="16" t="s">
        <v>8</v>
      </c>
      <c r="E107" s="16">
        <v>2.6</v>
      </c>
      <c r="F107" s="16">
        <v>2.6</v>
      </c>
      <c r="G107" s="16">
        <v>2.2999999999999998</v>
      </c>
      <c r="H107" s="16">
        <f t="shared" si="7"/>
        <v>2.5</v>
      </c>
      <c r="I107" s="16">
        <f>STDEV(E107:G107)</f>
        <v>0.1732050807568879</v>
      </c>
      <c r="J107" s="16">
        <f>_xlfn.T.TEST(E92:G92,E107:G107,2,3)</f>
        <v>3.86590616185346E-2</v>
      </c>
      <c r="K107" s="16" t="s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topLeftCell="H13" zoomScale="115" zoomScaleNormal="115" workbookViewId="0">
      <selection activeCell="W25" sqref="W25"/>
    </sheetView>
  </sheetViews>
  <sheetFormatPr baseColWidth="10" defaultRowHeight="15" x14ac:dyDescent="0.25"/>
  <cols>
    <col min="12" max="12" width="14.7109375" customWidth="1"/>
    <col min="19" max="19" width="20.140625" customWidth="1"/>
  </cols>
  <sheetData>
    <row r="1" spans="1:21" ht="15.75" thickBot="1" x14ac:dyDescent="0.3">
      <c r="A1" t="s">
        <v>55</v>
      </c>
      <c r="C1" t="s">
        <v>23</v>
      </c>
      <c r="D1" t="s">
        <v>56</v>
      </c>
      <c r="E1" t="s">
        <v>57</v>
      </c>
      <c r="F1" t="s">
        <v>58</v>
      </c>
      <c r="G1" t="s">
        <v>59</v>
      </c>
      <c r="H1" t="s">
        <v>41</v>
      </c>
      <c r="I1" t="s">
        <v>62</v>
      </c>
      <c r="L1" s="6"/>
      <c r="M1" s="9" t="s">
        <v>31</v>
      </c>
      <c r="N1" s="10"/>
      <c r="O1" s="10"/>
      <c r="P1" s="10" t="s">
        <v>30</v>
      </c>
      <c r="Q1" s="10"/>
      <c r="R1" s="10"/>
      <c r="S1" s="10"/>
      <c r="T1" s="10" t="s">
        <v>32</v>
      </c>
      <c r="U1" s="10"/>
    </row>
    <row r="2" spans="1:21" ht="15.75" thickBot="1" x14ac:dyDescent="0.3">
      <c r="L2" s="12" t="s">
        <v>29</v>
      </c>
      <c r="M2" s="9"/>
      <c r="N2" s="9" t="s">
        <v>60</v>
      </c>
      <c r="O2" s="11" t="s">
        <v>33</v>
      </c>
      <c r="P2" s="10"/>
      <c r="Q2" s="9" t="s">
        <v>60</v>
      </c>
      <c r="R2" s="11" t="s">
        <v>33</v>
      </c>
      <c r="S2" s="10"/>
      <c r="T2" s="9" t="s">
        <v>60</v>
      </c>
      <c r="U2" s="11" t="s">
        <v>33</v>
      </c>
    </row>
    <row r="3" spans="1:21" x14ac:dyDescent="0.25">
      <c r="A3" t="s">
        <v>52</v>
      </c>
      <c r="K3" s="1"/>
      <c r="L3" s="7" t="s">
        <v>9</v>
      </c>
      <c r="M3" s="2">
        <v>0</v>
      </c>
      <c r="N3" s="7">
        <v>97.7</v>
      </c>
      <c r="O3" s="7">
        <v>96.666666666666671</v>
      </c>
      <c r="P3" s="3"/>
      <c r="Q3" s="7">
        <v>96.899999999999991</v>
      </c>
      <c r="R3" s="7">
        <v>91.3</v>
      </c>
      <c r="S3" s="3"/>
      <c r="T3" s="7">
        <v>97.566666666666663</v>
      </c>
      <c r="U3" s="7">
        <v>84.266666666666666</v>
      </c>
    </row>
    <row r="4" spans="1:21" x14ac:dyDescent="0.25">
      <c r="B4" t="s">
        <v>61</v>
      </c>
      <c r="K4" s="1"/>
      <c r="L4" s="7" t="s">
        <v>35</v>
      </c>
      <c r="M4" s="2">
        <v>0</v>
      </c>
      <c r="N4" s="7">
        <v>0</v>
      </c>
      <c r="O4" s="7">
        <v>6.6666666666666666E-2</v>
      </c>
      <c r="P4" s="3"/>
      <c r="Q4" s="7">
        <v>0.10000000000000002</v>
      </c>
      <c r="R4" s="7">
        <v>0.23333333333333331</v>
      </c>
      <c r="S4" s="3"/>
      <c r="T4" s="7">
        <v>3.3333333333333333E-2</v>
      </c>
      <c r="U4" s="7">
        <v>0.26666666666666666</v>
      </c>
    </row>
    <row r="5" spans="1:21" x14ac:dyDescent="0.25">
      <c r="C5" t="s">
        <v>5</v>
      </c>
      <c r="D5">
        <v>0</v>
      </c>
      <c r="E5">
        <v>0</v>
      </c>
      <c r="F5">
        <v>0</v>
      </c>
      <c r="G5">
        <f>AVERAGE(D5:F5)</f>
        <v>0</v>
      </c>
      <c r="H5">
        <f>STDEV(D5:F5)</f>
        <v>0</v>
      </c>
      <c r="K5" s="1"/>
      <c r="L5" s="7" t="s">
        <v>36</v>
      </c>
      <c r="M5" s="2">
        <v>0</v>
      </c>
      <c r="N5" s="7">
        <v>0.46666666666666662</v>
      </c>
      <c r="O5" s="7">
        <v>1.4333333333333333</v>
      </c>
      <c r="P5" s="3"/>
      <c r="Q5" s="7">
        <v>0.79999999999999993</v>
      </c>
      <c r="R5" s="7">
        <v>2.5666666666666669</v>
      </c>
      <c r="S5" s="3"/>
      <c r="T5" s="7">
        <v>0.46666666666666662</v>
      </c>
      <c r="U5" s="7">
        <v>5.1333333333333337</v>
      </c>
    </row>
    <row r="6" spans="1:21" ht="15.75" thickBot="1" x14ac:dyDescent="0.3">
      <c r="C6" t="s">
        <v>6</v>
      </c>
      <c r="D6">
        <v>0.5</v>
      </c>
      <c r="E6">
        <v>0.5</v>
      </c>
      <c r="F6">
        <v>0.4</v>
      </c>
      <c r="G6">
        <f>AVERAGE(D6:F6)</f>
        <v>0.46666666666666662</v>
      </c>
      <c r="H6">
        <f t="shared" ref="H6:H9" si="0">STDEV(D6:F6)</f>
        <v>5.7735026918963241E-2</v>
      </c>
      <c r="K6" s="1"/>
      <c r="L6" s="8" t="s">
        <v>34</v>
      </c>
      <c r="M6" s="4">
        <v>0</v>
      </c>
      <c r="N6" s="8">
        <v>1.8333333333333333</v>
      </c>
      <c r="O6" s="8">
        <v>1.8333333333333333</v>
      </c>
      <c r="P6" s="5"/>
      <c r="Q6" s="8">
        <v>2.2000000000000002</v>
      </c>
      <c r="R6" s="8">
        <v>5.9666666666666659</v>
      </c>
      <c r="S6" s="5"/>
      <c r="T6" s="8">
        <v>1.9000000000000001</v>
      </c>
      <c r="U6" s="8">
        <v>10.333333333333334</v>
      </c>
    </row>
    <row r="7" spans="1:21" ht="15.75" thickBot="1" x14ac:dyDescent="0.3">
      <c r="C7" t="s">
        <v>7</v>
      </c>
      <c r="D7">
        <v>97.7</v>
      </c>
      <c r="E7">
        <v>98</v>
      </c>
      <c r="F7">
        <v>97.4</v>
      </c>
      <c r="G7">
        <f t="shared" ref="G7" si="1">AVERAGE(D7:F7)</f>
        <v>97.7</v>
      </c>
      <c r="H7">
        <f>STDEV(D7:F7)</f>
        <v>0.29999999999999716</v>
      </c>
    </row>
    <row r="8" spans="1:21" ht="15.75" thickBot="1" x14ac:dyDescent="0.3">
      <c r="C8" t="s">
        <v>8</v>
      </c>
      <c r="D8">
        <v>1.8</v>
      </c>
      <c r="E8">
        <v>1.5</v>
      </c>
      <c r="F8">
        <v>2.2000000000000002</v>
      </c>
      <c r="G8">
        <f>AVERAGE(D8:F8)</f>
        <v>1.8333333333333333</v>
      </c>
      <c r="H8">
        <f t="shared" si="0"/>
        <v>0.3511884584284255</v>
      </c>
      <c r="L8" s="6" t="s">
        <v>41</v>
      </c>
      <c r="M8" s="9" t="s">
        <v>31</v>
      </c>
      <c r="N8" s="10"/>
      <c r="O8" s="10"/>
      <c r="P8" s="10" t="s">
        <v>30</v>
      </c>
      <c r="Q8" s="10"/>
      <c r="R8" s="10"/>
      <c r="S8" s="10"/>
      <c r="T8" s="10" t="s">
        <v>32</v>
      </c>
      <c r="U8" s="10"/>
    </row>
    <row r="9" spans="1:21" ht="15.75" thickBot="1" x14ac:dyDescent="0.3">
      <c r="C9" t="s">
        <v>63</v>
      </c>
      <c r="D9">
        <f>D8+D5+D6</f>
        <v>2.2999999999999998</v>
      </c>
      <c r="E9">
        <f t="shared" ref="E9:F9" si="2">E8+E5+E6</f>
        <v>2</v>
      </c>
      <c r="F9">
        <f t="shared" si="2"/>
        <v>2.6</v>
      </c>
      <c r="G9">
        <f>AVERAGE(D9:F9)</f>
        <v>2.3000000000000003</v>
      </c>
      <c r="H9">
        <f t="shared" si="0"/>
        <v>0.29999999999999827</v>
      </c>
      <c r="L9" s="12" t="s">
        <v>29</v>
      </c>
      <c r="M9" s="9"/>
      <c r="N9" s="9" t="s">
        <v>60</v>
      </c>
      <c r="O9" s="11" t="s">
        <v>33</v>
      </c>
      <c r="P9" s="10"/>
      <c r="Q9" s="9" t="s">
        <v>60</v>
      </c>
      <c r="R9" s="11" t="s">
        <v>33</v>
      </c>
      <c r="S9" s="10"/>
      <c r="T9" s="9" t="s">
        <v>60</v>
      </c>
      <c r="U9" s="11" t="s">
        <v>33</v>
      </c>
    </row>
    <row r="10" spans="1:21" ht="15.75" thickBot="1" x14ac:dyDescent="0.3">
      <c r="L10" s="7" t="s">
        <v>9</v>
      </c>
      <c r="M10" s="6"/>
      <c r="N10" s="6">
        <v>0.29999999999999716</v>
      </c>
      <c r="O10" s="8">
        <v>0.45092497528228537</v>
      </c>
      <c r="P10" s="3"/>
      <c r="Q10" s="6">
        <v>0.2</v>
      </c>
      <c r="R10" s="8">
        <v>0.69282032302754437</v>
      </c>
      <c r="S10" s="3"/>
      <c r="T10" s="6">
        <v>0.1154700538379268</v>
      </c>
      <c r="U10" s="8">
        <v>1.1372481406154658</v>
      </c>
    </row>
    <row r="11" spans="1:21" ht="15.75" thickBot="1" x14ac:dyDescent="0.3">
      <c r="B11" t="s">
        <v>39</v>
      </c>
      <c r="L11" s="7" t="s">
        <v>35</v>
      </c>
      <c r="M11" s="7"/>
      <c r="N11" s="6">
        <v>0</v>
      </c>
      <c r="O11" s="6">
        <v>5.7735026918963241E-2</v>
      </c>
      <c r="P11" s="3"/>
      <c r="Q11" s="6">
        <v>1.6996749443881478E-17</v>
      </c>
      <c r="R11" s="8">
        <v>0.11547005383792522</v>
      </c>
      <c r="S11" s="3"/>
      <c r="T11" s="6">
        <v>5.7735026918962581E-2</v>
      </c>
      <c r="U11" s="8">
        <v>5.7735026918962401E-2</v>
      </c>
    </row>
    <row r="12" spans="1:21" ht="15.75" thickBot="1" x14ac:dyDescent="0.3">
      <c r="C12" t="s">
        <v>5</v>
      </c>
      <c r="D12">
        <v>0.1</v>
      </c>
      <c r="E12">
        <v>0</v>
      </c>
      <c r="F12">
        <v>0.1</v>
      </c>
      <c r="G12">
        <f>AVERAGE(D12:F12)</f>
        <v>6.6666666666666666E-2</v>
      </c>
      <c r="H12">
        <f>STDEV(D12:F12)</f>
        <v>5.7735026918962581E-2</v>
      </c>
      <c r="I12">
        <f>_xlfn.T.TEST(D5:F5,D12:F12,2,3)</f>
        <v>0.18350341907227397</v>
      </c>
      <c r="J12" t="s">
        <v>10</v>
      </c>
      <c r="L12" s="7" t="s">
        <v>36</v>
      </c>
      <c r="M12" s="7"/>
      <c r="N12" s="8">
        <v>0.32145502536643211</v>
      </c>
      <c r="O12" s="8">
        <v>5.7735026918962581E-2</v>
      </c>
      <c r="P12" s="3"/>
      <c r="Q12" s="6">
        <v>0.1000000000000006</v>
      </c>
      <c r="R12" s="8">
        <v>1.3576941236277522</v>
      </c>
      <c r="S12" s="3"/>
      <c r="T12" s="6">
        <v>5.7735026918963241E-2</v>
      </c>
      <c r="U12" s="8">
        <v>0.25166114784235838</v>
      </c>
    </row>
    <row r="13" spans="1:21" ht="15.75" thickBot="1" x14ac:dyDescent="0.3">
      <c r="C13" t="s">
        <v>6</v>
      </c>
      <c r="D13">
        <v>1.8</v>
      </c>
      <c r="E13">
        <v>1.2</v>
      </c>
      <c r="F13">
        <v>1.3</v>
      </c>
      <c r="G13">
        <f>AVERAGE(D13:F13)</f>
        <v>1.4333333333333333</v>
      </c>
      <c r="H13">
        <f>STDEV(D13:F13)</f>
        <v>0.32145502536643211</v>
      </c>
      <c r="I13">
        <f>_xlfn.T.TEST(D6:F6,D13:F13,2,3)</f>
        <v>3.1564847881892275E-2</v>
      </c>
      <c r="J13" t="s">
        <v>11</v>
      </c>
      <c r="L13" s="8" t="s">
        <v>34</v>
      </c>
      <c r="M13" s="8"/>
      <c r="N13" s="6">
        <v>0.3511884584284255</v>
      </c>
      <c r="O13" s="8">
        <v>0.15275252316519469</v>
      </c>
      <c r="P13" s="5"/>
      <c r="Q13" s="6">
        <v>0.1</v>
      </c>
      <c r="R13" s="8">
        <v>0.80829037686548211</v>
      </c>
      <c r="S13" s="5"/>
      <c r="T13" s="6">
        <v>0.20000000000000007</v>
      </c>
      <c r="U13" s="8">
        <v>0.95043849529221702</v>
      </c>
    </row>
    <row r="14" spans="1:21" x14ac:dyDescent="0.25">
      <c r="C14" t="s">
        <v>7</v>
      </c>
      <c r="D14">
        <v>96.2</v>
      </c>
      <c r="E14">
        <v>97.1</v>
      </c>
      <c r="F14">
        <v>96.7</v>
      </c>
      <c r="G14">
        <f>AVERAGE(D14:F14)</f>
        <v>96.666666666666671</v>
      </c>
      <c r="H14">
        <f>STDEV(D14:F14)</f>
        <v>0.45092497528228537</v>
      </c>
      <c r="I14">
        <f>_xlfn.T.TEST(D7:F7,D14:F14,2,3)</f>
        <v>3.6645318628758021E-2</v>
      </c>
      <c r="J14" t="s">
        <v>11</v>
      </c>
    </row>
    <row r="15" spans="1:21" x14ac:dyDescent="0.25">
      <c r="C15" t="s">
        <v>8</v>
      </c>
      <c r="D15">
        <v>1.8</v>
      </c>
      <c r="E15">
        <v>1.7</v>
      </c>
      <c r="F15">
        <v>2</v>
      </c>
      <c r="G15">
        <f>AVERAGE(D15:F15)</f>
        <v>1.8333333333333333</v>
      </c>
      <c r="H15">
        <f>STDEV(D15:F15)</f>
        <v>0.15275252316519469</v>
      </c>
      <c r="I15">
        <f>_xlfn.T.TEST(D8:F8,D15:F15,2,3)</f>
        <v>1</v>
      </c>
      <c r="J15" t="s">
        <v>10</v>
      </c>
    </row>
    <row r="16" spans="1:21" x14ac:dyDescent="0.25">
      <c r="C16" t="s">
        <v>63</v>
      </c>
      <c r="D16">
        <f>D15+D12+D13</f>
        <v>3.7</v>
      </c>
      <c r="E16">
        <f t="shared" ref="E16" si="3">E15+E12+E13</f>
        <v>2.9</v>
      </c>
      <c r="F16">
        <f t="shared" ref="F16" si="4">F15+F12+F13</f>
        <v>3.4000000000000004</v>
      </c>
      <c r="G16">
        <f>AVERAGE(D16:F16)</f>
        <v>3.3333333333333335</v>
      </c>
      <c r="H16">
        <f>STDEV(D16:F16)</f>
        <v>0.40414518843273822</v>
      </c>
      <c r="I16">
        <f>_xlfn.T.TEST(D9:F9,D16:F16,2,3)</f>
        <v>2.7053594486130237E-2</v>
      </c>
      <c r="J16" t="s">
        <v>11</v>
      </c>
    </row>
    <row r="17" spans="1:10" x14ac:dyDescent="0.25">
      <c r="A17" t="s">
        <v>53</v>
      </c>
    </row>
    <row r="18" spans="1:10" x14ac:dyDescent="0.25">
      <c r="B18" t="s">
        <v>61</v>
      </c>
    </row>
    <row r="19" spans="1:10" x14ac:dyDescent="0.25">
      <c r="C19" t="s">
        <v>5</v>
      </c>
      <c r="D19">
        <v>0.1</v>
      </c>
      <c r="E19">
        <v>0.1</v>
      </c>
      <c r="F19">
        <v>0.1</v>
      </c>
      <c r="G19">
        <f>AVERAGE(D19:F19)</f>
        <v>0.10000000000000002</v>
      </c>
      <c r="H19">
        <f>STDEV(D19:F19)</f>
        <v>1.6996749443881478E-17</v>
      </c>
    </row>
    <row r="20" spans="1:10" x14ac:dyDescent="0.25">
      <c r="C20" t="s">
        <v>6</v>
      </c>
      <c r="D20">
        <v>0.7</v>
      </c>
      <c r="E20">
        <v>0.8</v>
      </c>
      <c r="F20">
        <v>0.9</v>
      </c>
      <c r="G20">
        <f>AVERAGE(D20:F20)</f>
        <v>0.79999999999999993</v>
      </c>
      <c r="H20">
        <f>STDEV(D20:F20)</f>
        <v>0.1000000000000006</v>
      </c>
    </row>
    <row r="21" spans="1:10" x14ac:dyDescent="0.25">
      <c r="C21" t="s">
        <v>7</v>
      </c>
      <c r="D21">
        <v>97.1</v>
      </c>
      <c r="E21">
        <v>96.9</v>
      </c>
      <c r="F21">
        <v>96.7</v>
      </c>
      <c r="G21">
        <f>AVERAGE(D21:F21)</f>
        <v>96.899999999999991</v>
      </c>
      <c r="H21">
        <f>STDEV(D21:F21)</f>
        <v>0.19999999999999576</v>
      </c>
    </row>
    <row r="22" spans="1:10" x14ac:dyDescent="0.25">
      <c r="C22" t="s">
        <v>8</v>
      </c>
      <c r="D22">
        <v>2.1</v>
      </c>
      <c r="E22">
        <v>2.2000000000000002</v>
      </c>
      <c r="F22">
        <v>2.2999999999999998</v>
      </c>
      <c r="G22">
        <f>AVERAGE(D22:F22)</f>
        <v>2.2000000000000002</v>
      </c>
      <c r="H22">
        <f>STDEV(D22:F22)</f>
        <v>9.9999999999999867E-2</v>
      </c>
    </row>
    <row r="23" spans="1:10" x14ac:dyDescent="0.25">
      <c r="C23" t="s">
        <v>63</v>
      </c>
      <c r="D23">
        <f>D22+D19+D20</f>
        <v>2.9000000000000004</v>
      </c>
      <c r="E23">
        <f t="shared" ref="E23" si="5">E22+E19+E20</f>
        <v>3.1000000000000005</v>
      </c>
      <c r="F23">
        <f t="shared" ref="F23" si="6">F22+F19+F20</f>
        <v>3.3</v>
      </c>
      <c r="G23">
        <f t="shared" ref="G23" si="7">G22+G19+G20</f>
        <v>3.1</v>
      </c>
      <c r="H23">
        <f t="shared" ref="H23" si="8">H22+H19+H20</f>
        <v>0.20000000000000048</v>
      </c>
    </row>
    <row r="24" spans="1:10" x14ac:dyDescent="0.25">
      <c r="B24" t="s">
        <v>39</v>
      </c>
    </row>
    <row r="25" spans="1:10" x14ac:dyDescent="0.25">
      <c r="C25" t="s">
        <v>5</v>
      </c>
      <c r="D25">
        <v>0.1</v>
      </c>
      <c r="E25">
        <v>0.3</v>
      </c>
      <c r="F25">
        <v>0.3</v>
      </c>
      <c r="G25">
        <f>AVERAGE(D25:F25)</f>
        <v>0.23333333333333331</v>
      </c>
      <c r="H25">
        <f>STDEV(D25:F25)</f>
        <v>0.11547005383792522</v>
      </c>
      <c r="I25">
        <f>_xlfn.T.TEST(D19:F19,D25:F25,2,3)</f>
        <v>0.18350341907227408</v>
      </c>
      <c r="J25" t="s">
        <v>10</v>
      </c>
    </row>
    <row r="26" spans="1:10" x14ac:dyDescent="0.25">
      <c r="C26" t="s">
        <v>6</v>
      </c>
      <c r="D26">
        <v>1</v>
      </c>
      <c r="E26">
        <v>3.4</v>
      </c>
      <c r="F26">
        <v>3.3</v>
      </c>
      <c r="G26">
        <f>AVERAGE(D26:F26)</f>
        <v>2.5666666666666669</v>
      </c>
      <c r="H26">
        <f>STDEV(D26:F26)</f>
        <v>1.3576941236277522</v>
      </c>
      <c r="I26">
        <f>_xlfn.T.TEST(D20:F20,D26:F26,2,3)</f>
        <v>0.1522356714648905</v>
      </c>
      <c r="J26" t="s">
        <v>10</v>
      </c>
    </row>
    <row r="27" spans="1:10" x14ac:dyDescent="0.25">
      <c r="C27" t="s">
        <v>7</v>
      </c>
      <c r="D27">
        <v>92.1</v>
      </c>
      <c r="E27">
        <v>90.9</v>
      </c>
      <c r="F27">
        <v>90.9</v>
      </c>
      <c r="G27">
        <f>AVERAGE(D27:F27)</f>
        <v>91.3</v>
      </c>
      <c r="H27">
        <f>STDEV(D27:F27)</f>
        <v>0.69282032302754437</v>
      </c>
      <c r="I27">
        <f>_xlfn.T.TEST(D21:F21,D27:F27,2,3)</f>
        <v>2.9177519657932333E-3</v>
      </c>
      <c r="J27" t="s">
        <v>13</v>
      </c>
    </row>
    <row r="28" spans="1:10" x14ac:dyDescent="0.25">
      <c r="C28" t="s">
        <v>8</v>
      </c>
      <c r="D28">
        <v>6.9</v>
      </c>
      <c r="E28">
        <v>5.5</v>
      </c>
      <c r="F28">
        <v>5.5</v>
      </c>
      <c r="G28">
        <f>AVERAGE(D28:F28)</f>
        <v>5.9666666666666659</v>
      </c>
      <c r="H28">
        <f>STDEV(D28:F28)</f>
        <v>0.80829037686548211</v>
      </c>
      <c r="I28">
        <f>_xlfn.T.TEST(D22:F22,D28:F28,2,3)</f>
        <v>1.3942231345401001E-2</v>
      </c>
      <c r="J28" t="s">
        <v>11</v>
      </c>
    </row>
    <row r="29" spans="1:10" x14ac:dyDescent="0.25">
      <c r="C29" t="s">
        <v>63</v>
      </c>
      <c r="D29">
        <f>D28+D25+D26</f>
        <v>8</v>
      </c>
      <c r="E29">
        <f t="shared" ref="E29" si="9">E28+E25+E26</f>
        <v>9.1999999999999993</v>
      </c>
      <c r="F29">
        <f t="shared" ref="F29" si="10">F28+F25+F26</f>
        <v>9.1</v>
      </c>
      <c r="G29">
        <f>AVERAGE(D29:F29)</f>
        <v>8.7666666666666657</v>
      </c>
      <c r="H29">
        <f>STDEV(D29:F29)</f>
        <v>0.66583281184793897</v>
      </c>
      <c r="I29">
        <f>_xlfn.T.TEST(D23:F23,D29:F29,2,3)</f>
        <v>2.4788312371666877E-3</v>
      </c>
      <c r="J29" t="s">
        <v>13</v>
      </c>
    </row>
    <row r="32" spans="1:10" x14ac:dyDescent="0.25">
      <c r="A32" t="s">
        <v>54</v>
      </c>
    </row>
    <row r="33" spans="2:10" x14ac:dyDescent="0.25">
      <c r="B33" t="s">
        <v>61</v>
      </c>
    </row>
    <row r="34" spans="2:10" x14ac:dyDescent="0.25">
      <c r="C34" t="s">
        <v>5</v>
      </c>
      <c r="D34">
        <v>0</v>
      </c>
      <c r="E34">
        <v>0</v>
      </c>
      <c r="F34">
        <v>0.1</v>
      </c>
      <c r="G34">
        <f>AVERAGE(D34:F34)</f>
        <v>3.3333333333333333E-2</v>
      </c>
      <c r="H34">
        <f>STDEV(D34:F34)</f>
        <v>5.7735026918962581E-2</v>
      </c>
    </row>
    <row r="35" spans="2:10" x14ac:dyDescent="0.25">
      <c r="C35" t="s">
        <v>6</v>
      </c>
      <c r="D35">
        <v>0.4</v>
      </c>
      <c r="E35">
        <v>0.5</v>
      </c>
      <c r="F35">
        <v>0.5</v>
      </c>
      <c r="G35">
        <f>AVERAGE(D35:F35)</f>
        <v>0.46666666666666662</v>
      </c>
      <c r="H35">
        <f>STDEV(D35:F35)</f>
        <v>5.7735026918963241E-2</v>
      </c>
    </row>
    <row r="36" spans="2:10" x14ac:dyDescent="0.25">
      <c r="C36" t="s">
        <v>7</v>
      </c>
      <c r="D36">
        <v>97.5</v>
      </c>
      <c r="E36">
        <v>97.5</v>
      </c>
      <c r="F36">
        <v>97.7</v>
      </c>
      <c r="G36">
        <f>AVERAGE(D36:F36)</f>
        <v>97.566666666666663</v>
      </c>
      <c r="H36">
        <f>STDEV(D36:F36)</f>
        <v>0.1154700538379268</v>
      </c>
    </row>
    <row r="37" spans="2:10" x14ac:dyDescent="0.25">
      <c r="C37" t="s">
        <v>8</v>
      </c>
      <c r="D37">
        <v>2.1</v>
      </c>
      <c r="E37">
        <v>1.9</v>
      </c>
      <c r="F37">
        <v>1.7</v>
      </c>
      <c r="G37">
        <f>AVERAGE(D37:F37)</f>
        <v>1.9000000000000001</v>
      </c>
      <c r="H37">
        <f>STDEV(D37:F37)</f>
        <v>0.20000000000000007</v>
      </c>
    </row>
    <row r="38" spans="2:10" x14ac:dyDescent="0.25">
      <c r="C38" t="s">
        <v>63</v>
      </c>
      <c r="D38">
        <f>D37+D34+D35</f>
        <v>2.5</v>
      </c>
      <c r="E38">
        <f t="shared" ref="E38" si="11">E37+E34+E35</f>
        <v>2.4</v>
      </c>
      <c r="F38">
        <f t="shared" ref="F38" si="12">F37+F34+F35</f>
        <v>2.2999999999999998</v>
      </c>
    </row>
    <row r="39" spans="2:10" x14ac:dyDescent="0.25">
      <c r="B39" t="s">
        <v>39</v>
      </c>
    </row>
    <row r="40" spans="2:10" x14ac:dyDescent="0.25">
      <c r="C40" t="s">
        <v>5</v>
      </c>
      <c r="D40">
        <v>0.2</v>
      </c>
      <c r="E40">
        <v>0.3</v>
      </c>
      <c r="F40">
        <v>0.3</v>
      </c>
      <c r="G40">
        <f>AVERAGE(D40:F40)</f>
        <v>0.26666666666666666</v>
      </c>
      <c r="H40">
        <f>STDEV(D40:F40)</f>
        <v>5.7735026918962401E-2</v>
      </c>
      <c r="I40">
        <f>_xlfn.T.TEST(D34:F34,D40:F40,2,3)</f>
        <v>7.7626026898706861E-3</v>
      </c>
      <c r="J40" t="s">
        <v>13</v>
      </c>
    </row>
    <row r="41" spans="2:10" x14ac:dyDescent="0.25">
      <c r="C41" t="s">
        <v>6</v>
      </c>
      <c r="D41">
        <v>4.9000000000000004</v>
      </c>
      <c r="E41">
        <v>5.0999999999999996</v>
      </c>
      <c r="F41">
        <v>5.4</v>
      </c>
      <c r="G41">
        <f>AVERAGE(D41:F41)</f>
        <v>5.1333333333333337</v>
      </c>
      <c r="H41">
        <f>STDEV(D41:F41)</f>
        <v>0.25166114784235838</v>
      </c>
      <c r="I41">
        <f>_xlfn.T.TEST(D35:F35,D41:F41,2,3)</f>
        <v>5.7082726808146164E-4</v>
      </c>
      <c r="J41" t="s">
        <v>12</v>
      </c>
    </row>
    <row r="42" spans="2:10" x14ac:dyDescent="0.25">
      <c r="C42" t="s">
        <v>7</v>
      </c>
      <c r="D42">
        <v>84.6</v>
      </c>
      <c r="E42">
        <v>85.2</v>
      </c>
      <c r="F42">
        <v>83</v>
      </c>
      <c r="G42">
        <f>AVERAGE(D42:F42)</f>
        <v>84.266666666666666</v>
      </c>
      <c r="H42">
        <f>STDEV(D42:F42)</f>
        <v>1.1372481406154658</v>
      </c>
      <c r="I42">
        <f>_xlfn.T.TEST(D36:F36,D42:F42,2,3)</f>
        <v>2.2269253573853095E-3</v>
      </c>
      <c r="J42" t="s">
        <v>13</v>
      </c>
    </row>
    <row r="43" spans="2:10" x14ac:dyDescent="0.25">
      <c r="C43" t="s">
        <v>8</v>
      </c>
      <c r="D43">
        <v>10.3</v>
      </c>
      <c r="E43">
        <v>9.4</v>
      </c>
      <c r="F43">
        <v>11.3</v>
      </c>
      <c r="G43">
        <f>AVERAGE(D43:F43)</f>
        <v>10.333333333333334</v>
      </c>
      <c r="H43">
        <f>STDEV(D43:F43)</f>
        <v>0.95043849529221702</v>
      </c>
      <c r="I43">
        <f>_xlfn.T.TEST(D37:F37,D43:F43,2,3)</f>
        <v>3.0639476328277442E-3</v>
      </c>
      <c r="J43" t="s">
        <v>13</v>
      </c>
    </row>
    <row r="44" spans="2:10" x14ac:dyDescent="0.25">
      <c r="C44" t="s">
        <v>63</v>
      </c>
      <c r="D44">
        <f>D43+D40+D41</f>
        <v>15.4</v>
      </c>
      <c r="E44">
        <f t="shared" ref="E44" si="13">E43+E40+E41</f>
        <v>14.8</v>
      </c>
      <c r="F44">
        <f t="shared" ref="F44" si="14">F43+F40+F41</f>
        <v>17</v>
      </c>
      <c r="G44">
        <f>AVERAGE(D44:F44)</f>
        <v>15.733333333333334</v>
      </c>
      <c r="H44">
        <f>STDEV(D44:F44)</f>
        <v>1.1372481406154651</v>
      </c>
      <c r="I44">
        <f>_xlfn.T.TEST(D38:F38,D44:F44,2,3)</f>
        <v>2.2639614710060541E-3</v>
      </c>
      <c r="J44" t="s">
        <v>13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Poly Caspases et I.P. F6MC1 (2)</vt:lpstr>
      <vt:lpstr>Poly Caspases et I.P. MDA-MB231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2021-11-06T16:45:54Z</dcterms:modified>
</cp:coreProperties>
</file>