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filterPrivacy="1"/>
  <xr:revisionPtr revIDLastSave="21" documentId="8_{708D405C-3755-4916-AB4F-4C560FD27337}" xr6:coauthVersionLast="47" xr6:coauthVersionMax="47" xr10:uidLastSave="{2FED4201-F9C7-42A3-A557-4030F78E95DC}"/>
  <bookViews>
    <workbookView xWindow="-120" yWindow="-120" windowWidth="20730" windowHeight="11160" xr2:uid="{00000000-000D-0000-FFFF-FFFF00000000}"/>
  </bookViews>
  <sheets>
    <sheet name=" F6MC1 mars 2016 (2)" sheetId="4" r:id="rId1"/>
    <sheet name="MDA mars 201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3" l="1"/>
  <c r="G31" i="3"/>
  <c r="I28" i="3"/>
  <c r="H28" i="3"/>
  <c r="G28" i="3"/>
  <c r="H23" i="3"/>
  <c r="G23" i="3"/>
  <c r="I20" i="3"/>
  <c r="H20" i="3"/>
  <c r="G20" i="3"/>
  <c r="H15" i="3"/>
  <c r="G15" i="3"/>
  <c r="I12" i="3"/>
  <c r="H12" i="3"/>
  <c r="G12" i="3"/>
  <c r="H7" i="3"/>
  <c r="G7" i="3"/>
  <c r="I4" i="3"/>
  <c r="H4" i="3"/>
  <c r="G4" i="3"/>
  <c r="I65" i="4"/>
  <c r="H65" i="4"/>
  <c r="G65" i="4"/>
  <c r="I62" i="4"/>
  <c r="H62" i="4"/>
  <c r="I59" i="4"/>
  <c r="H59" i="4"/>
  <c r="G59" i="4"/>
  <c r="H56" i="4"/>
  <c r="G56" i="4"/>
  <c r="I50" i="4"/>
  <c r="H50" i="4"/>
  <c r="G50" i="4"/>
  <c r="I47" i="4"/>
  <c r="H47" i="4"/>
  <c r="G47" i="4"/>
  <c r="I44" i="4"/>
  <c r="H44" i="4"/>
  <c r="G44" i="4"/>
  <c r="H41" i="4"/>
  <c r="G41" i="4"/>
  <c r="I35" i="4"/>
  <c r="H35" i="4"/>
  <c r="G35" i="4"/>
  <c r="I32" i="4"/>
  <c r="H32" i="4"/>
  <c r="G32" i="4"/>
  <c r="I29" i="4"/>
  <c r="H29" i="4"/>
  <c r="G29" i="4"/>
  <c r="H26" i="4"/>
  <c r="G26" i="4"/>
  <c r="I15" i="4"/>
  <c r="H15" i="4"/>
  <c r="G15" i="4"/>
  <c r="I12" i="4"/>
  <c r="H12" i="4"/>
  <c r="G12" i="4"/>
  <c r="I9" i="4"/>
  <c r="H9" i="4"/>
  <c r="G9" i="4"/>
  <c r="H6" i="4"/>
  <c r="G6" i="4"/>
</calcChain>
</file>

<file path=xl/sharedStrings.xml><?xml version="1.0" encoding="utf-8"?>
<sst xmlns="http://schemas.openxmlformats.org/spreadsheetml/2006/main" count="207" uniqueCount="62">
  <si>
    <t>N irradiazioni</t>
  </si>
  <si>
    <t>media</t>
  </si>
  <si>
    <t>DS</t>
  </si>
  <si>
    <t>4 days</t>
  </si>
  <si>
    <t>ctrl</t>
  </si>
  <si>
    <t>ctrl 1</t>
  </si>
  <si>
    <t>ctrl 2</t>
  </si>
  <si>
    <t>ctrl 3</t>
  </si>
  <si>
    <t>umbra1</t>
  </si>
  <si>
    <t>umbra2</t>
  </si>
  <si>
    <t>umbra3</t>
  </si>
  <si>
    <t>penumbra1</t>
  </si>
  <si>
    <t>penumbra2</t>
  </si>
  <si>
    <t>penumbra3</t>
  </si>
  <si>
    <t xml:space="preserve">field 1 </t>
  </si>
  <si>
    <t>field 2</t>
  </si>
  <si>
    <t>field 3</t>
  </si>
  <si>
    <t>% An V +</t>
  </si>
  <si>
    <t>after 4 Irradiations</t>
  </si>
  <si>
    <t>after 2 irradiations</t>
  </si>
  <si>
    <t>after 6 irradiations</t>
  </si>
  <si>
    <t xml:space="preserve">after </t>
  </si>
  <si>
    <t>12 h later</t>
  </si>
  <si>
    <t>12h later</t>
  </si>
  <si>
    <t>4 days later</t>
  </si>
  <si>
    <t>Ctrl</t>
  </si>
  <si>
    <t>Distal umbra</t>
  </si>
  <si>
    <t>Proximal Umbra + Penumbra</t>
  </si>
  <si>
    <t>Field</t>
  </si>
  <si>
    <t>% Annexine v positive</t>
  </si>
  <si>
    <t xml:space="preserve">DS </t>
  </si>
  <si>
    <t>% Annexin V</t>
  </si>
  <si>
    <t>Medium</t>
  </si>
  <si>
    <t>DMEM (old one)</t>
  </si>
  <si>
    <t>ctrl2</t>
  </si>
  <si>
    <t>ctrl3</t>
  </si>
  <si>
    <t>irr 1</t>
  </si>
  <si>
    <t>irr2</t>
  </si>
  <si>
    <t>irr3</t>
  </si>
  <si>
    <t>12h</t>
  </si>
  <si>
    <t xml:space="preserve">4 days </t>
  </si>
  <si>
    <t>/</t>
  </si>
  <si>
    <t>DMEM (old medium)</t>
  </si>
  <si>
    <t>Irradiated</t>
  </si>
  <si>
    <t>DMEM</t>
  </si>
  <si>
    <t>p-values</t>
  </si>
  <si>
    <t>Signifcative?</t>
  </si>
  <si>
    <t>NS</t>
  </si>
  <si>
    <t>*</t>
  </si>
  <si>
    <t>p-value</t>
  </si>
  <si>
    <t>Signicative?</t>
  </si>
  <si>
    <t>condition</t>
  </si>
  <si>
    <t>hours later the last irradiation</t>
  </si>
  <si>
    <t>With t*student test between ctrl data and the others: all are NON SIGNIFICATIVE</t>
  </si>
  <si>
    <t>Non irradiated</t>
  </si>
  <si>
    <t>PTV</t>
  </si>
  <si>
    <t>Margin (-8 to +27mm)</t>
  </si>
  <si>
    <t>Margin (+27 to +62mm)</t>
  </si>
  <si>
    <t>Margin (+27 to +62 mm)</t>
  </si>
  <si>
    <t>% of Annexin V-positive cells</t>
  </si>
  <si>
    <t>Non-irradiated</t>
  </si>
  <si>
    <t>Figure 1-Figure supplement 4-source data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</si>
</sst>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2" borderId="9" xfId="0" applyFill="1" applyBorder="1"/>
    <xf numFmtId="0" fontId="0" fillId="2" borderId="10" xfId="0" applyFill="1" applyBorder="1"/>
    <xf numFmtId="0" fontId="0" fillId="0" borderId="22" xfId="0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0" fontId="0" fillId="0" borderId="26" xfId="0" applyBorder="1"/>
    <xf numFmtId="0" fontId="0" fillId="0" borderId="0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2" fillId="0" borderId="32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5" xfId="0" applyFill="1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2" fillId="0" borderId="41" xfId="0" applyFont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" xfId="0" applyFill="1" applyBorder="1"/>
    <xf numFmtId="0" fontId="0" fillId="0" borderId="40" xfId="0" applyBorder="1"/>
    <xf numFmtId="0" fontId="0" fillId="0" borderId="4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% Annexin V (F6MC1) Mars</a:t>
            </a:r>
            <a:r>
              <a:rPr lang="en-US" sz="1800" b="1" baseline="0"/>
              <a:t> 2016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354736749705"/>
          <c:y val="0.13945243714555375"/>
          <c:w val="0.87526707644185764"/>
          <c:h val="0.545815565379163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 F6MC1 mars 2016 (2)'!$L$29</c:f>
              <c:strCache>
                <c:ptCount val="1"/>
                <c:pt idx="0">
                  <c:v>% of Annexin V-positive cells</c:v>
                </c:pt>
              </c:strCache>
            </c:strRef>
          </c:tx>
          <c:spPr>
            <a:solidFill>
              <a:schemeClr val="accent1"/>
            </a:solid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  <a:effectLst>
              <a:softEdge rad="12700"/>
            </a:effectLst>
          </c:spPr>
          <c:invertIfNegative val="0"/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gradFill flip="none" rotWithShape="1">
                  <a:gsLst>
                    <a:gs pos="0">
                      <a:schemeClr val="accent1">
                        <a:lumMod val="5000"/>
                        <a:lumOff val="95000"/>
                      </a:schemeClr>
                    </a:gs>
                    <a:gs pos="74000">
                      <a:schemeClr val="accent1">
                        <a:lumMod val="45000"/>
                        <a:lumOff val="55000"/>
                      </a:schemeClr>
                    </a:gs>
                    <a:gs pos="83000">
                      <a:schemeClr val="accent1">
                        <a:lumMod val="45000"/>
                        <a:lumOff val="55000"/>
                      </a:schemeClr>
                    </a:gs>
                    <a:gs pos="100000">
                      <a:schemeClr val="accent1">
                        <a:lumMod val="30000"/>
                        <a:lumOff val="70000"/>
                      </a:schemeClr>
                    </a:gs>
                  </a:gsLst>
                  <a:lin ang="5400000" scaled="1"/>
                  <a:tileRect/>
                </a:gradFill>
              </a:ln>
              <a:effectLst>
                <a:softEdge rad="12700"/>
              </a:effectLst>
            </c:spPr>
            <c:extLst>
              <c:ext xmlns:c16="http://schemas.microsoft.com/office/drawing/2014/chart" uri="{C3380CC4-5D6E-409C-BE32-E72D297353CC}">
                <c16:uniqueId val="{00000015-5F3F-4EDD-88E1-D4787484E983}"/>
              </c:ext>
            </c:extLst>
          </c:dPt>
          <c:errBars>
            <c:errBarType val="both"/>
            <c:errValType val="cust"/>
            <c:noEndCap val="0"/>
            <c:plus>
              <c:numRef>
                <c:f>' F6MC1 mars 2016 (2)'!$T$4:$T$23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2.9206163733020469</c:v>
                  </c:pt>
                  <c:pt idx="2">
                    <c:v>1.5821925715074483</c:v>
                  </c:pt>
                  <c:pt idx="3">
                    <c:v>0.95393920141693644</c:v>
                  </c:pt>
                  <c:pt idx="4">
                    <c:v>0.40414518843273761</c:v>
                  </c:pt>
                  <c:pt idx="6">
                    <c:v>2.635020556529561</c:v>
                  </c:pt>
                  <c:pt idx="7">
                    <c:v>2.3115651263447776</c:v>
                  </c:pt>
                  <c:pt idx="8">
                    <c:v>0.80208062770106281</c:v>
                  </c:pt>
                  <c:pt idx="9">
                    <c:v>1.1676186592091375</c:v>
                  </c:pt>
                  <c:pt idx="11">
                    <c:v>1.2741009902410851</c:v>
                  </c:pt>
                  <c:pt idx="12">
                    <c:v>0.72111025509279769</c:v>
                  </c:pt>
                  <c:pt idx="13">
                    <c:v>1.3868429375143245</c:v>
                  </c:pt>
                  <c:pt idx="14">
                    <c:v>4.214261501141098</c:v>
                  </c:pt>
                  <c:pt idx="16">
                    <c:v>1.7349351572897405</c:v>
                  </c:pt>
                  <c:pt idx="17">
                    <c:v>0.85440037453175322</c:v>
                  </c:pt>
                  <c:pt idx="18">
                    <c:v>0.65574385243020039</c:v>
                  </c:pt>
                  <c:pt idx="19">
                    <c:v>6.0715182066212474</c:v>
                  </c:pt>
                </c:numCache>
              </c:numRef>
            </c:plus>
            <c:minus>
              <c:numRef>
                <c:f>' F6MC1 mars 2016 (2)'!$T$4:$T$23</c:f>
                <c:numCache>
                  <c:formatCode>General</c:formatCode>
                  <c:ptCount val="20"/>
                  <c:pt idx="0">
                    <c:v>0</c:v>
                  </c:pt>
                  <c:pt idx="1">
                    <c:v>2.9206163733020469</c:v>
                  </c:pt>
                  <c:pt idx="2">
                    <c:v>1.5821925715074483</c:v>
                  </c:pt>
                  <c:pt idx="3">
                    <c:v>0.95393920141693644</c:v>
                  </c:pt>
                  <c:pt idx="4">
                    <c:v>0.40414518843273761</c:v>
                  </c:pt>
                  <c:pt idx="6">
                    <c:v>2.635020556529561</c:v>
                  </c:pt>
                  <c:pt idx="7">
                    <c:v>2.3115651263447776</c:v>
                  </c:pt>
                  <c:pt idx="8">
                    <c:v>0.80208062770106281</c:v>
                  </c:pt>
                  <c:pt idx="9">
                    <c:v>1.1676186592091375</c:v>
                  </c:pt>
                  <c:pt idx="11">
                    <c:v>1.2741009902410851</c:v>
                  </c:pt>
                  <c:pt idx="12">
                    <c:v>0.72111025509279769</c:v>
                  </c:pt>
                  <c:pt idx="13">
                    <c:v>1.3868429375143245</c:v>
                  </c:pt>
                  <c:pt idx="14">
                    <c:v>4.214261501141098</c:v>
                  </c:pt>
                  <c:pt idx="16">
                    <c:v>1.7349351572897405</c:v>
                  </c:pt>
                  <c:pt idx="17">
                    <c:v>0.85440037453175322</c:v>
                  </c:pt>
                  <c:pt idx="18">
                    <c:v>0.65574385243020039</c:v>
                  </c:pt>
                  <c:pt idx="19">
                    <c:v>6.0715182066212474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 F6MC1 mars 2016 (2)'!$M$28:$AG$28</c:f>
              <c:strCache>
                <c:ptCount val="20"/>
                <c:pt idx="1">
                  <c:v>Non irradiated</c:v>
                </c:pt>
                <c:pt idx="2">
                  <c:v>Margin (+27 to +62mm)</c:v>
                </c:pt>
                <c:pt idx="3">
                  <c:v>Margin (-8 to +27mm)</c:v>
                </c:pt>
                <c:pt idx="4">
                  <c:v>PTV</c:v>
                </c:pt>
                <c:pt idx="6">
                  <c:v>Non irradiated</c:v>
                </c:pt>
                <c:pt idx="7">
                  <c:v>Margin (+27 to +62 mm)</c:v>
                </c:pt>
                <c:pt idx="8">
                  <c:v>Margin (-8 to +27mm)</c:v>
                </c:pt>
                <c:pt idx="9">
                  <c:v>PTV</c:v>
                </c:pt>
                <c:pt idx="11">
                  <c:v>Non irradiated</c:v>
                </c:pt>
                <c:pt idx="12">
                  <c:v>Margin (+27 to +62mm)</c:v>
                </c:pt>
                <c:pt idx="13">
                  <c:v>Margin (-8 to +27mm)</c:v>
                </c:pt>
                <c:pt idx="14">
                  <c:v>PTV</c:v>
                </c:pt>
                <c:pt idx="16">
                  <c:v>Non irradiated</c:v>
                </c:pt>
                <c:pt idx="17">
                  <c:v>Margin (+27 to +62mm)</c:v>
                </c:pt>
                <c:pt idx="18">
                  <c:v>Margin (-8 to +27mm)</c:v>
                </c:pt>
                <c:pt idx="19">
                  <c:v>PTV</c:v>
                </c:pt>
              </c:strCache>
            </c:strRef>
          </c:cat>
          <c:val>
            <c:numRef>
              <c:f>' F6MC1 mars 2016 (2)'!$M$29:$AG$29</c:f>
              <c:numCache>
                <c:formatCode>General</c:formatCode>
                <c:ptCount val="21"/>
                <c:pt idx="0">
                  <c:v>0</c:v>
                </c:pt>
                <c:pt idx="1">
                  <c:v>6.8</c:v>
                </c:pt>
                <c:pt idx="2">
                  <c:v>6.0666666666666664</c:v>
                </c:pt>
                <c:pt idx="3">
                  <c:v>6.9000000000000012</c:v>
                </c:pt>
                <c:pt idx="4">
                  <c:v>8.3666666666666671</c:v>
                </c:pt>
                <c:pt idx="6">
                  <c:v>7.9666666666666659</c:v>
                </c:pt>
                <c:pt idx="7">
                  <c:v>6.9666666666666659</c:v>
                </c:pt>
                <c:pt idx="8">
                  <c:v>5.7666666666666666</c:v>
                </c:pt>
                <c:pt idx="9">
                  <c:v>5.6333333333333329</c:v>
                </c:pt>
                <c:pt idx="11">
                  <c:v>6.2333333333333343</c:v>
                </c:pt>
                <c:pt idx="12">
                  <c:v>6.3</c:v>
                </c:pt>
                <c:pt idx="13">
                  <c:v>9.0666666666666647</c:v>
                </c:pt>
                <c:pt idx="14">
                  <c:v>11.700000000000001</c:v>
                </c:pt>
                <c:pt idx="16">
                  <c:v>6.7</c:v>
                </c:pt>
                <c:pt idx="17">
                  <c:v>7.7</c:v>
                </c:pt>
                <c:pt idx="18">
                  <c:v>9.42</c:v>
                </c:pt>
                <c:pt idx="19">
                  <c:v>14.333333333333334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3F-4EDD-88E1-D4787484E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22897792"/>
        <c:axId val="22899328"/>
      </c:barChart>
      <c:catAx>
        <c:axId val="22897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9328"/>
        <c:crosses val="autoZero"/>
        <c:auto val="1"/>
        <c:lblAlgn val="ctr"/>
        <c:lblOffset val="100"/>
        <c:noMultiLvlLbl val="0"/>
      </c:catAx>
      <c:valAx>
        <c:axId val="2289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%</a:t>
                </a:r>
                <a:r>
                  <a:rPr lang="fr-FR" baseline="0"/>
                  <a:t> of AnnexinV-positive c</a:t>
                </a:r>
                <a:r>
                  <a:rPr lang="fr-FR"/>
                  <a:t>ells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897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 Annexin V - </a:t>
            </a:r>
          </a:p>
          <a:p>
            <a:pPr>
              <a:defRPr/>
            </a:pPr>
            <a:r>
              <a:rPr lang="en-US"/>
              <a:t>MDA-MB231 (DMEM medium)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'MDA mars 2016'!$K$4</c:f>
              <c:strCache>
                <c:ptCount val="1"/>
                <c:pt idx="0">
                  <c:v>% Annexin V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'MDA mars 2016'!$L$33:$L$45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1.1000000000000068</c:v>
                  </c:pt>
                  <c:pt idx="2">
                    <c:v>0.77674534651539728</c:v>
                  </c:pt>
                  <c:pt idx="4">
                    <c:v>1.6502525059315427</c:v>
                  </c:pt>
                  <c:pt idx="5">
                    <c:v>1.2727922061357848</c:v>
                  </c:pt>
                  <c:pt idx="7">
                    <c:v>0.62449979983984027</c:v>
                  </c:pt>
                  <c:pt idx="8">
                    <c:v>2.9051678092667896</c:v>
                  </c:pt>
                  <c:pt idx="10">
                    <c:v>0.20816659994661327</c:v>
                  </c:pt>
                  <c:pt idx="11">
                    <c:v>7.6500544660370284</c:v>
                  </c:pt>
                </c:numCache>
              </c:numRef>
            </c:plus>
            <c:minus>
              <c:numRef>
                <c:f>'MDA mars 2016'!$L$33:$L$45</c:f>
                <c:numCache>
                  <c:formatCode>General</c:formatCode>
                  <c:ptCount val="13"/>
                  <c:pt idx="0">
                    <c:v>0</c:v>
                  </c:pt>
                  <c:pt idx="1">
                    <c:v>1.1000000000000068</c:v>
                  </c:pt>
                  <c:pt idx="2">
                    <c:v>0.77674534651539728</c:v>
                  </c:pt>
                  <c:pt idx="4">
                    <c:v>1.6502525059315427</c:v>
                  </c:pt>
                  <c:pt idx="5">
                    <c:v>1.2727922061357848</c:v>
                  </c:pt>
                  <c:pt idx="7">
                    <c:v>0.62449979983984027</c:v>
                  </c:pt>
                  <c:pt idx="8">
                    <c:v>2.9051678092667896</c:v>
                  </c:pt>
                  <c:pt idx="10">
                    <c:v>0.20816659994661327</c:v>
                  </c:pt>
                  <c:pt idx="11">
                    <c:v>7.6500544660370284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'MDA mars 2016'!$L$3:$W$3</c:f>
              <c:strCache>
                <c:ptCount val="12"/>
                <c:pt idx="1">
                  <c:v>Non-irradiated</c:v>
                </c:pt>
                <c:pt idx="2">
                  <c:v>PTV</c:v>
                </c:pt>
                <c:pt idx="4">
                  <c:v>Non-irradiated</c:v>
                </c:pt>
                <c:pt idx="5">
                  <c:v>PTV</c:v>
                </c:pt>
                <c:pt idx="7">
                  <c:v>Non-irradiated</c:v>
                </c:pt>
                <c:pt idx="8">
                  <c:v>PTV</c:v>
                </c:pt>
                <c:pt idx="10">
                  <c:v>Non-irradiated</c:v>
                </c:pt>
                <c:pt idx="11">
                  <c:v>PTV</c:v>
                </c:pt>
              </c:strCache>
            </c:strRef>
          </c:cat>
          <c:val>
            <c:numRef>
              <c:f>'MDA mars 2016'!$L$4:$X$4</c:f>
              <c:numCache>
                <c:formatCode>General</c:formatCode>
                <c:ptCount val="13"/>
                <c:pt idx="0">
                  <c:v>0</c:v>
                </c:pt>
                <c:pt idx="1">
                  <c:v>5.5999999999999988</c:v>
                </c:pt>
                <c:pt idx="2">
                  <c:v>5.8666666666666671</c:v>
                </c:pt>
                <c:pt idx="4">
                  <c:v>6.166666666666667</c:v>
                </c:pt>
                <c:pt idx="5">
                  <c:v>11.2</c:v>
                </c:pt>
                <c:pt idx="7">
                  <c:v>3.5</c:v>
                </c:pt>
                <c:pt idx="8">
                  <c:v>16.900000000000002</c:v>
                </c:pt>
                <c:pt idx="10">
                  <c:v>2.6333333333333333</c:v>
                </c:pt>
                <c:pt idx="11">
                  <c:v>38.866666666666667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4C-45B3-9B29-94F20D80A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123658624"/>
        <c:axId val="123660160"/>
      </c:barChart>
      <c:catAx>
        <c:axId val="12365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60160"/>
        <c:crosses val="autoZero"/>
        <c:auto val="1"/>
        <c:lblAlgn val="ctr"/>
        <c:lblOffset val="100"/>
        <c:noMultiLvlLbl val="0"/>
      </c:catAx>
      <c:valAx>
        <c:axId val="123660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65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394608</xdr:colOff>
      <xdr:row>33</xdr:row>
      <xdr:rowOff>3571</xdr:rowOff>
    </xdr:from>
    <xdr:to>
      <xdr:col>23</xdr:col>
      <xdr:colOff>250030</xdr:colOff>
      <xdr:row>50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228600</xdr:colOff>
      <xdr:row>13</xdr:row>
      <xdr:rowOff>176212</xdr:rowOff>
    </xdr:from>
    <xdr:to>
      <xdr:col>17</xdr:col>
      <xdr:colOff>228600</xdr:colOff>
      <xdr:row>28</xdr:row>
      <xdr:rowOff>61912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266700</xdr:colOff>
      <xdr:row>14</xdr:row>
      <xdr:rowOff>47625</xdr:rowOff>
    </xdr:from>
    <xdr:to>
      <xdr:col>10</xdr:col>
      <xdr:colOff>723900</xdr:colOff>
      <xdr:row>15</xdr:row>
      <xdr:rowOff>66675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8905875" y="2924175"/>
          <a:ext cx="457200" cy="209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14</xdr:col>
      <xdr:colOff>504825</xdr:colOff>
      <xdr:row>21</xdr:row>
      <xdr:rowOff>123825</xdr:rowOff>
    </xdr:from>
    <xdr:to>
      <xdr:col>14</xdr:col>
      <xdr:colOff>742950</xdr:colOff>
      <xdr:row>22</xdr:row>
      <xdr:rowOff>95250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2306300" y="4333875"/>
          <a:ext cx="238125" cy="161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13</xdr:col>
      <xdr:colOff>57150</xdr:colOff>
      <xdr:row>23</xdr:row>
      <xdr:rowOff>9525</xdr:rowOff>
    </xdr:from>
    <xdr:to>
      <xdr:col>13</xdr:col>
      <xdr:colOff>514350</xdr:colOff>
      <xdr:row>24</xdr:row>
      <xdr:rowOff>28575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0982325" y="4600575"/>
          <a:ext cx="457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  <xdr:twoCellAnchor>
    <xdr:from>
      <xdr:col>11</xdr:col>
      <xdr:colOff>409575</xdr:colOff>
      <xdr:row>23</xdr:row>
      <xdr:rowOff>142875</xdr:rowOff>
    </xdr:from>
    <xdr:to>
      <xdr:col>12</xdr:col>
      <xdr:colOff>104775</xdr:colOff>
      <xdr:row>24</xdr:row>
      <xdr:rowOff>161925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9810750" y="4733925"/>
          <a:ext cx="4572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NS</a:t>
          </a:r>
        </a:p>
      </xdr:txBody>
    </xdr:sp>
    <xdr:clientData/>
  </xdr:twoCellAnchor>
  <xdr:twoCellAnchor>
    <xdr:from>
      <xdr:col>16</xdr:col>
      <xdr:colOff>180975</xdr:colOff>
      <xdr:row>16</xdr:row>
      <xdr:rowOff>19049</xdr:rowOff>
    </xdr:from>
    <xdr:to>
      <xdr:col>16</xdr:col>
      <xdr:colOff>342900</xdr:colOff>
      <xdr:row>17</xdr:row>
      <xdr:rowOff>47624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3506450" y="3276599"/>
          <a:ext cx="161925" cy="219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7"/>
  <sheetViews>
    <sheetView tabSelected="1" zoomScale="70" zoomScaleNormal="70" workbookViewId="0">
      <selection activeCell="L7" sqref="L7"/>
    </sheetView>
  </sheetViews>
  <sheetFormatPr baseColWidth="10" defaultColWidth="9.140625" defaultRowHeight="15" x14ac:dyDescent="0.25"/>
  <cols>
    <col min="2" max="2" width="11.7109375" customWidth="1"/>
    <col min="3" max="3" width="12.85546875" customWidth="1"/>
    <col min="4" max="4" width="14.5703125" customWidth="1"/>
    <col min="12" max="12" width="18.140625" customWidth="1"/>
    <col min="14" max="14" width="11.5703125" customWidth="1"/>
    <col min="18" max="18" width="11.42578125" customWidth="1"/>
    <col min="19" max="19" width="15.28515625" customWidth="1"/>
    <col min="21" max="21" width="11.42578125" customWidth="1"/>
  </cols>
  <sheetData>
    <row r="1" spans="1:21" ht="15.75" thickBot="1" x14ac:dyDescent="0.3">
      <c r="A1" t="s">
        <v>61</v>
      </c>
    </row>
    <row r="2" spans="1:21" x14ac:dyDescent="0.25">
      <c r="A2" t="s">
        <v>0</v>
      </c>
      <c r="B2" t="s">
        <v>51</v>
      </c>
      <c r="C2" t="s">
        <v>52</v>
      </c>
      <c r="E2" t="s">
        <v>17</v>
      </c>
      <c r="G2" t="s">
        <v>1</v>
      </c>
      <c r="H2" t="s">
        <v>2</v>
      </c>
      <c r="I2" t="s">
        <v>49</v>
      </c>
      <c r="J2" t="s">
        <v>50</v>
      </c>
      <c r="S2" s="26"/>
      <c r="T2" s="25" t="s">
        <v>30</v>
      </c>
      <c r="U2" s="10"/>
    </row>
    <row r="3" spans="1:21" x14ac:dyDescent="0.25">
      <c r="S3" s="27"/>
      <c r="T3" s="17"/>
      <c r="U3" s="6"/>
    </row>
    <row r="4" spans="1:21" ht="15.75" thickBot="1" x14ac:dyDescent="0.3">
      <c r="A4">
        <v>2</v>
      </c>
      <c r="C4">
        <v>12</v>
      </c>
      <c r="S4" s="28"/>
      <c r="T4" s="21">
        <v>0</v>
      </c>
      <c r="U4" s="6"/>
    </row>
    <row r="5" spans="1:21" ht="16.5" thickTop="1" thickBot="1" x14ac:dyDescent="0.3">
      <c r="M5" s="22" t="s">
        <v>29</v>
      </c>
      <c r="N5" s="23"/>
      <c r="O5" s="11" t="s">
        <v>25</v>
      </c>
      <c r="P5" s="11" t="s">
        <v>26</v>
      </c>
      <c r="Q5" s="12" t="s">
        <v>27</v>
      </c>
      <c r="R5" s="12" t="s">
        <v>28</v>
      </c>
      <c r="S5" s="33" t="s">
        <v>54</v>
      </c>
      <c r="T5" s="13">
        <v>2.9206163733020469</v>
      </c>
      <c r="U5" s="6"/>
    </row>
    <row r="6" spans="1:21" ht="16.5" thickTop="1" thickBot="1" x14ac:dyDescent="0.3">
      <c r="B6" t="s">
        <v>5</v>
      </c>
      <c r="E6">
        <v>7.2</v>
      </c>
      <c r="G6">
        <f>AVERAGE(E6:E8)</f>
        <v>6.8</v>
      </c>
      <c r="H6">
        <f>STDEV(E6:E8)</f>
        <v>2.9206163733020469</v>
      </c>
      <c r="M6" s="14" t="s">
        <v>19</v>
      </c>
      <c r="N6" s="1"/>
      <c r="O6" s="7">
        <v>6.8</v>
      </c>
      <c r="P6" s="7">
        <v>6.0666666666666664</v>
      </c>
      <c r="Q6" s="7">
        <v>6.9000000000000012</v>
      </c>
      <c r="R6" s="2">
        <v>8.3666666666666671</v>
      </c>
      <c r="S6" s="33" t="s">
        <v>57</v>
      </c>
      <c r="T6" s="30">
        <v>1.5821925715074483</v>
      </c>
      <c r="U6" s="6"/>
    </row>
    <row r="7" spans="1:21" ht="16.5" thickTop="1" thickBot="1" x14ac:dyDescent="0.3">
      <c r="B7" t="s">
        <v>6</v>
      </c>
      <c r="E7">
        <v>9.5</v>
      </c>
      <c r="M7" s="15" t="s">
        <v>23</v>
      </c>
      <c r="N7" s="4"/>
      <c r="O7" s="8"/>
      <c r="P7" s="8"/>
      <c r="Q7" s="8"/>
      <c r="R7" s="3"/>
      <c r="S7" s="33" t="s">
        <v>56</v>
      </c>
      <c r="T7" s="30">
        <v>0.95393920141693644</v>
      </c>
      <c r="U7" s="6"/>
    </row>
    <row r="8" spans="1:21" ht="16.5" thickTop="1" thickBot="1" x14ac:dyDescent="0.3">
      <c r="B8" t="s">
        <v>7</v>
      </c>
      <c r="E8">
        <v>3.7</v>
      </c>
      <c r="M8" s="14" t="s">
        <v>18</v>
      </c>
      <c r="N8" s="1"/>
      <c r="O8" s="7">
        <v>7.9666666666666659</v>
      </c>
      <c r="P8" s="7">
        <v>6.9666666666666659</v>
      </c>
      <c r="Q8" s="7">
        <v>5.7666666666666666</v>
      </c>
      <c r="R8">
        <v>5.6333333333333329</v>
      </c>
      <c r="S8" s="33" t="s">
        <v>55</v>
      </c>
      <c r="T8" s="31">
        <v>0.40414518843273761</v>
      </c>
      <c r="U8" s="6"/>
    </row>
    <row r="9" spans="1:21" ht="16.5" thickTop="1" thickBot="1" x14ac:dyDescent="0.3">
      <c r="B9" t="s">
        <v>8</v>
      </c>
      <c r="E9">
        <v>4.7</v>
      </c>
      <c r="G9">
        <f>AVERAGE(E9:E11)</f>
        <v>6.0666666666666664</v>
      </c>
      <c r="H9">
        <f>STDEV(E9:E11)</f>
        <v>1.5821925715074483</v>
      </c>
      <c r="I9">
        <f>_xlfn.T.TEST(E6:E8,E9:E11,2,3)</f>
        <v>0.7270313517139213</v>
      </c>
      <c r="J9" t="s">
        <v>47</v>
      </c>
      <c r="M9" s="15" t="s">
        <v>23</v>
      </c>
      <c r="N9" s="4"/>
      <c r="O9" s="8"/>
      <c r="P9" s="8"/>
      <c r="Q9" s="8"/>
      <c r="R9" s="3"/>
      <c r="U9" s="6"/>
    </row>
    <row r="10" spans="1:21" ht="16.5" thickTop="1" thickBot="1" x14ac:dyDescent="0.3">
      <c r="B10" t="s">
        <v>9</v>
      </c>
      <c r="E10">
        <v>7.8</v>
      </c>
      <c r="M10" s="14" t="s">
        <v>20</v>
      </c>
      <c r="N10" s="1"/>
      <c r="O10" s="7">
        <v>6.2333333333333343</v>
      </c>
      <c r="P10" s="7">
        <v>6.3</v>
      </c>
      <c r="Q10" s="2">
        <v>9.0666666666666647</v>
      </c>
      <c r="R10">
        <v>11.700000000000001</v>
      </c>
      <c r="S10" s="33" t="s">
        <v>54</v>
      </c>
      <c r="T10" s="13">
        <v>2.635020556529561</v>
      </c>
      <c r="U10" s="6"/>
    </row>
    <row r="11" spans="1:21" ht="16.5" thickTop="1" thickBot="1" x14ac:dyDescent="0.3">
      <c r="B11" t="s">
        <v>10</v>
      </c>
      <c r="E11">
        <v>5.7</v>
      </c>
      <c r="M11" s="15" t="s">
        <v>22</v>
      </c>
      <c r="N11" s="4"/>
      <c r="O11" s="8"/>
      <c r="P11" s="8"/>
      <c r="Q11" s="8"/>
      <c r="R11" s="3"/>
      <c r="S11" s="33" t="s">
        <v>57</v>
      </c>
      <c r="T11" s="30">
        <v>2.3115651263447776</v>
      </c>
      <c r="U11" s="6"/>
    </row>
    <row r="12" spans="1:21" ht="16.5" thickTop="1" thickBot="1" x14ac:dyDescent="0.3">
      <c r="B12" t="s">
        <v>11</v>
      </c>
      <c r="E12">
        <v>6.8</v>
      </c>
      <c r="G12">
        <f>AVERAGE(E12:E14)</f>
        <v>6.9000000000000012</v>
      </c>
      <c r="H12">
        <f>STDEV(E12:E14)</f>
        <v>0.95393920141693644</v>
      </c>
      <c r="I12">
        <f>_xlfn.T.TEST(E6:E8,E12:E14,2,3)</f>
        <v>0.95936034202066711</v>
      </c>
      <c r="J12" t="s">
        <v>47</v>
      </c>
      <c r="M12" s="14" t="s">
        <v>21</v>
      </c>
      <c r="N12" s="1"/>
      <c r="O12" s="7">
        <v>6.7</v>
      </c>
      <c r="P12" s="7">
        <v>7.7</v>
      </c>
      <c r="Q12" s="7">
        <v>9.42</v>
      </c>
      <c r="R12" s="2">
        <v>14.333333333333334</v>
      </c>
      <c r="S12" s="33" t="s">
        <v>56</v>
      </c>
      <c r="T12" s="30">
        <v>0.80208062770106281</v>
      </c>
      <c r="U12" s="6"/>
    </row>
    <row r="13" spans="1:21" ht="16.5" thickTop="1" thickBot="1" x14ac:dyDescent="0.3">
      <c r="B13" t="s">
        <v>12</v>
      </c>
      <c r="E13">
        <v>6</v>
      </c>
      <c r="M13" s="16" t="s">
        <v>20</v>
      </c>
      <c r="N13" s="6"/>
      <c r="O13" s="9"/>
      <c r="P13" s="9"/>
      <c r="Q13" s="9"/>
      <c r="R13" s="5"/>
      <c r="S13" s="33" t="s">
        <v>55</v>
      </c>
      <c r="T13" s="31">
        <v>1.1676186592091375</v>
      </c>
      <c r="U13" s="6"/>
    </row>
    <row r="14" spans="1:21" ht="16.5" thickTop="1" thickBot="1" x14ac:dyDescent="0.3">
      <c r="B14" t="s">
        <v>13</v>
      </c>
      <c r="E14">
        <v>7.9</v>
      </c>
      <c r="M14" s="18" t="s">
        <v>24</v>
      </c>
      <c r="N14" s="19"/>
      <c r="O14" s="20"/>
      <c r="P14" s="20"/>
      <c r="Q14" s="20"/>
      <c r="R14" s="24"/>
      <c r="U14" s="6"/>
    </row>
    <row r="15" spans="1:21" ht="16.5" thickTop="1" thickBot="1" x14ac:dyDescent="0.3">
      <c r="B15" t="s">
        <v>14</v>
      </c>
      <c r="E15">
        <v>7.9</v>
      </c>
      <c r="G15">
        <f>AVERAGE(E15:E17)</f>
        <v>8.3666666666666671</v>
      </c>
      <c r="H15">
        <f>STDEV(E15:E17)</f>
        <v>0.40414518843273761</v>
      </c>
      <c r="I15">
        <f>_xlfn.T.TEST(E6:E8,E15:E17,2,3)</f>
        <v>0.45146379991588653</v>
      </c>
      <c r="J15" t="s">
        <v>47</v>
      </c>
      <c r="S15" s="33" t="s">
        <v>54</v>
      </c>
      <c r="T15" s="13">
        <v>1.2741009902410851</v>
      </c>
      <c r="U15" s="6"/>
    </row>
    <row r="16" spans="1:21" ht="16.5" thickTop="1" thickBot="1" x14ac:dyDescent="0.3">
      <c r="B16" t="s">
        <v>15</v>
      </c>
      <c r="E16">
        <v>8.6</v>
      </c>
      <c r="S16" s="33" t="s">
        <v>57</v>
      </c>
      <c r="T16" s="30">
        <v>0.72111025509279769</v>
      </c>
      <c r="U16" s="6"/>
    </row>
    <row r="17" spans="1:33" ht="16.5" thickTop="1" thickBot="1" x14ac:dyDescent="0.3">
      <c r="B17" t="s">
        <v>16</v>
      </c>
      <c r="E17">
        <v>8.6</v>
      </c>
      <c r="S17" s="33" t="s">
        <v>56</v>
      </c>
      <c r="T17" s="30">
        <v>1.3868429375143245</v>
      </c>
      <c r="U17" s="6"/>
    </row>
    <row r="18" spans="1:33" ht="16.5" thickTop="1" thickBot="1" x14ac:dyDescent="0.3">
      <c r="S18" s="33" t="s">
        <v>55</v>
      </c>
      <c r="T18" s="30">
        <v>4.214261501141098</v>
      </c>
      <c r="U18" s="6"/>
    </row>
    <row r="19" spans="1:33" ht="16.5" thickTop="1" thickBot="1" x14ac:dyDescent="0.3">
      <c r="U19" s="6"/>
      <c r="AB19" s="6"/>
      <c r="AC19" s="6"/>
      <c r="AD19" s="6"/>
      <c r="AE19" s="6"/>
      <c r="AF19" s="6"/>
    </row>
    <row r="20" spans="1:33" ht="16.5" thickTop="1" thickBot="1" x14ac:dyDescent="0.3">
      <c r="S20" s="33" t="s">
        <v>54</v>
      </c>
      <c r="T20" s="13">
        <v>1.7349351572897405</v>
      </c>
      <c r="U20" s="6"/>
      <c r="AB20" s="6"/>
      <c r="AC20" s="6"/>
      <c r="AD20" s="6"/>
      <c r="AE20" s="6"/>
      <c r="AF20" s="6"/>
    </row>
    <row r="21" spans="1:33" ht="16.5" thickTop="1" thickBot="1" x14ac:dyDescent="0.3">
      <c r="S21" s="33" t="s">
        <v>57</v>
      </c>
      <c r="T21" s="30">
        <v>0.85440037453175322</v>
      </c>
    </row>
    <row r="22" spans="1:33" ht="16.5" thickTop="1" thickBot="1" x14ac:dyDescent="0.3">
      <c r="S22" s="33" t="s">
        <v>56</v>
      </c>
      <c r="T22" s="30">
        <v>0.65574385243020039</v>
      </c>
    </row>
    <row r="23" spans="1:33" ht="16.5" thickTop="1" thickBot="1" x14ac:dyDescent="0.3">
      <c r="S23" s="33" t="s">
        <v>55</v>
      </c>
      <c r="T23" s="31">
        <v>6.0715182066212474</v>
      </c>
    </row>
    <row r="24" spans="1:33" ht="15.75" thickTop="1" x14ac:dyDescent="0.25">
      <c r="A24">
        <v>4</v>
      </c>
      <c r="C24">
        <v>12</v>
      </c>
      <c r="S24" s="10"/>
      <c r="T24" s="6"/>
    </row>
    <row r="25" spans="1:33" x14ac:dyDescent="0.25">
      <c r="S25" s="10"/>
      <c r="T25" s="6"/>
    </row>
    <row r="26" spans="1:33" x14ac:dyDescent="0.25">
      <c r="B26" t="s">
        <v>5</v>
      </c>
      <c r="E26">
        <v>5.8</v>
      </c>
      <c r="G26">
        <f>AVERAGE(E22:E28)</f>
        <v>7.9666666666666659</v>
      </c>
      <c r="H26">
        <f>STDEV(E22:E28)</f>
        <v>2.635020556529561</v>
      </c>
      <c r="S26" s="10"/>
      <c r="T26" s="6"/>
    </row>
    <row r="27" spans="1:33" ht="15.75" thickBot="1" x14ac:dyDescent="0.3">
      <c r="B27" t="s">
        <v>6</v>
      </c>
      <c r="E27">
        <v>7.2</v>
      </c>
    </row>
    <row r="28" spans="1:33" ht="16.5" thickTop="1" thickBot="1" x14ac:dyDescent="0.3">
      <c r="B28" t="s">
        <v>7</v>
      </c>
      <c r="E28">
        <v>10.9</v>
      </c>
      <c r="L28" s="32"/>
      <c r="M28" s="33"/>
      <c r="N28" s="33" t="s">
        <v>54</v>
      </c>
      <c r="O28" s="33" t="s">
        <v>57</v>
      </c>
      <c r="P28" s="33" t="s">
        <v>56</v>
      </c>
      <c r="Q28" s="33" t="s">
        <v>55</v>
      </c>
      <c r="R28" s="33"/>
      <c r="S28" s="33" t="s">
        <v>54</v>
      </c>
      <c r="T28" s="33" t="s">
        <v>58</v>
      </c>
      <c r="U28" s="33" t="s">
        <v>56</v>
      </c>
      <c r="V28" s="33" t="s">
        <v>55</v>
      </c>
      <c r="W28" s="33"/>
      <c r="X28" s="33" t="s">
        <v>54</v>
      </c>
      <c r="Y28" s="33" t="s">
        <v>57</v>
      </c>
      <c r="Z28" s="33" t="s">
        <v>56</v>
      </c>
      <c r="AA28" s="33" t="s">
        <v>55</v>
      </c>
      <c r="AB28" s="33"/>
      <c r="AC28" s="33" t="s">
        <v>54</v>
      </c>
      <c r="AD28" s="33" t="s">
        <v>57</v>
      </c>
      <c r="AE28" s="33" t="s">
        <v>56</v>
      </c>
      <c r="AF28" s="34" t="s">
        <v>55</v>
      </c>
    </row>
    <row r="29" spans="1:33" ht="19.5" thickTop="1" x14ac:dyDescent="0.3">
      <c r="B29" t="s">
        <v>8</v>
      </c>
      <c r="E29">
        <v>9.4</v>
      </c>
      <c r="G29">
        <f>AVERAGE(E29:E31)</f>
        <v>6.9666666666666659</v>
      </c>
      <c r="H29">
        <f>STDEV(E29:E31)</f>
        <v>2.3115651263447776</v>
      </c>
      <c r="I29">
        <f>_xlfn.T.TEST(E26:E28,E29:E31,2,3)</f>
        <v>0.64753366989314443</v>
      </c>
      <c r="J29" t="s">
        <v>47</v>
      </c>
      <c r="L29" s="35" t="s">
        <v>59</v>
      </c>
      <c r="M29" s="37">
        <v>0</v>
      </c>
      <c r="N29" s="38">
        <v>6.8</v>
      </c>
      <c r="O29" s="38">
        <v>6.0666666666666664</v>
      </c>
      <c r="P29" s="38">
        <v>6.9000000000000012</v>
      </c>
      <c r="Q29" s="38">
        <v>8.3666666666666671</v>
      </c>
      <c r="R29" s="39"/>
      <c r="S29" s="38">
        <v>7.9666666666666659</v>
      </c>
      <c r="T29" s="38">
        <v>6.9666666666666659</v>
      </c>
      <c r="U29" s="38">
        <v>5.7666666666666666</v>
      </c>
      <c r="V29" s="38">
        <v>5.6333333333333329</v>
      </c>
      <c r="W29" s="38"/>
      <c r="X29" s="38">
        <v>6.2333333333333343</v>
      </c>
      <c r="Y29" s="38">
        <v>6.3</v>
      </c>
      <c r="Z29" s="38">
        <v>9.0666666666666647</v>
      </c>
      <c r="AA29" s="38">
        <v>11.700000000000001</v>
      </c>
      <c r="AB29" s="38"/>
      <c r="AC29" s="38">
        <v>6.7</v>
      </c>
      <c r="AD29" s="38">
        <v>7.7</v>
      </c>
      <c r="AE29" s="38">
        <v>9.42</v>
      </c>
      <c r="AF29" s="40">
        <v>14.333333333333334</v>
      </c>
      <c r="AG29" s="29">
        <v>0</v>
      </c>
    </row>
    <row r="30" spans="1:33" ht="15.75" thickBot="1" x14ac:dyDescent="0.3">
      <c r="B30" t="s">
        <v>9</v>
      </c>
      <c r="E30">
        <v>4.8</v>
      </c>
      <c r="L30" s="36" t="s">
        <v>1</v>
      </c>
      <c r="M30" s="41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>
        <v>13.4</v>
      </c>
      <c r="Z30" s="42"/>
      <c r="AA30" s="42"/>
      <c r="AB30" s="42"/>
      <c r="AC30" s="42"/>
      <c r="AD30" s="42"/>
      <c r="AE30" s="42"/>
      <c r="AF30" s="43"/>
    </row>
    <row r="31" spans="1:33" ht="15.75" thickTop="1" x14ac:dyDescent="0.25">
      <c r="B31" t="s">
        <v>10</v>
      </c>
      <c r="E31">
        <v>6.7</v>
      </c>
    </row>
    <row r="32" spans="1:33" x14ac:dyDescent="0.25">
      <c r="B32" t="s">
        <v>11</v>
      </c>
      <c r="E32">
        <v>5.7</v>
      </c>
      <c r="G32">
        <f>AVERAGE(E32:E34)</f>
        <v>5.7666666666666666</v>
      </c>
      <c r="H32">
        <f>STDEV(E32:E34)</f>
        <v>0.80208062770106281</v>
      </c>
      <c r="I32">
        <f>_xlfn.T.TEST(E26:E28,E32:E34,2,3)</f>
        <v>0.28253073123738692</v>
      </c>
      <c r="J32" t="s">
        <v>47</v>
      </c>
    </row>
    <row r="33" spans="1:10" x14ac:dyDescent="0.25">
      <c r="B33" t="s">
        <v>12</v>
      </c>
      <c r="E33">
        <v>6.6</v>
      </c>
    </row>
    <row r="34" spans="1:10" x14ac:dyDescent="0.25">
      <c r="B34" t="s">
        <v>13</v>
      </c>
      <c r="E34">
        <v>5</v>
      </c>
    </row>
    <row r="35" spans="1:10" x14ac:dyDescent="0.25">
      <c r="B35" t="s">
        <v>14</v>
      </c>
      <c r="E35">
        <v>4.5999999999999996</v>
      </c>
      <c r="G35">
        <f>AVERAGE(E35:E37)</f>
        <v>5.6333333333333329</v>
      </c>
      <c r="H35">
        <f>STDEV(E35:E37)</f>
        <v>1.1676186592091375</v>
      </c>
      <c r="I35">
        <f>_xlfn.T.TEST(E26:E28,E35:E37,2,3)</f>
        <v>0.26288748173399379</v>
      </c>
      <c r="J35" t="s">
        <v>47</v>
      </c>
    </row>
    <row r="36" spans="1:10" x14ac:dyDescent="0.25">
      <c r="B36" t="s">
        <v>15</v>
      </c>
      <c r="E36">
        <v>6.9</v>
      </c>
    </row>
    <row r="37" spans="1:10" x14ac:dyDescent="0.25">
      <c r="B37" t="s">
        <v>16</v>
      </c>
      <c r="E37">
        <v>5.4</v>
      </c>
    </row>
    <row r="39" spans="1:10" x14ac:dyDescent="0.25">
      <c r="A39">
        <v>6</v>
      </c>
      <c r="C39">
        <v>12</v>
      </c>
    </row>
    <row r="41" spans="1:10" x14ac:dyDescent="0.25">
      <c r="B41" t="s">
        <v>5</v>
      </c>
      <c r="E41">
        <v>5.6</v>
      </c>
      <c r="G41">
        <f>AVERAGE(E41:E43)</f>
        <v>6.2333333333333343</v>
      </c>
      <c r="H41">
        <f>STDEV(E41:E43)</f>
        <v>1.2741009902410851</v>
      </c>
    </row>
    <row r="42" spans="1:10" x14ac:dyDescent="0.25">
      <c r="B42" t="s">
        <v>6</v>
      </c>
      <c r="E42">
        <v>7.7</v>
      </c>
    </row>
    <row r="43" spans="1:10" x14ac:dyDescent="0.25">
      <c r="B43" t="s">
        <v>7</v>
      </c>
      <c r="E43">
        <v>5.4</v>
      </c>
    </row>
    <row r="44" spans="1:10" x14ac:dyDescent="0.25">
      <c r="B44" t="s">
        <v>8</v>
      </c>
      <c r="E44">
        <v>5.7</v>
      </c>
      <c r="G44">
        <f>AVERAGE(E44:E46)</f>
        <v>6.3</v>
      </c>
      <c r="H44">
        <f>STDEV(E44:E46)</f>
        <v>0.72111025509279769</v>
      </c>
      <c r="I44">
        <f>_xlfn.T.TEST(E41:E43,E44:E46,2,3)</f>
        <v>0.94186279675873186</v>
      </c>
      <c r="J44" t="s">
        <v>47</v>
      </c>
    </row>
    <row r="45" spans="1:10" x14ac:dyDescent="0.25">
      <c r="B45" t="s">
        <v>9</v>
      </c>
      <c r="E45">
        <v>7.1</v>
      </c>
    </row>
    <row r="46" spans="1:10" x14ac:dyDescent="0.25">
      <c r="B46" t="s">
        <v>10</v>
      </c>
      <c r="E46">
        <v>6.1</v>
      </c>
    </row>
    <row r="47" spans="1:10" x14ac:dyDescent="0.25">
      <c r="B47" t="s">
        <v>11</v>
      </c>
      <c r="E47">
        <v>10.6</v>
      </c>
      <c r="G47">
        <f>AVERAGE(E47:E49)</f>
        <v>9.0666666666666647</v>
      </c>
      <c r="H47">
        <f>STDEV(E47:E49)</f>
        <v>1.3868429375143245</v>
      </c>
      <c r="I47">
        <f>_xlfn.T.TEST(E41:E43,E47:E49,2,3)</f>
        <v>6.0108568808371912E-2</v>
      </c>
      <c r="J47" t="s">
        <v>47</v>
      </c>
    </row>
    <row r="48" spans="1:10" x14ac:dyDescent="0.25">
      <c r="B48" t="s">
        <v>12</v>
      </c>
      <c r="E48">
        <v>8.6999999999999993</v>
      </c>
    </row>
    <row r="49" spans="1:15" x14ac:dyDescent="0.25">
      <c r="B49" t="s">
        <v>13</v>
      </c>
      <c r="E49">
        <v>7.9</v>
      </c>
    </row>
    <row r="50" spans="1:15" x14ac:dyDescent="0.25">
      <c r="B50" t="s">
        <v>14</v>
      </c>
      <c r="E50">
        <v>16.100000000000001</v>
      </c>
      <c r="G50">
        <f>AVERAGE(E50:E52)</f>
        <v>11.700000000000001</v>
      </c>
      <c r="H50">
        <f>STDEV(E50:E52)</f>
        <v>4.214261501141098</v>
      </c>
      <c r="I50">
        <f>_xlfn.T.TEST(E41:E43,E50:E52,2,3)</f>
        <v>0.14461566125076053</v>
      </c>
      <c r="J50" t="s">
        <v>47</v>
      </c>
    </row>
    <row r="51" spans="1:15" x14ac:dyDescent="0.25">
      <c r="B51" t="s">
        <v>15</v>
      </c>
      <c r="E51">
        <v>11.3</v>
      </c>
    </row>
    <row r="52" spans="1:15" x14ac:dyDescent="0.25">
      <c r="B52" t="s">
        <v>16</v>
      </c>
      <c r="E52">
        <v>7.7</v>
      </c>
    </row>
    <row r="53" spans="1:15" x14ac:dyDescent="0.25">
      <c r="O53" t="s">
        <v>53</v>
      </c>
    </row>
    <row r="54" spans="1:15" x14ac:dyDescent="0.25">
      <c r="A54">
        <v>6</v>
      </c>
      <c r="C54" t="s">
        <v>3</v>
      </c>
    </row>
    <row r="56" spans="1:15" x14ac:dyDescent="0.25">
      <c r="B56" t="s">
        <v>5</v>
      </c>
      <c r="E56">
        <v>8.6999999999999993</v>
      </c>
      <c r="G56">
        <f>AVERAGE(E56:E58)</f>
        <v>6.7</v>
      </c>
      <c r="H56">
        <f>STDEV(E56:E58)</f>
        <v>1.7349351572897405</v>
      </c>
    </row>
    <row r="57" spans="1:15" x14ac:dyDescent="0.25">
      <c r="B57" t="s">
        <v>6</v>
      </c>
      <c r="E57">
        <v>5.8</v>
      </c>
    </row>
    <row r="58" spans="1:15" x14ac:dyDescent="0.25">
      <c r="B58" t="s">
        <v>7</v>
      </c>
      <c r="E58">
        <v>5.6</v>
      </c>
    </row>
    <row r="59" spans="1:15" x14ac:dyDescent="0.25">
      <c r="B59" t="s">
        <v>8</v>
      </c>
      <c r="E59">
        <v>7.8</v>
      </c>
      <c r="G59">
        <f>AVERAGE(E59:E61)</f>
        <v>7.7</v>
      </c>
      <c r="H59">
        <f>STDEV(E59:E61)</f>
        <v>0.85440037453175322</v>
      </c>
      <c r="I59">
        <f>_xlfn.T.TEST(E56:E58,E59:E61,2,3)</f>
        <v>0.43816861062243889</v>
      </c>
      <c r="J59" t="s">
        <v>47</v>
      </c>
    </row>
    <row r="60" spans="1:15" x14ac:dyDescent="0.25">
      <c r="B60" t="s">
        <v>9</v>
      </c>
      <c r="E60">
        <v>6.8</v>
      </c>
    </row>
    <row r="61" spans="1:15" x14ac:dyDescent="0.25">
      <c r="B61" t="s">
        <v>10</v>
      </c>
      <c r="E61">
        <v>8.5</v>
      </c>
    </row>
    <row r="62" spans="1:15" x14ac:dyDescent="0.25">
      <c r="B62" t="s">
        <v>11</v>
      </c>
      <c r="E62">
        <v>8.6999999999999993</v>
      </c>
      <c r="G62">
        <v>9.42</v>
      </c>
      <c r="H62">
        <f>STDEV(E62:E64)</f>
        <v>0.65574385243020039</v>
      </c>
      <c r="I62">
        <f>_xlfn.T.TEST(E56:E58,E62:E64,2,3)</f>
        <v>0.10820170128909924</v>
      </c>
      <c r="J62" t="s">
        <v>47</v>
      </c>
    </row>
    <row r="63" spans="1:15" x14ac:dyDescent="0.25">
      <c r="B63" t="s">
        <v>12</v>
      </c>
      <c r="E63">
        <v>9.1999999999999993</v>
      </c>
    </row>
    <row r="64" spans="1:15" x14ac:dyDescent="0.25">
      <c r="B64" t="s">
        <v>13</v>
      </c>
      <c r="E64">
        <v>10</v>
      </c>
    </row>
    <row r="65" spans="2:10" x14ac:dyDescent="0.25">
      <c r="B65" t="s">
        <v>14</v>
      </c>
      <c r="E65">
        <v>7.4</v>
      </c>
      <c r="G65">
        <f>AVERAGE(E65:E67)</f>
        <v>14.333333333333334</v>
      </c>
      <c r="H65">
        <f>STDEV(E65:E67)</f>
        <v>6.0715182066212474</v>
      </c>
      <c r="I65">
        <f>_xlfn.T.TEST(E56:E58,E65:E67,2,3)</f>
        <v>0.15325046700798509</v>
      </c>
      <c r="J65" t="s">
        <v>47</v>
      </c>
    </row>
    <row r="66" spans="2:10" x14ac:dyDescent="0.25">
      <c r="B66" t="s">
        <v>15</v>
      </c>
      <c r="E66">
        <v>16.899999999999999</v>
      </c>
    </row>
    <row r="67" spans="2:10" x14ac:dyDescent="0.25">
      <c r="B67" t="s">
        <v>16</v>
      </c>
      <c r="E67">
        <v>18.7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5"/>
  <sheetViews>
    <sheetView topLeftCell="A6" zoomScale="55" zoomScaleNormal="55" workbookViewId="0">
      <selection activeCell="P34" sqref="P34"/>
    </sheetView>
  </sheetViews>
  <sheetFormatPr baseColWidth="10" defaultRowHeight="15" x14ac:dyDescent="0.25"/>
  <cols>
    <col min="1" max="2" width="15.7109375" customWidth="1"/>
    <col min="4" max="4" width="27.7109375" customWidth="1"/>
    <col min="14" max="14" width="13.140625" customWidth="1"/>
  </cols>
  <sheetData>
    <row r="1" spans="1:24" x14ac:dyDescent="0.25">
      <c r="A1" t="s">
        <v>0</v>
      </c>
      <c r="B1" t="s">
        <v>32</v>
      </c>
      <c r="C1" t="s">
        <v>51</v>
      </c>
      <c r="D1" t="s">
        <v>52</v>
      </c>
      <c r="E1" t="s">
        <v>17</v>
      </c>
      <c r="G1" t="s">
        <v>1</v>
      </c>
      <c r="H1" t="s">
        <v>2</v>
      </c>
      <c r="I1" t="s">
        <v>45</v>
      </c>
      <c r="J1" t="s">
        <v>46</v>
      </c>
    </row>
    <row r="2" spans="1:24" ht="15.75" thickBot="1" x14ac:dyDescent="0.3">
      <c r="K2" t="s">
        <v>42</v>
      </c>
    </row>
    <row r="3" spans="1:24" ht="16.5" thickTop="1" thickBot="1" x14ac:dyDescent="0.3">
      <c r="A3">
        <v>2</v>
      </c>
      <c r="D3" t="s">
        <v>39</v>
      </c>
      <c r="K3">
        <v>1</v>
      </c>
      <c r="L3" s="32"/>
      <c r="M3" s="33" t="s">
        <v>60</v>
      </c>
      <c r="N3" s="33" t="s">
        <v>55</v>
      </c>
      <c r="O3" s="33"/>
      <c r="P3" s="33" t="s">
        <v>60</v>
      </c>
      <c r="Q3" s="33" t="s">
        <v>55</v>
      </c>
      <c r="R3" s="33"/>
      <c r="S3" s="33" t="s">
        <v>60</v>
      </c>
      <c r="T3" s="33" t="s">
        <v>55</v>
      </c>
      <c r="U3" s="33"/>
      <c r="V3" s="33" t="s">
        <v>60</v>
      </c>
      <c r="W3" s="34" t="s">
        <v>55</v>
      </c>
    </row>
    <row r="4" spans="1:24" ht="19.5" thickTop="1" x14ac:dyDescent="0.3">
      <c r="B4" t="s">
        <v>33</v>
      </c>
      <c r="C4" t="s">
        <v>5</v>
      </c>
      <c r="E4">
        <v>4.5</v>
      </c>
      <c r="G4">
        <f>AVERAGE(E4:E6)</f>
        <v>5.5999999999999988</v>
      </c>
      <c r="H4">
        <f>STDEV(E4:E6)</f>
        <v>1.1000000000000068</v>
      </c>
      <c r="I4">
        <f>_xlfn.T.TEST(E4:E6,E7:E9,2,3)</f>
        <v>0.75069221787441309</v>
      </c>
      <c r="J4" t="s">
        <v>47</v>
      </c>
      <c r="K4" s="44" t="s">
        <v>31</v>
      </c>
      <c r="L4" s="37">
        <v>0</v>
      </c>
      <c r="M4" s="38">
        <v>5.5999999999999988</v>
      </c>
      <c r="N4" s="38">
        <v>5.8666666666666671</v>
      </c>
      <c r="O4" s="38"/>
      <c r="P4" s="38">
        <v>6.166666666666667</v>
      </c>
      <c r="Q4" s="38">
        <v>11.2</v>
      </c>
      <c r="R4" s="38"/>
      <c r="S4" s="38">
        <v>3.5</v>
      </c>
      <c r="T4" s="38">
        <v>16.900000000000002</v>
      </c>
      <c r="U4" s="38"/>
      <c r="V4" s="38">
        <v>2.6333333333333333</v>
      </c>
      <c r="W4" s="40">
        <v>38.866666666666667</v>
      </c>
      <c r="X4" s="48">
        <v>0</v>
      </c>
    </row>
    <row r="5" spans="1:24" ht="15.75" thickBot="1" x14ac:dyDescent="0.3">
      <c r="B5" t="s">
        <v>33</v>
      </c>
      <c r="C5" t="s">
        <v>34</v>
      </c>
      <c r="E5">
        <v>6.7</v>
      </c>
      <c r="K5" s="45" t="s">
        <v>1</v>
      </c>
      <c r="L5" s="41"/>
      <c r="M5" s="42"/>
      <c r="N5" s="42"/>
      <c r="O5" s="42"/>
      <c r="P5" s="42"/>
      <c r="Q5" s="42"/>
      <c r="R5" s="42"/>
      <c r="S5" s="42"/>
      <c r="T5" s="42"/>
      <c r="U5" s="42"/>
      <c r="V5" s="42"/>
      <c r="W5" s="43"/>
    </row>
    <row r="6" spans="1:24" ht="15.75" thickTop="1" x14ac:dyDescent="0.25">
      <c r="B6" t="s">
        <v>33</v>
      </c>
      <c r="C6" t="s">
        <v>35</v>
      </c>
      <c r="E6">
        <v>5.6</v>
      </c>
    </row>
    <row r="7" spans="1:24" x14ac:dyDescent="0.25">
      <c r="B7" t="s">
        <v>33</v>
      </c>
      <c r="C7" t="s">
        <v>36</v>
      </c>
      <c r="E7">
        <v>6.5</v>
      </c>
      <c r="G7">
        <f>AVERAGE(E7:E9)</f>
        <v>5.8666666666666671</v>
      </c>
      <c r="H7">
        <f>STDEV(E7:E9)</f>
        <v>0.77674534651539728</v>
      </c>
    </row>
    <row r="8" spans="1:24" x14ac:dyDescent="0.25">
      <c r="B8" t="s">
        <v>33</v>
      </c>
      <c r="C8" t="s">
        <v>37</v>
      </c>
      <c r="E8">
        <v>6.1</v>
      </c>
    </row>
    <row r="9" spans="1:24" x14ac:dyDescent="0.25">
      <c r="B9" t="s">
        <v>33</v>
      </c>
      <c r="C9" t="s">
        <v>38</v>
      </c>
      <c r="E9">
        <v>5</v>
      </c>
    </row>
    <row r="11" spans="1:24" x14ac:dyDescent="0.25">
      <c r="A11">
        <v>4</v>
      </c>
      <c r="D11" t="s">
        <v>39</v>
      </c>
    </row>
    <row r="12" spans="1:24" x14ac:dyDescent="0.25">
      <c r="B12" t="s">
        <v>33</v>
      </c>
      <c r="C12" t="s">
        <v>5</v>
      </c>
      <c r="E12">
        <v>8</v>
      </c>
      <c r="G12">
        <f>AVERAGE(E12:E14)</f>
        <v>6.166666666666667</v>
      </c>
      <c r="H12">
        <f>STDEV(E12:E14)</f>
        <v>1.6502525059315427</v>
      </c>
      <c r="I12">
        <f>_xlfn.T.TEST(E12:E14,E15:E17,2,2)</f>
        <v>3.6957048514972973E-2</v>
      </c>
      <c r="J12" t="s">
        <v>48</v>
      </c>
    </row>
    <row r="13" spans="1:24" x14ac:dyDescent="0.25">
      <c r="B13" t="s">
        <v>33</v>
      </c>
      <c r="C13" t="s">
        <v>34</v>
      </c>
      <c r="E13">
        <v>4.8</v>
      </c>
    </row>
    <row r="14" spans="1:24" x14ac:dyDescent="0.25">
      <c r="B14" t="s">
        <v>33</v>
      </c>
      <c r="C14" t="s">
        <v>35</v>
      </c>
      <c r="E14">
        <v>5.7</v>
      </c>
    </row>
    <row r="15" spans="1:24" x14ac:dyDescent="0.25">
      <c r="B15" t="s">
        <v>33</v>
      </c>
      <c r="C15" t="s">
        <v>36</v>
      </c>
      <c r="E15">
        <v>10.3</v>
      </c>
      <c r="G15">
        <f>AVERAGE(E15:E17)</f>
        <v>11.2</v>
      </c>
      <c r="H15">
        <f>STDEV(E15:E17)</f>
        <v>1.2727922061357848</v>
      </c>
    </row>
    <row r="16" spans="1:24" x14ac:dyDescent="0.25">
      <c r="B16" t="s">
        <v>33</v>
      </c>
      <c r="C16" t="s">
        <v>37</v>
      </c>
      <c r="E16">
        <v>12.1</v>
      </c>
    </row>
    <row r="17" spans="1:12" x14ac:dyDescent="0.25">
      <c r="B17" t="s">
        <v>33</v>
      </c>
      <c r="C17" t="s">
        <v>38</v>
      </c>
      <c r="E17" t="s">
        <v>41</v>
      </c>
    </row>
    <row r="19" spans="1:12" x14ac:dyDescent="0.25">
      <c r="A19">
        <v>6</v>
      </c>
      <c r="D19" t="s">
        <v>39</v>
      </c>
    </row>
    <row r="20" spans="1:12" x14ac:dyDescent="0.25">
      <c r="B20" t="s">
        <v>33</v>
      </c>
      <c r="C20" t="s">
        <v>5</v>
      </c>
      <c r="E20">
        <v>3.7</v>
      </c>
      <c r="G20">
        <f>AVERAGE(E20:E22)</f>
        <v>3.5</v>
      </c>
      <c r="H20">
        <f>STDEV(E20:E22)</f>
        <v>0.62449979983984027</v>
      </c>
      <c r="I20">
        <f>_xlfn.T.TEST(E20:E22,E23:E25,2,3)</f>
        <v>1.2356936190295324E-2</v>
      </c>
      <c r="J20" t="s">
        <v>48</v>
      </c>
    </row>
    <row r="21" spans="1:12" x14ac:dyDescent="0.25">
      <c r="B21" t="s">
        <v>33</v>
      </c>
      <c r="C21" t="s">
        <v>34</v>
      </c>
      <c r="E21">
        <v>2.8</v>
      </c>
    </row>
    <row r="22" spans="1:12" x14ac:dyDescent="0.25">
      <c r="B22" t="s">
        <v>33</v>
      </c>
      <c r="C22" t="s">
        <v>35</v>
      </c>
      <c r="E22">
        <v>4</v>
      </c>
    </row>
    <row r="23" spans="1:12" x14ac:dyDescent="0.25">
      <c r="B23" t="s">
        <v>33</v>
      </c>
      <c r="C23" t="s">
        <v>36</v>
      </c>
      <c r="E23">
        <v>13.9</v>
      </c>
      <c r="G23">
        <f>AVERAGE(E23:E25)</f>
        <v>16.900000000000002</v>
      </c>
      <c r="H23">
        <f>STDEV(E23:E25)</f>
        <v>2.9051678092667896</v>
      </c>
    </row>
    <row r="24" spans="1:12" x14ac:dyDescent="0.25">
      <c r="B24" t="s">
        <v>33</v>
      </c>
      <c r="C24" t="s">
        <v>37</v>
      </c>
      <c r="E24">
        <v>19.7</v>
      </c>
    </row>
    <row r="25" spans="1:12" x14ac:dyDescent="0.25">
      <c r="B25" t="s">
        <v>33</v>
      </c>
      <c r="C25" t="s">
        <v>38</v>
      </c>
      <c r="E25">
        <v>17.100000000000001</v>
      </c>
    </row>
    <row r="28" spans="1:12" x14ac:dyDescent="0.25">
      <c r="A28">
        <v>6</v>
      </c>
      <c r="B28" t="s">
        <v>33</v>
      </c>
      <c r="C28" t="s">
        <v>5</v>
      </c>
      <c r="D28" t="s">
        <v>40</v>
      </c>
      <c r="E28">
        <v>2.4</v>
      </c>
      <c r="G28">
        <f>AVERAGE(E28:E30)</f>
        <v>2.6333333333333333</v>
      </c>
      <c r="H28">
        <f>STDEV(E28:E30)</f>
        <v>0.20816659994661327</v>
      </c>
      <c r="I28">
        <f>_xlfn.T.TEST(E28:E30,E31:E33,2,3)</f>
        <v>1.4483025878896272E-2</v>
      </c>
      <c r="J28" t="s">
        <v>48</v>
      </c>
    </row>
    <row r="29" spans="1:12" x14ac:dyDescent="0.25">
      <c r="B29" t="s">
        <v>33</v>
      </c>
      <c r="C29" t="s">
        <v>34</v>
      </c>
      <c r="E29">
        <v>2.7</v>
      </c>
    </row>
    <row r="30" spans="1:12" ht="15.75" thickBot="1" x14ac:dyDescent="0.3">
      <c r="B30" t="s">
        <v>33</v>
      </c>
      <c r="C30" t="s">
        <v>35</v>
      </c>
      <c r="E30">
        <v>2.8</v>
      </c>
      <c r="K30">
        <v>1</v>
      </c>
    </row>
    <row r="31" spans="1:12" ht="16.5" thickTop="1" thickBot="1" x14ac:dyDescent="0.3">
      <c r="B31" t="s">
        <v>33</v>
      </c>
      <c r="C31" t="s">
        <v>36</v>
      </c>
      <c r="E31">
        <v>46.5</v>
      </c>
      <c r="G31">
        <f>AVERAGE(E31:E33)</f>
        <v>38.866666666666667</v>
      </c>
      <c r="H31">
        <f>STDEV(E31:E33)</f>
        <v>7.6500544660370284</v>
      </c>
      <c r="K31" s="49" t="s">
        <v>44</v>
      </c>
      <c r="L31" s="34" t="s">
        <v>30</v>
      </c>
    </row>
    <row r="32" spans="1:12" ht="15.75" thickTop="1" x14ac:dyDescent="0.25">
      <c r="B32" t="s">
        <v>33</v>
      </c>
      <c r="C32" t="s">
        <v>37</v>
      </c>
      <c r="E32">
        <v>31.2</v>
      </c>
      <c r="K32" s="50"/>
      <c r="L32" s="46"/>
    </row>
    <row r="33" spans="2:12" x14ac:dyDescent="0.25">
      <c r="B33" t="s">
        <v>33</v>
      </c>
      <c r="C33" t="s">
        <v>38</v>
      </c>
      <c r="E33">
        <v>38.9</v>
      </c>
      <c r="K33" s="50"/>
      <c r="L33" s="46">
        <v>0</v>
      </c>
    </row>
    <row r="34" spans="2:12" x14ac:dyDescent="0.25">
      <c r="K34" s="50" t="s">
        <v>4</v>
      </c>
      <c r="L34" s="46">
        <v>1.1000000000000068</v>
      </c>
    </row>
    <row r="35" spans="2:12" x14ac:dyDescent="0.25">
      <c r="K35" s="50" t="s">
        <v>43</v>
      </c>
      <c r="L35" s="46">
        <v>0.77674534651539728</v>
      </c>
    </row>
    <row r="36" spans="2:12" x14ac:dyDescent="0.25">
      <c r="K36" s="50"/>
      <c r="L36" s="46"/>
    </row>
    <row r="37" spans="2:12" x14ac:dyDescent="0.25">
      <c r="K37" s="50" t="s">
        <v>4</v>
      </c>
      <c r="L37" s="46">
        <v>1.6502525059315427</v>
      </c>
    </row>
    <row r="38" spans="2:12" x14ac:dyDescent="0.25">
      <c r="K38" s="50" t="s">
        <v>43</v>
      </c>
      <c r="L38" s="46">
        <v>1.2727922061357848</v>
      </c>
    </row>
    <row r="39" spans="2:12" x14ac:dyDescent="0.25">
      <c r="K39" s="50"/>
      <c r="L39" s="46"/>
    </row>
    <row r="40" spans="2:12" x14ac:dyDescent="0.25">
      <c r="K40" s="50" t="s">
        <v>4</v>
      </c>
      <c r="L40" s="46">
        <v>0.62449979983984027</v>
      </c>
    </row>
    <row r="41" spans="2:12" x14ac:dyDescent="0.25">
      <c r="K41" s="50" t="s">
        <v>43</v>
      </c>
      <c r="L41" s="46">
        <v>2.9051678092667896</v>
      </c>
    </row>
    <row r="42" spans="2:12" x14ac:dyDescent="0.25">
      <c r="K42" s="50"/>
      <c r="L42" s="46"/>
    </row>
    <row r="43" spans="2:12" x14ac:dyDescent="0.25">
      <c r="K43" s="50" t="s">
        <v>4</v>
      </c>
      <c r="L43" s="46">
        <v>0.20816659994661327</v>
      </c>
    </row>
    <row r="44" spans="2:12" ht="15.75" thickBot="1" x14ac:dyDescent="0.3">
      <c r="K44" s="36" t="s">
        <v>43</v>
      </c>
      <c r="L44" s="47">
        <v>7.6500544660370284</v>
      </c>
    </row>
    <row r="45" spans="2:12" ht="15.75" thickTop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 F6MC1 mars 2016 (2)</vt:lpstr>
      <vt:lpstr>MDA mars 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2021-11-06T16:41:18Z</dcterms:modified>
</cp:coreProperties>
</file>