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b707ee1952ac8ac/Bureau/ARTICLE MAXIME/retour reviewer/DATA brut/Figure 3/"/>
    </mc:Choice>
  </mc:AlternateContent>
  <xr:revisionPtr revIDLastSave="1" documentId="13_ncr:1_{650A9B52-7B4A-4DDE-9506-84A6BA71892D}" xr6:coauthVersionLast="47" xr6:coauthVersionMax="47" xr10:uidLastSave="{E8583EC0-AC03-4EEC-B3A9-161D4C9B0D57}"/>
  <bookViews>
    <workbookView xWindow="-120" yWindow="-120" windowWidth="20730" windowHeight="11160" xr2:uid="{00000000-000D-0000-FFFF-FFFF00000000}"/>
  </bookViews>
  <sheets>
    <sheet name="publi" sheetId="14" r:id="rId1"/>
    <sheet name="Feuil10" sheetId="11" r:id="rId2"/>
    <sheet name="Feuil11" sheetId="12" r:id="rId3"/>
    <sheet name="Feuil1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4" l="1"/>
  <c r="G42" i="14"/>
  <c r="F42" i="14"/>
  <c r="E42" i="14"/>
  <c r="D42" i="14"/>
  <c r="G36" i="14"/>
  <c r="F36" i="14"/>
  <c r="E36" i="14"/>
  <c r="D36" i="14"/>
  <c r="G35" i="14"/>
  <c r="F35" i="14"/>
  <c r="E35" i="14"/>
  <c r="D35" i="14"/>
  <c r="C20" i="14"/>
  <c r="D16" i="14"/>
  <c r="C36" i="14" s="1"/>
  <c r="T8" i="14"/>
  <c r="Q8" i="14"/>
  <c r="N8" i="14"/>
  <c r="K8" i="14"/>
  <c r="H8" i="14"/>
  <c r="D42" i="11" l="1"/>
  <c r="J12" i="12" l="1"/>
  <c r="J3" i="12"/>
  <c r="J4" i="12"/>
  <c r="O3" i="12" l="1"/>
  <c r="H42" i="11"/>
  <c r="T8" i="11"/>
  <c r="J109" i="12" l="1"/>
  <c r="J108" i="12"/>
  <c r="J107" i="12"/>
  <c r="J106" i="12"/>
  <c r="J105" i="12"/>
  <c r="J104" i="12"/>
  <c r="J103" i="12"/>
  <c r="J102" i="12"/>
  <c r="J100" i="12"/>
  <c r="J99" i="12"/>
  <c r="J98" i="12"/>
  <c r="J97" i="12"/>
  <c r="J96" i="12"/>
  <c r="J95" i="12"/>
  <c r="J94" i="12"/>
  <c r="J93" i="12"/>
  <c r="J91" i="12"/>
  <c r="J90" i="12"/>
  <c r="J89" i="12"/>
  <c r="J88" i="12"/>
  <c r="J87" i="12"/>
  <c r="J86" i="12"/>
  <c r="J85" i="12"/>
  <c r="J84" i="12"/>
  <c r="J82" i="12"/>
  <c r="J81" i="12"/>
  <c r="J80" i="12"/>
  <c r="J79" i="12"/>
  <c r="J78" i="12"/>
  <c r="J77" i="12"/>
  <c r="J76" i="12"/>
  <c r="J75" i="12"/>
  <c r="J73" i="12"/>
  <c r="J72" i="12"/>
  <c r="J71" i="12"/>
  <c r="J70" i="12"/>
  <c r="J69" i="12"/>
  <c r="J68" i="12"/>
  <c r="J67" i="12"/>
  <c r="J66" i="12"/>
  <c r="J64" i="12"/>
  <c r="J63" i="12"/>
  <c r="J62" i="12"/>
  <c r="J61" i="12"/>
  <c r="J60" i="12"/>
  <c r="J59" i="12"/>
  <c r="J58" i="12"/>
  <c r="J57" i="12"/>
  <c r="J55" i="12"/>
  <c r="J54" i="12"/>
  <c r="J53" i="12"/>
  <c r="J52" i="12"/>
  <c r="J51" i="12"/>
  <c r="J50" i="12"/>
  <c r="J49" i="12"/>
  <c r="J48" i="12"/>
  <c r="J46" i="12"/>
  <c r="J45" i="12"/>
  <c r="J44" i="12"/>
  <c r="J43" i="12"/>
  <c r="J42" i="12"/>
  <c r="J41" i="12"/>
  <c r="J40" i="12"/>
  <c r="J39" i="12"/>
  <c r="J37" i="12"/>
  <c r="J36" i="12"/>
  <c r="J35" i="12"/>
  <c r="J34" i="12"/>
  <c r="J33" i="12"/>
  <c r="J32" i="12"/>
  <c r="J31" i="12"/>
  <c r="J30" i="12"/>
  <c r="J28" i="12"/>
  <c r="J27" i="12"/>
  <c r="J26" i="12"/>
  <c r="J25" i="12"/>
  <c r="J24" i="12"/>
  <c r="J23" i="12"/>
  <c r="J22" i="12"/>
  <c r="J21" i="12"/>
  <c r="Q12" i="12" s="1"/>
  <c r="J19" i="12"/>
  <c r="J18" i="12"/>
  <c r="J17" i="12"/>
  <c r="J16" i="12"/>
  <c r="J15" i="12"/>
  <c r="J14" i="12"/>
  <c r="J13" i="12"/>
  <c r="J10" i="12" l="1"/>
  <c r="J9" i="12"/>
  <c r="J8" i="12"/>
  <c r="J7" i="12"/>
  <c r="J6" i="12"/>
  <c r="J5" i="12"/>
  <c r="H8" i="11"/>
  <c r="Q13" i="12"/>
  <c r="Q14" i="12"/>
  <c r="Q15" i="12"/>
  <c r="Q16" i="12"/>
  <c r="Q17" i="12"/>
  <c r="Q18" i="12"/>
  <c r="Q19" i="12"/>
  <c r="K12" i="12"/>
  <c r="L109" i="12" l="1"/>
  <c r="M109" i="12"/>
  <c r="N109" i="12"/>
  <c r="O109" i="12"/>
  <c r="L108" i="12"/>
  <c r="M108" i="12"/>
  <c r="N108" i="12"/>
  <c r="O108" i="12"/>
  <c r="L107" i="12"/>
  <c r="M107" i="12"/>
  <c r="N107" i="12"/>
  <c r="O107" i="12"/>
  <c r="L106" i="12"/>
  <c r="M106" i="12"/>
  <c r="N106" i="12"/>
  <c r="O106" i="12"/>
  <c r="L105" i="12"/>
  <c r="M105" i="12"/>
  <c r="N105" i="12"/>
  <c r="O105" i="12"/>
  <c r="L104" i="12"/>
  <c r="M104" i="12"/>
  <c r="N104" i="12"/>
  <c r="O104" i="12"/>
  <c r="O103" i="12"/>
  <c r="L103" i="12"/>
  <c r="M103" i="12"/>
  <c r="N103" i="12"/>
  <c r="L102" i="12"/>
  <c r="R102" i="12" s="1"/>
  <c r="M102" i="12"/>
  <c r="N102" i="12"/>
  <c r="O102" i="12"/>
  <c r="U102" i="12" s="1"/>
  <c r="K109" i="12"/>
  <c r="K108" i="12"/>
  <c r="K107" i="12"/>
  <c r="K106" i="12"/>
  <c r="K105" i="12"/>
  <c r="K104" i="12"/>
  <c r="K103" i="12"/>
  <c r="K102" i="12"/>
  <c r="L100" i="12"/>
  <c r="M100" i="12"/>
  <c r="N100" i="12"/>
  <c r="O100" i="12"/>
  <c r="L99" i="12"/>
  <c r="M99" i="12"/>
  <c r="N99" i="12"/>
  <c r="O99" i="12"/>
  <c r="L98" i="12"/>
  <c r="M98" i="12"/>
  <c r="N98" i="12"/>
  <c r="O98" i="12"/>
  <c r="L97" i="12"/>
  <c r="M97" i="12"/>
  <c r="N97" i="12"/>
  <c r="O97" i="12"/>
  <c r="L96" i="12"/>
  <c r="M96" i="12"/>
  <c r="N96" i="12"/>
  <c r="O96" i="12"/>
  <c r="L95" i="12"/>
  <c r="M95" i="12"/>
  <c r="N95" i="12"/>
  <c r="O95" i="12"/>
  <c r="L94" i="12"/>
  <c r="M94" i="12"/>
  <c r="N94" i="12"/>
  <c r="O94" i="12"/>
  <c r="L93" i="12"/>
  <c r="R93" i="12" s="1"/>
  <c r="M93" i="12"/>
  <c r="S93" i="12" s="1"/>
  <c r="N93" i="12"/>
  <c r="T93" i="12" s="1"/>
  <c r="O93" i="12"/>
  <c r="U93" i="12" s="1"/>
  <c r="K100" i="12"/>
  <c r="K99" i="12"/>
  <c r="K98" i="12"/>
  <c r="K97" i="12"/>
  <c r="K96" i="12"/>
  <c r="K95" i="12"/>
  <c r="K94" i="12"/>
  <c r="K93" i="12"/>
  <c r="L91" i="12"/>
  <c r="M91" i="12"/>
  <c r="N91" i="12"/>
  <c r="O91" i="12"/>
  <c r="L90" i="12"/>
  <c r="M90" i="12"/>
  <c r="N90" i="12"/>
  <c r="O90" i="12"/>
  <c r="L89" i="12"/>
  <c r="M89" i="12"/>
  <c r="N89" i="12"/>
  <c r="O89" i="12"/>
  <c r="L88" i="12"/>
  <c r="M88" i="12"/>
  <c r="N88" i="12"/>
  <c r="O88" i="12"/>
  <c r="L87" i="12"/>
  <c r="M87" i="12"/>
  <c r="N87" i="12"/>
  <c r="O87" i="12"/>
  <c r="L86" i="12"/>
  <c r="M86" i="12"/>
  <c r="N86" i="12"/>
  <c r="O86" i="12"/>
  <c r="L85" i="12"/>
  <c r="M85" i="12"/>
  <c r="N85" i="12"/>
  <c r="O85" i="12"/>
  <c r="L84" i="12"/>
  <c r="R84" i="12" s="1"/>
  <c r="M84" i="12"/>
  <c r="S84" i="12" s="1"/>
  <c r="N84" i="12"/>
  <c r="T84" i="12" s="1"/>
  <c r="O84" i="12"/>
  <c r="U84" i="12" s="1"/>
  <c r="K91" i="12"/>
  <c r="K90" i="12"/>
  <c r="K89" i="12"/>
  <c r="K88" i="12"/>
  <c r="K87" i="12"/>
  <c r="K86" i="12"/>
  <c r="K85" i="12"/>
  <c r="K84" i="12"/>
  <c r="Q84" i="12" s="1"/>
  <c r="L82" i="12"/>
  <c r="M82" i="12"/>
  <c r="N82" i="12"/>
  <c r="O82" i="12"/>
  <c r="L81" i="12"/>
  <c r="M81" i="12"/>
  <c r="N81" i="12"/>
  <c r="O81" i="12"/>
  <c r="L80" i="12"/>
  <c r="M80" i="12"/>
  <c r="N80" i="12"/>
  <c r="O80" i="12"/>
  <c r="L79" i="12"/>
  <c r="M79" i="12"/>
  <c r="N79" i="12"/>
  <c r="O79" i="12"/>
  <c r="L78" i="12"/>
  <c r="M78" i="12"/>
  <c r="N78" i="12"/>
  <c r="O78" i="12"/>
  <c r="L77" i="12"/>
  <c r="M77" i="12"/>
  <c r="N77" i="12"/>
  <c r="O77" i="12"/>
  <c r="L76" i="12"/>
  <c r="M76" i="12"/>
  <c r="N76" i="12"/>
  <c r="O76" i="12"/>
  <c r="L75" i="12"/>
  <c r="R75" i="12" s="1"/>
  <c r="M75" i="12"/>
  <c r="S75" i="12" s="1"/>
  <c r="N75" i="12"/>
  <c r="T75" i="12" s="1"/>
  <c r="O75" i="12"/>
  <c r="U75" i="12" s="1"/>
  <c r="K82" i="12"/>
  <c r="K81" i="12"/>
  <c r="K80" i="12"/>
  <c r="K79" i="12"/>
  <c r="K78" i="12"/>
  <c r="K77" i="12"/>
  <c r="K76" i="12"/>
  <c r="K75" i="12"/>
  <c r="Q75" i="12" s="1"/>
  <c r="L73" i="12"/>
  <c r="M73" i="12"/>
  <c r="N73" i="12"/>
  <c r="O73" i="12"/>
  <c r="L72" i="12"/>
  <c r="M72" i="12"/>
  <c r="N72" i="12"/>
  <c r="O72" i="12"/>
  <c r="L71" i="12"/>
  <c r="M71" i="12"/>
  <c r="N71" i="12"/>
  <c r="O71" i="12"/>
  <c r="L70" i="12"/>
  <c r="M70" i="12"/>
  <c r="N70" i="12"/>
  <c r="O70" i="12"/>
  <c r="L69" i="12"/>
  <c r="M69" i="12"/>
  <c r="N69" i="12"/>
  <c r="O69" i="12"/>
  <c r="L68" i="12"/>
  <c r="M68" i="12"/>
  <c r="N68" i="12"/>
  <c r="O68" i="12"/>
  <c r="L67" i="12"/>
  <c r="M67" i="12"/>
  <c r="N67" i="12"/>
  <c r="O67" i="12"/>
  <c r="L66" i="12"/>
  <c r="R66" i="12" s="1"/>
  <c r="M66" i="12"/>
  <c r="S66" i="12" s="1"/>
  <c r="N66" i="12"/>
  <c r="T66" i="12" s="1"/>
  <c r="O66" i="12"/>
  <c r="U66" i="12" s="1"/>
  <c r="K73" i="12"/>
  <c r="K72" i="12"/>
  <c r="K71" i="12"/>
  <c r="K70" i="12"/>
  <c r="K69" i="12"/>
  <c r="K68" i="12"/>
  <c r="K67" i="12"/>
  <c r="K66" i="12"/>
  <c r="Q66" i="12" s="1"/>
  <c r="L64" i="12"/>
  <c r="M64" i="12"/>
  <c r="N64" i="12"/>
  <c r="O64" i="12"/>
  <c r="L63" i="12"/>
  <c r="M63" i="12"/>
  <c r="N63" i="12"/>
  <c r="O63" i="12"/>
  <c r="L62" i="12"/>
  <c r="M62" i="12"/>
  <c r="N62" i="12"/>
  <c r="O62" i="12"/>
  <c r="L61" i="12"/>
  <c r="M61" i="12"/>
  <c r="N61" i="12"/>
  <c r="O61" i="12"/>
  <c r="L60" i="12"/>
  <c r="M60" i="12"/>
  <c r="N60" i="12"/>
  <c r="O60" i="12"/>
  <c r="L59" i="12"/>
  <c r="M59" i="12"/>
  <c r="N59" i="12"/>
  <c r="O59" i="12"/>
  <c r="L58" i="12"/>
  <c r="M58" i="12"/>
  <c r="N58" i="12"/>
  <c r="O58" i="12"/>
  <c r="L57" i="12"/>
  <c r="R57" i="12" s="1"/>
  <c r="M57" i="12"/>
  <c r="S57" i="12" s="1"/>
  <c r="N57" i="12"/>
  <c r="T57" i="12" s="1"/>
  <c r="O57" i="12"/>
  <c r="U57" i="12" s="1"/>
  <c r="K64" i="12"/>
  <c r="K63" i="12"/>
  <c r="K62" i="12"/>
  <c r="K61" i="12"/>
  <c r="K60" i="12"/>
  <c r="K59" i="12"/>
  <c r="K58" i="12"/>
  <c r="K57" i="12"/>
  <c r="Q57" i="12" s="1"/>
  <c r="L55" i="12"/>
  <c r="M55" i="12"/>
  <c r="N55" i="12"/>
  <c r="O55" i="12"/>
  <c r="L54" i="12"/>
  <c r="M54" i="12"/>
  <c r="N54" i="12"/>
  <c r="O54" i="12"/>
  <c r="L53" i="12"/>
  <c r="M53" i="12"/>
  <c r="N53" i="12"/>
  <c r="O53" i="12"/>
  <c r="L52" i="12"/>
  <c r="M52" i="12"/>
  <c r="N52" i="12"/>
  <c r="O52" i="12"/>
  <c r="L51" i="12"/>
  <c r="M51" i="12"/>
  <c r="N51" i="12"/>
  <c r="O51" i="12"/>
  <c r="L50" i="12"/>
  <c r="M50" i="12"/>
  <c r="N50" i="12"/>
  <c r="O50" i="12"/>
  <c r="L49" i="12"/>
  <c r="M49" i="12"/>
  <c r="N49" i="12"/>
  <c r="O49" i="12"/>
  <c r="L48" i="12"/>
  <c r="R48" i="12" s="1"/>
  <c r="M48" i="12"/>
  <c r="S48" i="12" s="1"/>
  <c r="N48" i="12"/>
  <c r="T48" i="12" s="1"/>
  <c r="O48" i="12"/>
  <c r="U48" i="12" s="1"/>
  <c r="K55" i="12"/>
  <c r="K54" i="12"/>
  <c r="K53" i="12"/>
  <c r="K52" i="12"/>
  <c r="K51" i="12"/>
  <c r="K50" i="12"/>
  <c r="K49" i="12"/>
  <c r="K48" i="12"/>
  <c r="Q48" i="12" s="1"/>
  <c r="L46" i="12"/>
  <c r="M46" i="12"/>
  <c r="N46" i="12"/>
  <c r="O46" i="12"/>
  <c r="L45" i="12"/>
  <c r="M45" i="12"/>
  <c r="N45" i="12"/>
  <c r="O45" i="12"/>
  <c r="L44" i="12"/>
  <c r="M44" i="12"/>
  <c r="N44" i="12"/>
  <c r="O44" i="12"/>
  <c r="L43" i="12"/>
  <c r="M43" i="12"/>
  <c r="N43" i="12"/>
  <c r="O43" i="12"/>
  <c r="L42" i="12"/>
  <c r="M42" i="12"/>
  <c r="N42" i="12"/>
  <c r="O42" i="12"/>
  <c r="L41" i="12"/>
  <c r="M41" i="12"/>
  <c r="N41" i="12"/>
  <c r="O41" i="12"/>
  <c r="L40" i="12"/>
  <c r="M40" i="12"/>
  <c r="N40" i="12"/>
  <c r="O40" i="12"/>
  <c r="L39" i="12"/>
  <c r="M39" i="12"/>
  <c r="N39" i="12"/>
  <c r="O39" i="12"/>
  <c r="K46" i="12"/>
  <c r="K45" i="12"/>
  <c r="K44" i="12"/>
  <c r="K43" i="12"/>
  <c r="K42" i="12"/>
  <c r="K41" i="12"/>
  <c r="K40" i="12"/>
  <c r="K39" i="12"/>
  <c r="L37" i="12"/>
  <c r="M37" i="12"/>
  <c r="N37" i="12"/>
  <c r="O37" i="12"/>
  <c r="L36" i="12"/>
  <c r="M36" i="12"/>
  <c r="N36" i="12"/>
  <c r="O36" i="12"/>
  <c r="L35" i="12"/>
  <c r="M35" i="12"/>
  <c r="N35" i="12"/>
  <c r="O35" i="12"/>
  <c r="L34" i="12"/>
  <c r="M34" i="12"/>
  <c r="N34" i="12"/>
  <c r="O34" i="12"/>
  <c r="L33" i="12"/>
  <c r="M33" i="12"/>
  <c r="N33" i="12"/>
  <c r="O33" i="12"/>
  <c r="L32" i="12"/>
  <c r="M32" i="12"/>
  <c r="N32" i="12"/>
  <c r="O32" i="12"/>
  <c r="O31" i="12"/>
  <c r="L31" i="12"/>
  <c r="M31" i="12"/>
  <c r="N31" i="12"/>
  <c r="L30" i="12"/>
  <c r="M30" i="12"/>
  <c r="N30" i="12"/>
  <c r="O30" i="12"/>
  <c r="K37" i="12"/>
  <c r="K36" i="12"/>
  <c r="K35" i="12"/>
  <c r="K34" i="12"/>
  <c r="K33" i="12"/>
  <c r="K32" i="12"/>
  <c r="K31" i="12"/>
  <c r="K30" i="12"/>
  <c r="L28" i="12"/>
  <c r="M28" i="12"/>
  <c r="N28" i="12"/>
  <c r="O28" i="12"/>
  <c r="L27" i="12"/>
  <c r="M27" i="12"/>
  <c r="N27" i="12"/>
  <c r="O27" i="12"/>
  <c r="L26" i="12"/>
  <c r="M26" i="12"/>
  <c r="N26" i="12"/>
  <c r="O26" i="12"/>
  <c r="O25" i="12"/>
  <c r="L25" i="12"/>
  <c r="M25" i="12"/>
  <c r="N25" i="12"/>
  <c r="O24" i="12"/>
  <c r="L24" i="12"/>
  <c r="M24" i="12"/>
  <c r="N24" i="12"/>
  <c r="L23" i="12"/>
  <c r="M23" i="12"/>
  <c r="N23" i="12"/>
  <c r="O23" i="12"/>
  <c r="L22" i="12"/>
  <c r="M22" i="12"/>
  <c r="N22" i="12"/>
  <c r="O22" i="12"/>
  <c r="L21" i="12"/>
  <c r="M21" i="12"/>
  <c r="N21" i="12"/>
  <c r="O21" i="12"/>
  <c r="K28" i="12"/>
  <c r="K27" i="12"/>
  <c r="K26" i="12"/>
  <c r="K25" i="12"/>
  <c r="K24" i="12"/>
  <c r="K23" i="12"/>
  <c r="K22" i="12"/>
  <c r="K21" i="12"/>
  <c r="R12" i="12" s="1"/>
  <c r="L19" i="12"/>
  <c r="S19" i="12" s="1"/>
  <c r="M19" i="12"/>
  <c r="T19" i="12" s="1"/>
  <c r="N19" i="12"/>
  <c r="U19" i="12" s="1"/>
  <c r="O19" i="12"/>
  <c r="V19" i="12" s="1"/>
  <c r="L18" i="12"/>
  <c r="S18" i="12" s="1"/>
  <c r="M18" i="12"/>
  <c r="T18" i="12" s="1"/>
  <c r="N18" i="12"/>
  <c r="U18" i="12" s="1"/>
  <c r="O18" i="12"/>
  <c r="V18" i="12" s="1"/>
  <c r="L17" i="12"/>
  <c r="S17" i="12" s="1"/>
  <c r="M17" i="12"/>
  <c r="T17" i="12" s="1"/>
  <c r="N17" i="12"/>
  <c r="U17" i="12" s="1"/>
  <c r="O17" i="12"/>
  <c r="V17" i="12" s="1"/>
  <c r="L16" i="12"/>
  <c r="M16" i="12"/>
  <c r="N16" i="12"/>
  <c r="O16" i="12"/>
  <c r="V16" i="12" s="1"/>
  <c r="L15" i="12"/>
  <c r="S15" i="12" s="1"/>
  <c r="M15" i="12"/>
  <c r="N15" i="12"/>
  <c r="O15" i="12"/>
  <c r="L14" i="12"/>
  <c r="S14" i="12" s="1"/>
  <c r="M14" i="12"/>
  <c r="T14" i="12" s="1"/>
  <c r="N14" i="12"/>
  <c r="U14" i="12" s="1"/>
  <c r="O14" i="12"/>
  <c r="V14" i="12" s="1"/>
  <c r="K14" i="12"/>
  <c r="L13" i="12"/>
  <c r="M13" i="12"/>
  <c r="T13" i="12" s="1"/>
  <c r="N13" i="12"/>
  <c r="U13" i="12" s="1"/>
  <c r="O13" i="12"/>
  <c r="L12" i="12"/>
  <c r="M12" i="12"/>
  <c r="T12" i="12" s="1"/>
  <c r="N12" i="12"/>
  <c r="U12" i="12" s="1"/>
  <c r="O12" i="12"/>
  <c r="K19" i="12"/>
  <c r="K18" i="12"/>
  <c r="R18" i="12" s="1"/>
  <c r="K17" i="12"/>
  <c r="R17" i="12" s="1"/>
  <c r="K16" i="12"/>
  <c r="K15" i="12"/>
  <c r="K13" i="12"/>
  <c r="R13" i="12" s="1"/>
  <c r="K5" i="12"/>
  <c r="K4" i="12"/>
  <c r="K3" i="12"/>
  <c r="L10" i="12"/>
  <c r="M10" i="12"/>
  <c r="N10" i="12"/>
  <c r="O10" i="12"/>
  <c r="L9" i="12"/>
  <c r="M9" i="12"/>
  <c r="N9" i="12"/>
  <c r="O9" i="12"/>
  <c r="L8" i="12"/>
  <c r="M8" i="12"/>
  <c r="N8" i="12"/>
  <c r="O8" i="12"/>
  <c r="L7" i="12"/>
  <c r="M7" i="12"/>
  <c r="N7" i="12"/>
  <c r="O7" i="12"/>
  <c r="L6" i="12"/>
  <c r="M6" i="12"/>
  <c r="N6" i="12"/>
  <c r="O6" i="12"/>
  <c r="L5" i="12"/>
  <c r="M5" i="12"/>
  <c r="N5" i="12"/>
  <c r="O5" i="12"/>
  <c r="M4" i="12"/>
  <c r="L4" i="12"/>
  <c r="N4" i="12"/>
  <c r="O4" i="12"/>
  <c r="U3" i="12" s="1"/>
  <c r="K10" i="12"/>
  <c r="K9" i="12"/>
  <c r="K8" i="12"/>
  <c r="K7" i="12"/>
  <c r="K6" i="12"/>
  <c r="L3" i="12"/>
  <c r="M3" i="12"/>
  <c r="N3" i="12"/>
  <c r="T102" i="12" l="1"/>
  <c r="T3" i="12"/>
  <c r="R15" i="12"/>
  <c r="R19" i="12"/>
  <c r="S12" i="12"/>
  <c r="S13" i="12"/>
  <c r="T15" i="12"/>
  <c r="S102" i="12"/>
  <c r="U15" i="12"/>
  <c r="R16" i="12"/>
  <c r="R3" i="12"/>
  <c r="Q3" i="12"/>
  <c r="U16" i="12"/>
  <c r="AA12" i="12" s="1"/>
  <c r="T16" i="12"/>
  <c r="Z12" i="12" s="1"/>
  <c r="S3" i="12"/>
  <c r="S16" i="12"/>
  <c r="Y12" i="12" s="1"/>
  <c r="V12" i="12"/>
  <c r="R14" i="12"/>
  <c r="X12" i="12" s="1"/>
  <c r="Q93" i="12"/>
  <c r="Q102" i="12"/>
  <c r="V13" i="12"/>
  <c r="V15" i="12"/>
  <c r="Q8" i="11"/>
  <c r="N8" i="11"/>
  <c r="K8" i="11"/>
  <c r="E42" i="11"/>
  <c r="F42" i="11"/>
  <c r="G42" i="11"/>
  <c r="AB12" i="12" l="1"/>
  <c r="G36" i="11"/>
  <c r="F36" i="11"/>
  <c r="E36" i="11"/>
  <c r="D36" i="11"/>
  <c r="G35" i="11"/>
  <c r="F35" i="11"/>
  <c r="E35" i="11"/>
  <c r="D35" i="11"/>
  <c r="C20" i="11"/>
  <c r="D16" i="11"/>
  <c r="C36" i="11" s="1"/>
</calcChain>
</file>

<file path=xl/sharedStrings.xml><?xml version="1.0" encoding="utf-8"?>
<sst xmlns="http://schemas.openxmlformats.org/spreadsheetml/2006/main" count="415" uniqueCount="138">
  <si>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</si>
  <si>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</si>
  <si>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</si>
  <si>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</si>
  <si>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</si>
  <si>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</si>
  <si>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</si>
  <si>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</si>
  <si>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</si>
  <si>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</si>
  <si>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</si>
  <si>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</si>
  <si>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</si>
  <si>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</si>
  <si>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</si>
  <si>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</si>
  <si>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</si>
  <si>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</si>
  <si>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</si>
  <si>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</si>
  <si>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</si>
  <si>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</si>
  <si>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</si>
  <si>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</si>
  <si>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</si>
  <si>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</si>
  <si>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</si>
  <si>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</si>
  <si>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</si>
  <si>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</si>
  <si>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</si>
  <si>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</si>
  <si>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</si>
  <si>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</si>
  <si>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</si>
  <si>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</si>
  <si>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</si>
  <si>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</si>
  <si>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</si>
  <si>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</si>
  <si>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</si>
  <si>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</si>
  <si>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</si>
  <si>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</si>
  <si>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</si>
  <si>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</si>
  <si>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</si>
  <si>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</si>
  <si>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</si>
  <si>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</si>
  <si>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</si>
  <si>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</si>
  <si>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</si>
  <si>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</si>
  <si>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</si>
  <si>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</si>
  <si>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</si>
  <si>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</si>
  <si>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</si>
  <si>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</si>
  <si>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</si>
  <si>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</si>
  <si>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</si>
  <si>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</si>
  <si>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</si>
  <si>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</si>
  <si>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</si>
  <si>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</si>
  <si>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</si>
  <si>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</si>
  <si>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</si>
  <si>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</si>
  <si>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</si>
  <si>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</si>
  <si>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</si>
  <si>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</si>
  <si>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</si>
  <si>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</si>
  <si>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</si>
  <si>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</si>
  <si>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</si>
  <si>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</si>
  <si>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</si>
  <si>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</si>
  <si>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</si>
  <si>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</si>
  <si>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</si>
  <si>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</si>
  <si>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</si>
  <si>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</si>
  <si>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</si>
  <si>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</si>
  <si>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</si>
  <si>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</si>
  <si>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</si>
  <si>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</si>
  <si>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ctr</t>
  </si>
  <si>
    <t>20min</t>
  </si>
  <si>
    <t>4h</t>
  </si>
  <si>
    <t>8h</t>
  </si>
  <si>
    <t>24h</t>
  </si>
  <si>
    <t>48h</t>
  </si>
  <si>
    <t>/</t>
  </si>
  <si>
    <t>control</t>
  </si>
  <si>
    <t>In the Field</t>
  </si>
  <si>
    <t>border at the field</t>
  </si>
  <si>
    <t>&lt; 5</t>
  </si>
  <si>
    <t>area</t>
  </si>
  <si>
    <t>distance (mm)</t>
  </si>
  <si>
    <t>dose (%)</t>
  </si>
  <si>
    <t>PTV</t>
  </si>
  <si>
    <t>Margin</t>
  </si>
  <si>
    <t>Non-irradiated</t>
  </si>
  <si>
    <t>-12 to -4</t>
  </si>
  <si>
    <t>-4 to 4</t>
  </si>
  <si>
    <t>5 to 13</t>
  </si>
  <si>
    <t>14 to 22</t>
  </si>
  <si>
    <t>23 to 31</t>
  </si>
  <si>
    <t>32 to 40</t>
  </si>
  <si>
    <t>41 to 49</t>
  </si>
  <si>
    <t>&lt; 0,1</t>
  </si>
  <si>
    <t>dose (Gy)</t>
  </si>
  <si>
    <t>***</t>
  </si>
  <si>
    <t>NS</t>
  </si>
  <si>
    <t>*</t>
  </si>
  <si>
    <t>**</t>
  </si>
  <si>
    <t>Margin (distance in mm)</t>
  </si>
  <si>
    <t>mean</t>
  </si>
  <si>
    <t>SD</t>
  </si>
  <si>
    <t>étiquette</t>
  </si>
  <si>
    <t xml:space="preserve"> </t>
  </si>
  <si>
    <t>-4 to +4</t>
  </si>
  <si>
    <t>+5 to +13</t>
  </si>
  <si>
    <t>+14 to +22</t>
  </si>
  <si>
    <t>+23 to +31</t>
  </si>
  <si>
    <t>+32 to +40</t>
  </si>
  <si>
    <t>+41 to +49</t>
  </si>
  <si>
    <t>Figure 3-source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</si>
</sst>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695138361511909E-2"/>
          <c:y val="1.4503911650813208E-2"/>
          <c:w val="0.92411201997808523"/>
          <c:h val="0.88051199761167298"/>
        </c:manualLayout>
      </c:layout>
      <c:barChart>
        <c:barDir val="col"/>
        <c:grouping val="clustered"/>
        <c:varyColors val="0"/>
        <c:ser>
          <c:idx val="0"/>
          <c:order val="0"/>
          <c:tx>
            <c:v>Non-irradiated</c:v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publi!$C$50</c:f>
                <c:numCache>
                  <c:formatCode>General</c:formatCode>
                  <c:ptCount val="1"/>
                  <c:pt idx="0">
                    <c:v>0.51344375173611112</c:v>
                  </c:pt>
                </c:numCache>
              </c:numRef>
            </c:plus>
            <c:minus>
              <c:numRef>
                <c:f>publi!$C$50</c:f>
                <c:numCache>
                  <c:formatCode>General</c:formatCode>
                  <c:ptCount val="1"/>
                  <c:pt idx="0">
                    <c:v>0.51344375173611112</c:v>
                  </c:pt>
                </c:numCache>
              </c:numRef>
            </c:minus>
          </c:errBars>
          <c:cat>
            <c:multiLvlStrRef>
              <c:f>publi!$M$43:$N$50</c:f>
              <c:multiLvlStrCache>
                <c:ptCount val="8"/>
                <c:lvl>
                  <c:pt idx="0">
                    <c:v>Non-irradiated</c:v>
                  </c:pt>
                  <c:pt idx="2">
                    <c:v>-4 to 4</c:v>
                  </c:pt>
                  <c:pt idx="3">
                    <c:v>5 to 13</c:v>
                  </c:pt>
                  <c:pt idx="4">
                    <c:v>14 to 22</c:v>
                  </c:pt>
                  <c:pt idx="5">
                    <c:v>23 to 31</c:v>
                  </c:pt>
                  <c:pt idx="6">
                    <c:v>32 to 40</c:v>
                  </c:pt>
                  <c:pt idx="7">
                    <c:v>41 to 49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publi!$C$41:$C$48</c:f>
              <c:numCache>
                <c:formatCode>General</c:formatCode>
                <c:ptCount val="8"/>
                <c:pt idx="0">
                  <c:v>4.4640168500000001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F-462B-B399-653E817BC336}"/>
            </c:ext>
          </c:extLst>
        </c:ser>
        <c:ser>
          <c:idx val="1"/>
          <c:order val="1"/>
          <c:tx>
            <c:v>20min after irradiation</c:v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1.9607843137254902E-3"/>
                  <c:y val="-8.2742332187102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EBF-462B-B399-653E817BC336}"/>
                </c:ext>
              </c:extLst>
            </c:dLbl>
            <c:dLbl>
              <c:idx val="2"/>
              <c:layout>
                <c:manualLayout>
                  <c:x val="0"/>
                  <c:y val="-0.104018931892357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EBF-462B-B399-653E817BC336}"/>
                </c:ext>
              </c:extLst>
            </c:dLbl>
            <c:dLbl>
              <c:idx val="3"/>
              <c:layout>
                <c:manualLayout>
                  <c:x val="0"/>
                  <c:y val="-0.122931464963694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EBF-462B-B399-653E817BC336}"/>
                </c:ext>
              </c:extLst>
            </c:dLbl>
            <c:dLbl>
              <c:idx val="4"/>
              <c:layout>
                <c:manualLayout>
                  <c:x val="-1.9607843137254902E-3"/>
                  <c:y val="-0.120567398329777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EBF-462B-B399-653E817BC336}"/>
                </c:ext>
              </c:extLst>
            </c:dLbl>
            <c:dLbl>
              <c:idx val="5"/>
              <c:layout>
                <c:manualLayout>
                  <c:x val="0"/>
                  <c:y val="-0.122931464963694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EBF-462B-B399-653E817BC336}"/>
                </c:ext>
              </c:extLst>
            </c:dLbl>
            <c:dLbl>
              <c:idx val="6"/>
              <c:layout>
                <c:manualLayout>
                  <c:x val="-1.9607843137254902E-3"/>
                  <c:y val="-0.1182033316958604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EBF-462B-B399-653E817BC336}"/>
                </c:ext>
              </c:extLst>
            </c:dLbl>
            <c:dLbl>
              <c:idx val="7"/>
              <c:layout>
                <c:manualLayout>
                  <c:x val="0"/>
                  <c:y val="-0.122931464963694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EBF-462B-B399-653E817BC33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publi!$D$50:$D$57</c:f>
                <c:numCache>
                  <c:formatCode>General</c:formatCode>
                  <c:ptCount val="8"/>
                  <c:pt idx="1">
                    <c:v>3.4744620312499999</c:v>
                  </c:pt>
                  <c:pt idx="2">
                    <c:v>4.3229500000000005</c:v>
                  </c:pt>
                  <c:pt idx="3">
                    <c:v>5.5884156250000006</c:v>
                  </c:pt>
                  <c:pt idx="4">
                    <c:v>5.5456625000000015</c:v>
                  </c:pt>
                  <c:pt idx="5">
                    <c:v>5.7477062500000002</c:v>
                  </c:pt>
                  <c:pt idx="6">
                    <c:v>5.4060625000000009</c:v>
                  </c:pt>
                  <c:pt idx="7">
                    <c:v>5.0442125000000004</c:v>
                  </c:pt>
                </c:numCache>
              </c:numRef>
            </c:plus>
            <c:minus>
              <c:numRef>
                <c:f>publi!$D$50:$D$57</c:f>
                <c:numCache>
                  <c:formatCode>General</c:formatCode>
                  <c:ptCount val="8"/>
                  <c:pt idx="1">
                    <c:v>3.4744620312499999</c:v>
                  </c:pt>
                  <c:pt idx="2">
                    <c:v>4.3229500000000005</c:v>
                  </c:pt>
                  <c:pt idx="3">
                    <c:v>5.5884156250000006</c:v>
                  </c:pt>
                  <c:pt idx="4">
                    <c:v>5.5456625000000015</c:v>
                  </c:pt>
                  <c:pt idx="5">
                    <c:v>5.7477062500000002</c:v>
                  </c:pt>
                  <c:pt idx="6">
                    <c:v>5.4060625000000009</c:v>
                  </c:pt>
                  <c:pt idx="7">
                    <c:v>5.0442125000000004</c:v>
                  </c:pt>
                </c:numCache>
              </c:numRef>
            </c:minus>
          </c:errBars>
          <c:cat>
            <c:multiLvlStrRef>
              <c:f>publi!$M$43:$N$50</c:f>
              <c:multiLvlStrCache>
                <c:ptCount val="8"/>
                <c:lvl>
                  <c:pt idx="0">
                    <c:v>Non-irradiated</c:v>
                  </c:pt>
                  <c:pt idx="2">
                    <c:v>-4 to 4</c:v>
                  </c:pt>
                  <c:pt idx="3">
                    <c:v>5 to 13</c:v>
                  </c:pt>
                  <c:pt idx="4">
                    <c:v>14 to 22</c:v>
                  </c:pt>
                  <c:pt idx="5">
                    <c:v>23 to 31</c:v>
                  </c:pt>
                  <c:pt idx="6">
                    <c:v>32 to 40</c:v>
                  </c:pt>
                  <c:pt idx="7">
                    <c:v>41 to 49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publi!$D$41:$D$48</c:f>
              <c:numCache>
                <c:formatCode>General</c:formatCode>
                <c:ptCount val="8"/>
                <c:pt idx="1">
                  <c:v>16.483846249999999</c:v>
                </c:pt>
                <c:pt idx="2">
                  <c:v>20.619600000000002</c:v>
                </c:pt>
                <c:pt idx="3">
                  <c:v>23.5746875</c:v>
                </c:pt>
                <c:pt idx="4">
                  <c:v>21.736850000000004</c:v>
                </c:pt>
                <c:pt idx="5">
                  <c:v>18.748925</c:v>
                </c:pt>
                <c:pt idx="6">
                  <c:v>17.794550000000001</c:v>
                </c:pt>
                <c:pt idx="7">
                  <c:v>21.8245875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BF-462B-B399-653E817BC336}"/>
            </c:ext>
          </c:extLst>
        </c:ser>
        <c:ser>
          <c:idx val="2"/>
          <c:order val="2"/>
          <c:tx>
            <c:v>4h after irradiation</c:v>
          </c:tx>
          <c:spPr>
            <a:pattFill prst="pct6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7.5829383886255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FEBF-462B-B399-653E817BC336}"/>
                </c:ext>
              </c:extLst>
            </c:dLbl>
            <c:dLbl>
              <c:idx val="2"/>
              <c:layout>
                <c:manualLayout>
                  <c:x val="0"/>
                  <c:y val="-0.115850447604002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FEBF-462B-B399-653E817BC336}"/>
                </c:ext>
              </c:extLst>
            </c:dLbl>
            <c:dLbl>
              <c:idx val="3"/>
              <c:layout>
                <c:manualLayout>
                  <c:x val="-1.2944983818770227E-3"/>
                  <c:y val="-0.109531332280147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FEBF-462B-B399-653E817BC336}"/>
                </c:ext>
              </c:extLst>
            </c:dLbl>
            <c:dLbl>
              <c:idx val="4"/>
              <c:layout>
                <c:manualLayout>
                  <c:x val="-1.2944983818770227E-3"/>
                  <c:y val="-0.136914165350184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FEBF-462B-B399-653E817BC336}"/>
                </c:ext>
              </c:extLst>
            </c:dLbl>
            <c:dLbl>
              <c:idx val="5"/>
              <c:layout>
                <c:manualLayout>
                  <c:x val="0"/>
                  <c:y val="-0.103212216956292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FEBF-462B-B399-653E817BC336}"/>
                </c:ext>
              </c:extLst>
            </c:dLbl>
            <c:dLbl>
              <c:idx val="6"/>
              <c:layout>
                <c:manualLayout>
                  <c:x val="-9.492878471222674E-17"/>
                  <c:y val="-0.107424960505529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FEBF-462B-B399-653E817BC336}"/>
                </c:ext>
              </c:extLst>
            </c:dLbl>
            <c:dLbl>
              <c:idx val="7"/>
              <c:layout>
                <c:manualLayout>
                  <c:x val="0"/>
                  <c:y val="-0.200105318588730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FEBF-462B-B399-653E817BC33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publi!$E$50:$E$57</c:f>
                <c:numCache>
                  <c:formatCode>General</c:formatCode>
                  <c:ptCount val="8"/>
                  <c:pt idx="1">
                    <c:v>3.3445233593749997</c:v>
                  </c:pt>
                  <c:pt idx="2">
                    <c:v>4.8315484375000004</c:v>
                  </c:pt>
                  <c:pt idx="3">
                    <c:v>4.7730612499999996</c:v>
                  </c:pt>
                  <c:pt idx="4">
                    <c:v>5.6764539999999988</c:v>
                  </c:pt>
                  <c:pt idx="5">
                    <c:v>4.5405100000000003</c:v>
                  </c:pt>
                  <c:pt idx="6">
                    <c:v>4.3515753749999995</c:v>
                  </c:pt>
                  <c:pt idx="7">
                    <c:v>8.2440175000000018</c:v>
                  </c:pt>
                </c:numCache>
              </c:numRef>
            </c:plus>
            <c:minus>
              <c:numRef>
                <c:f>publi!$E$50:$E$57</c:f>
                <c:numCache>
                  <c:formatCode>General</c:formatCode>
                  <c:ptCount val="8"/>
                  <c:pt idx="1">
                    <c:v>3.3445233593749997</c:v>
                  </c:pt>
                  <c:pt idx="2">
                    <c:v>4.8315484375000004</c:v>
                  </c:pt>
                  <c:pt idx="3">
                    <c:v>4.7730612499999996</c:v>
                  </c:pt>
                  <c:pt idx="4">
                    <c:v>5.6764539999999988</c:v>
                  </c:pt>
                  <c:pt idx="5">
                    <c:v>4.5405100000000003</c:v>
                  </c:pt>
                  <c:pt idx="6">
                    <c:v>4.3515753749999995</c:v>
                  </c:pt>
                  <c:pt idx="7">
                    <c:v>8.2440175000000018</c:v>
                  </c:pt>
                </c:numCache>
              </c:numRef>
            </c:minus>
          </c:errBars>
          <c:cat>
            <c:multiLvlStrRef>
              <c:f>publi!$M$43:$N$50</c:f>
              <c:multiLvlStrCache>
                <c:ptCount val="8"/>
                <c:lvl>
                  <c:pt idx="0">
                    <c:v>Non-irradiated</c:v>
                  </c:pt>
                  <c:pt idx="2">
                    <c:v>-4 to 4</c:v>
                  </c:pt>
                  <c:pt idx="3">
                    <c:v>5 to 13</c:v>
                  </c:pt>
                  <c:pt idx="4">
                    <c:v>14 to 22</c:v>
                  </c:pt>
                  <c:pt idx="5">
                    <c:v>23 to 31</c:v>
                  </c:pt>
                  <c:pt idx="6">
                    <c:v>32 to 40</c:v>
                  </c:pt>
                  <c:pt idx="7">
                    <c:v>41 to 49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publi!$E$41:$E$48</c:f>
              <c:numCache>
                <c:formatCode>General</c:formatCode>
                <c:ptCount val="8"/>
                <c:pt idx="1">
                  <c:v>8.9086340624999991</c:v>
                </c:pt>
                <c:pt idx="2">
                  <c:v>9.0087012499999997</c:v>
                </c:pt>
                <c:pt idx="3">
                  <c:v>8.1528130000000001</c:v>
                </c:pt>
                <c:pt idx="4">
                  <c:v>10.656571</c:v>
                </c:pt>
                <c:pt idx="5">
                  <c:v>10.68594</c:v>
                </c:pt>
                <c:pt idx="6">
                  <c:v>11.491824625</c:v>
                </c:pt>
                <c:pt idx="7">
                  <c:v>9.8394075000000001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EBF-462B-B399-653E817BC336}"/>
            </c:ext>
          </c:extLst>
        </c:ser>
        <c:ser>
          <c:idx val="3"/>
          <c:order val="3"/>
          <c:tx>
            <c:v>8h after irradiation</c:v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-4.746439235611337E-17"/>
                  <c:y val="-6.95102685624013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FEBF-462B-B399-653E817BC336}"/>
                </c:ext>
              </c:extLst>
            </c:dLbl>
            <c:dLbl>
              <c:idx val="2"/>
              <c:layout>
                <c:manualLayout>
                  <c:x val="0"/>
                  <c:y val="-8.84676145339653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FEBF-462B-B399-653E817BC336}"/>
                </c:ext>
              </c:extLst>
            </c:dLbl>
            <c:dLbl>
              <c:idx val="3"/>
              <c:layout>
                <c:manualLayout>
                  <c:x val="0"/>
                  <c:y val="-6.95102685624012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FEBF-462B-B399-653E817BC336}"/>
                </c:ext>
              </c:extLst>
            </c:dLbl>
            <c:dLbl>
              <c:idx val="4"/>
              <c:layout>
                <c:manualLayout>
                  <c:x val="0"/>
                  <c:y val="-2.52764612954187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FEBF-462B-B399-653E817BC336}"/>
                </c:ext>
              </c:extLst>
            </c:dLbl>
            <c:dLbl>
              <c:idx val="5"/>
              <c:layout>
                <c:manualLayout>
                  <c:x val="0"/>
                  <c:y val="-3.37019483938915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FEBF-462B-B399-653E817BC336}"/>
                </c:ext>
              </c:extLst>
            </c:dLbl>
            <c:dLbl>
              <c:idx val="6"/>
              <c:layout>
                <c:manualLayout>
                  <c:x val="0"/>
                  <c:y val="-3.58083201685097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FEBF-462B-B399-653E817BC336}"/>
                </c:ext>
              </c:extLst>
            </c:dLbl>
            <c:dLbl>
              <c:idx val="7"/>
              <c:layout>
                <c:manualLayout>
                  <c:x val="0"/>
                  <c:y val="-6.319115323854660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FEBF-462B-B399-653E817BC33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publi!$F$50:$F$57</c:f>
                <c:numCache>
                  <c:formatCode>General</c:formatCode>
                  <c:ptCount val="8"/>
                  <c:pt idx="1">
                    <c:v>3.2627822656250007</c:v>
                  </c:pt>
                  <c:pt idx="2">
                    <c:v>3.8591912499999999</c:v>
                  </c:pt>
                  <c:pt idx="3">
                    <c:v>3.1173406250000002</c:v>
                  </c:pt>
                  <c:pt idx="4">
                    <c:v>1.4452800000000003</c:v>
                  </c:pt>
                  <c:pt idx="5">
                    <c:v>1.7687150000000003</c:v>
                  </c:pt>
                  <c:pt idx="6">
                    <c:v>1.9243921875000001</c:v>
                  </c:pt>
                  <c:pt idx="7">
                    <c:v>0.6918500000000003</c:v>
                  </c:pt>
                </c:numCache>
              </c:numRef>
            </c:plus>
            <c:minus>
              <c:numRef>
                <c:f>publi!$F$50:$F$57</c:f>
                <c:numCache>
                  <c:formatCode>General</c:formatCode>
                  <c:ptCount val="8"/>
                  <c:pt idx="1">
                    <c:v>3.2627822656250007</c:v>
                  </c:pt>
                  <c:pt idx="2">
                    <c:v>3.8591912499999999</c:v>
                  </c:pt>
                  <c:pt idx="3">
                    <c:v>3.1173406250000002</c:v>
                  </c:pt>
                  <c:pt idx="4">
                    <c:v>1.4452800000000003</c:v>
                  </c:pt>
                  <c:pt idx="5">
                    <c:v>1.7687150000000003</c:v>
                  </c:pt>
                  <c:pt idx="6">
                    <c:v>1.9243921875000001</c:v>
                  </c:pt>
                  <c:pt idx="7">
                    <c:v>0.6918500000000003</c:v>
                  </c:pt>
                </c:numCache>
              </c:numRef>
            </c:minus>
          </c:errBars>
          <c:cat>
            <c:multiLvlStrRef>
              <c:f>publi!$M$43:$N$50</c:f>
              <c:multiLvlStrCache>
                <c:ptCount val="8"/>
                <c:lvl>
                  <c:pt idx="0">
                    <c:v>Non-irradiated</c:v>
                  </c:pt>
                  <c:pt idx="2">
                    <c:v>-4 to 4</c:v>
                  </c:pt>
                  <c:pt idx="3">
                    <c:v>5 to 13</c:v>
                  </c:pt>
                  <c:pt idx="4">
                    <c:v>14 to 22</c:v>
                  </c:pt>
                  <c:pt idx="5">
                    <c:v>23 to 31</c:v>
                  </c:pt>
                  <c:pt idx="6">
                    <c:v>32 to 40</c:v>
                  </c:pt>
                  <c:pt idx="7">
                    <c:v>41 to 49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publi!$F$41:$F$48</c:f>
              <c:numCache>
                <c:formatCode>General</c:formatCode>
                <c:ptCount val="8"/>
                <c:pt idx="1">
                  <c:v>9.1616484375000002</c:v>
                </c:pt>
                <c:pt idx="2">
                  <c:v>7.9392587500000005</c:v>
                </c:pt>
                <c:pt idx="3">
                  <c:v>9.0167075000000008</c:v>
                </c:pt>
                <c:pt idx="4">
                  <c:v>7.9605200000000007</c:v>
                </c:pt>
                <c:pt idx="5">
                  <c:v>9.9957349999999998</c:v>
                </c:pt>
                <c:pt idx="6">
                  <c:v>8.9280437500000005</c:v>
                </c:pt>
                <c:pt idx="7">
                  <c:v>8.5137424999999993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EBF-462B-B399-653E817BC336}"/>
            </c:ext>
          </c:extLst>
        </c:ser>
        <c:ser>
          <c:idx val="4"/>
          <c:order val="4"/>
          <c:tx>
            <c:v>24h after irradiation</c:v>
          </c:tx>
          <c:spPr>
            <a:pattFill prst="dkHorz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5.68720379146920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FEBF-462B-B399-653E817BC336}"/>
                </c:ext>
              </c:extLst>
            </c:dLbl>
            <c:dLbl>
              <c:idx val="2"/>
              <c:layout>
                <c:manualLayout>
                  <c:x val="-4.746439235611337E-17"/>
                  <c:y val="-3.79146919431279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FEBF-462B-B399-653E817BC336}"/>
                </c:ext>
              </c:extLst>
            </c:dLbl>
            <c:dLbl>
              <c:idx val="3"/>
              <c:layout>
                <c:manualLayout>
                  <c:x val="0"/>
                  <c:y val="-7.5829383886255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FEBF-462B-B399-653E817BC336}"/>
                </c:ext>
              </c:extLst>
            </c:dLbl>
            <c:dLbl>
              <c:idx val="4"/>
              <c:layout>
                <c:manualLayout>
                  <c:x val="0"/>
                  <c:y val="-6.52975250131648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FEBF-462B-B399-653E817BC336}"/>
                </c:ext>
              </c:extLst>
            </c:dLbl>
            <c:dLbl>
              <c:idx val="5"/>
              <c:layout>
                <c:manualLayout>
                  <c:x val="1.2944983818770227E-3"/>
                  <c:y val="-9.26803580832016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FEBF-462B-B399-653E817BC336}"/>
                </c:ext>
              </c:extLst>
            </c:dLbl>
            <c:dLbl>
              <c:idx val="6"/>
              <c:layout>
                <c:manualLayout>
                  <c:x val="-9.492878471222674E-17"/>
                  <c:y val="-5.05529225908373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FEBF-462B-B399-653E817BC336}"/>
                </c:ext>
              </c:extLst>
            </c:dLbl>
            <c:dLbl>
              <c:idx val="7"/>
              <c:layout>
                <c:manualLayout>
                  <c:x val="-1.8985756942445348E-16"/>
                  <c:y val="-6.10847814639283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FEBF-462B-B399-653E817BC33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publi!$G$50:$G$57</c:f>
                <c:numCache>
                  <c:formatCode>General</c:formatCode>
                  <c:ptCount val="8"/>
                  <c:pt idx="1">
                    <c:v>2.8681082656249997</c:v>
                  </c:pt>
                  <c:pt idx="2">
                    <c:v>1.7581999999999995</c:v>
                  </c:pt>
                  <c:pt idx="3">
                    <c:v>3.3264468749999994</c:v>
                  </c:pt>
                  <c:pt idx="4">
                    <c:v>3.0047375000000001</c:v>
                  </c:pt>
                  <c:pt idx="5">
                    <c:v>3.9989362499999999</c:v>
                  </c:pt>
                  <c:pt idx="6">
                    <c:v>2.3992578124999997</c:v>
                  </c:pt>
                  <c:pt idx="7">
                    <c:v>2.8466425000000002</c:v>
                  </c:pt>
                </c:numCache>
              </c:numRef>
            </c:plus>
            <c:minus>
              <c:numRef>
                <c:f>publi!$G$50:$G$57</c:f>
                <c:numCache>
                  <c:formatCode>General</c:formatCode>
                  <c:ptCount val="8"/>
                  <c:pt idx="1">
                    <c:v>2.8681082656249997</c:v>
                  </c:pt>
                  <c:pt idx="2">
                    <c:v>1.7581999999999995</c:v>
                  </c:pt>
                  <c:pt idx="3">
                    <c:v>3.3264468749999994</c:v>
                  </c:pt>
                  <c:pt idx="4">
                    <c:v>3.0047375000000001</c:v>
                  </c:pt>
                  <c:pt idx="5">
                    <c:v>3.9989362499999999</c:v>
                  </c:pt>
                  <c:pt idx="6">
                    <c:v>2.3992578124999997</c:v>
                  </c:pt>
                  <c:pt idx="7">
                    <c:v>2.8466425000000002</c:v>
                  </c:pt>
                </c:numCache>
              </c:numRef>
            </c:minus>
          </c:errBars>
          <c:cat>
            <c:multiLvlStrRef>
              <c:f>publi!$M$43:$N$50</c:f>
              <c:multiLvlStrCache>
                <c:ptCount val="8"/>
                <c:lvl>
                  <c:pt idx="0">
                    <c:v>Non-irradiated</c:v>
                  </c:pt>
                  <c:pt idx="2">
                    <c:v>-4 to 4</c:v>
                  </c:pt>
                  <c:pt idx="3">
                    <c:v>5 to 13</c:v>
                  </c:pt>
                  <c:pt idx="4">
                    <c:v>14 to 22</c:v>
                  </c:pt>
                  <c:pt idx="5">
                    <c:v>23 to 31</c:v>
                  </c:pt>
                  <c:pt idx="6">
                    <c:v>32 to 40</c:v>
                  </c:pt>
                  <c:pt idx="7">
                    <c:v>41 to 49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publi!$G$41:$G$48</c:f>
              <c:numCache>
                <c:formatCode>General</c:formatCode>
                <c:ptCount val="8"/>
                <c:pt idx="1">
                  <c:v>8.9885186874999992</c:v>
                </c:pt>
                <c:pt idx="2">
                  <c:v>11.933300000000001</c:v>
                </c:pt>
                <c:pt idx="3">
                  <c:v>15.339337499999999</c:v>
                </c:pt>
                <c:pt idx="4">
                  <c:v>13.673512499999999</c:v>
                </c:pt>
                <c:pt idx="5">
                  <c:v>14.023813750000002</c:v>
                </c:pt>
                <c:pt idx="6">
                  <c:v>13.685393749999999</c:v>
                </c:pt>
                <c:pt idx="7">
                  <c:v>13.568809999999999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EBF-462B-B399-653E817BC336}"/>
            </c:ext>
          </c:extLst>
        </c:ser>
        <c:ser>
          <c:idx val="5"/>
          <c:order val="5"/>
          <c:tx>
            <c:v>48h after irradiation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2.10637177461822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FEBF-462B-B399-653E817BC336}"/>
                </c:ext>
              </c:extLst>
            </c:dLbl>
            <c:dLbl>
              <c:idx val="2"/>
              <c:layout>
                <c:manualLayout>
                  <c:x val="-4.746439235611337E-17"/>
                  <c:y val="-2.31700895208004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FEBF-462B-B399-653E817BC336}"/>
                </c:ext>
              </c:extLst>
            </c:dLbl>
            <c:dLbl>
              <c:idx val="3"/>
              <c:layout>
                <c:manualLayout>
                  <c:x val="-9.492878471222674E-17"/>
                  <c:y val="-3.37019483938916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FEBF-462B-B399-653E817BC336}"/>
                </c:ext>
              </c:extLst>
            </c:dLbl>
            <c:dLbl>
              <c:idx val="4"/>
              <c:layout>
                <c:manualLayout>
                  <c:x val="1.2944983818770227E-3"/>
                  <c:y val="-3.37019483938916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FEBF-462B-B399-653E817BC336}"/>
                </c:ext>
              </c:extLst>
            </c:dLbl>
            <c:dLbl>
              <c:idx val="5"/>
              <c:layout>
                <c:manualLayout>
                  <c:x val="0"/>
                  <c:y val="-5.05529225908373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FEBF-462B-B399-653E817BC336}"/>
                </c:ext>
              </c:extLst>
            </c:dLbl>
            <c:dLbl>
              <c:idx val="6"/>
              <c:layout>
                <c:manualLayout>
                  <c:x val="-9.492878471222674E-17"/>
                  <c:y val="-4.42338072669826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FEBF-462B-B399-653E817BC336}"/>
                </c:ext>
              </c:extLst>
            </c:dLbl>
            <c:dLbl>
              <c:idx val="7"/>
              <c:layout>
                <c:manualLayout>
                  <c:x val="0"/>
                  <c:y val="-5.05529225908374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FEBF-462B-B399-653E817BC33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publi!$H$50:$H$57</c:f>
                <c:numCache>
                  <c:formatCode>General</c:formatCode>
                  <c:ptCount val="8"/>
                  <c:pt idx="1">
                    <c:v>1.15283067734375</c:v>
                  </c:pt>
                  <c:pt idx="2">
                    <c:v>1.2576892399999999</c:v>
                  </c:pt>
                  <c:pt idx="3">
                    <c:v>1.4940376874999999</c:v>
                  </c:pt>
                  <c:pt idx="4">
                    <c:v>1.494674125</c:v>
                  </c:pt>
                  <c:pt idx="5">
                    <c:v>2.0954996812499997</c:v>
                  </c:pt>
                  <c:pt idx="6">
                    <c:v>1.8716978750000002</c:v>
                  </c:pt>
                  <c:pt idx="7">
                    <c:v>2.3817797500000002</c:v>
                  </c:pt>
                </c:numCache>
              </c:numRef>
            </c:plus>
            <c:minus>
              <c:numRef>
                <c:f>publi!$H$50:$H$57</c:f>
                <c:numCache>
                  <c:formatCode>General</c:formatCode>
                  <c:ptCount val="8"/>
                  <c:pt idx="1">
                    <c:v>1.15283067734375</c:v>
                  </c:pt>
                  <c:pt idx="2">
                    <c:v>1.2576892399999999</c:v>
                  </c:pt>
                  <c:pt idx="3">
                    <c:v>1.4940376874999999</c:v>
                  </c:pt>
                  <c:pt idx="4">
                    <c:v>1.494674125</c:v>
                  </c:pt>
                  <c:pt idx="5">
                    <c:v>2.0954996812499997</c:v>
                  </c:pt>
                  <c:pt idx="6">
                    <c:v>1.8716978750000002</c:v>
                  </c:pt>
                  <c:pt idx="7">
                    <c:v>2.3817797500000002</c:v>
                  </c:pt>
                </c:numCache>
              </c:numRef>
            </c:minus>
          </c:errBars>
          <c:cat>
            <c:multiLvlStrRef>
              <c:f>publi!$M$43:$N$50</c:f>
              <c:multiLvlStrCache>
                <c:ptCount val="8"/>
                <c:lvl>
                  <c:pt idx="0">
                    <c:v>Non-irradiated</c:v>
                  </c:pt>
                  <c:pt idx="2">
                    <c:v>-4 to 4</c:v>
                  </c:pt>
                  <c:pt idx="3">
                    <c:v>5 to 13</c:v>
                  </c:pt>
                  <c:pt idx="4">
                    <c:v>14 to 22</c:v>
                  </c:pt>
                  <c:pt idx="5">
                    <c:v>23 to 31</c:v>
                  </c:pt>
                  <c:pt idx="6">
                    <c:v>32 to 40</c:v>
                  </c:pt>
                  <c:pt idx="7">
                    <c:v>41 to 49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publi!$H$41:$H$48</c:f>
              <c:numCache>
                <c:formatCode>General</c:formatCode>
                <c:ptCount val="8"/>
                <c:pt idx="1">
                  <c:v>4.3185004187499993</c:v>
                </c:pt>
                <c:pt idx="2">
                  <c:v>4.4876916800000002</c:v>
                </c:pt>
                <c:pt idx="3">
                  <c:v>4.7035392500000004</c:v>
                </c:pt>
                <c:pt idx="4">
                  <c:v>5.1162417500000004</c:v>
                </c:pt>
                <c:pt idx="5">
                  <c:v>5.3442404249999997</c:v>
                </c:pt>
                <c:pt idx="6">
                  <c:v>5.3565746250000004</c:v>
                </c:pt>
                <c:pt idx="7">
                  <c:v>5.9497269999999993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FEBF-462B-B399-653E817BC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0"/>
        <c:axId val="67248512"/>
        <c:axId val="67250048"/>
      </c:barChart>
      <c:catAx>
        <c:axId val="67248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250048"/>
        <c:crosses val="autoZero"/>
        <c:auto val="1"/>
        <c:lblAlgn val="ctr"/>
        <c:lblOffset val="100"/>
        <c:noMultiLvlLbl val="0"/>
      </c:catAx>
      <c:valAx>
        <c:axId val="672500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Number</a:t>
                </a:r>
                <a:r>
                  <a:rPr lang="fr-FR" baseline="0"/>
                  <a:t> of XRCC1 foci per cell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3189442690222097E-2"/>
              <c:y val="0.302203377396639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24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3909436077771881E-2"/>
          <c:y val="2.5542328535947206E-2"/>
          <c:w val="0.17916499757918611"/>
          <c:h val="0.245387004349574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publi!$C$50</c:f>
                <c:numCache>
                  <c:formatCode>General</c:formatCode>
                  <c:ptCount val="1"/>
                  <c:pt idx="0">
                    <c:v>0.51344375173611112</c:v>
                  </c:pt>
                </c:numCache>
              </c:numRef>
            </c:plus>
            <c:minus>
              <c:numRef>
                <c:f>publi!$C$50</c:f>
                <c:numCache>
                  <c:formatCode>General</c:formatCode>
                  <c:ptCount val="1"/>
                  <c:pt idx="0">
                    <c:v>0.51344375173611112</c:v>
                  </c:pt>
                </c:numCache>
              </c:numRef>
            </c:minus>
          </c:errBars>
          <c:cat>
            <c:multiLvlStrRef>
              <c:f>publi!$T$71:$U$79</c:f>
              <c:multiLvlStrCache>
                <c:ptCount val="8"/>
                <c:lvl>
                  <c:pt idx="1">
                    <c:v>-4 to 4</c:v>
                  </c:pt>
                  <c:pt idx="2">
                    <c:v>5 to 13</c:v>
                  </c:pt>
                  <c:pt idx="3">
                    <c:v>14 to 22</c:v>
                  </c:pt>
                  <c:pt idx="4">
                    <c:v>23 to 31</c:v>
                  </c:pt>
                  <c:pt idx="5">
                    <c:v>32 to 40</c:v>
                  </c:pt>
                  <c:pt idx="6">
                    <c:v>41 to 49</c:v>
                  </c:pt>
                  <c:pt idx="7">
                    <c:v>distance (mm)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publi!$C$41:$C$48</c:f>
              <c:numCache>
                <c:formatCode>General</c:formatCode>
                <c:ptCount val="8"/>
                <c:pt idx="0">
                  <c:v>4.4640168500000001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7-4E72-A16F-4CEB3B856322}"/>
            </c:ext>
          </c:extLst>
        </c:ser>
        <c:ser>
          <c:idx val="1"/>
          <c:order val="1"/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1.9606299212598425E-3"/>
                  <c:y val="-7.32860656514334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397-4E72-A16F-4CEB3B856322}"/>
                </c:ext>
              </c:extLst>
            </c:dLbl>
            <c:dLbl>
              <c:idx val="2"/>
              <c:layout>
                <c:manualLayout>
                  <c:x val="-1.543924656476764E-7"/>
                  <c:y val="-9.21985987227711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397-4E72-A16F-4CEB3B856322}"/>
                </c:ext>
              </c:extLst>
            </c:dLbl>
            <c:dLbl>
              <c:idx val="3"/>
              <c:layout>
                <c:manualLayout>
                  <c:x val="0"/>
                  <c:y val="-0.11583926506194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397-4E72-A16F-4CEB3B856322}"/>
                </c:ext>
              </c:extLst>
            </c:dLbl>
            <c:dLbl>
              <c:idx val="4"/>
              <c:layout>
                <c:manualLayout>
                  <c:x val="-1.9607843137254182E-3"/>
                  <c:y val="-0.113475198428025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397-4E72-A16F-4CEB3B856322}"/>
                </c:ext>
              </c:extLst>
            </c:dLbl>
            <c:dLbl>
              <c:idx val="5"/>
              <c:layout>
                <c:manualLayout>
                  <c:x val="0"/>
                  <c:y val="-0.118203331695860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397-4E72-A16F-4CEB3B856322}"/>
                </c:ext>
              </c:extLst>
            </c:dLbl>
            <c:dLbl>
              <c:idx val="6"/>
              <c:layout>
                <c:manualLayout>
                  <c:x val="-1.9609387061911379E-3"/>
                  <c:y val="-0.1111111317941087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397-4E72-A16F-4CEB3B856322}"/>
                </c:ext>
              </c:extLst>
            </c:dLbl>
            <c:dLbl>
              <c:idx val="7"/>
              <c:layout>
                <c:manualLayout>
                  <c:x val="0"/>
                  <c:y val="-0.101654865258439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397-4E72-A16F-4CEB3B85632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publi!$D$50:$D$57</c:f>
                <c:numCache>
                  <c:formatCode>General</c:formatCode>
                  <c:ptCount val="8"/>
                  <c:pt idx="1">
                    <c:v>3.4744620312499999</c:v>
                  </c:pt>
                  <c:pt idx="2">
                    <c:v>4.3229500000000005</c:v>
                  </c:pt>
                  <c:pt idx="3">
                    <c:v>5.5884156250000006</c:v>
                  </c:pt>
                  <c:pt idx="4">
                    <c:v>5.5456625000000015</c:v>
                  </c:pt>
                  <c:pt idx="5">
                    <c:v>5.7477062500000002</c:v>
                  </c:pt>
                  <c:pt idx="6">
                    <c:v>5.4060625000000009</c:v>
                  </c:pt>
                  <c:pt idx="7">
                    <c:v>5.0442125000000004</c:v>
                  </c:pt>
                </c:numCache>
              </c:numRef>
            </c:plus>
            <c:minus>
              <c:numRef>
                <c:f>publi!$D$50:$D$57</c:f>
                <c:numCache>
                  <c:formatCode>General</c:formatCode>
                  <c:ptCount val="8"/>
                  <c:pt idx="1">
                    <c:v>3.4744620312499999</c:v>
                  </c:pt>
                  <c:pt idx="2">
                    <c:v>4.3229500000000005</c:v>
                  </c:pt>
                  <c:pt idx="3">
                    <c:v>5.5884156250000006</c:v>
                  </c:pt>
                  <c:pt idx="4">
                    <c:v>5.5456625000000015</c:v>
                  </c:pt>
                  <c:pt idx="5">
                    <c:v>5.7477062500000002</c:v>
                  </c:pt>
                  <c:pt idx="6">
                    <c:v>5.4060625000000009</c:v>
                  </c:pt>
                  <c:pt idx="7">
                    <c:v>5.0442125000000004</c:v>
                  </c:pt>
                </c:numCache>
              </c:numRef>
            </c:minus>
          </c:errBars>
          <c:cat>
            <c:multiLvlStrRef>
              <c:f>publi!$T$71:$U$79</c:f>
              <c:multiLvlStrCache>
                <c:ptCount val="8"/>
                <c:lvl>
                  <c:pt idx="1">
                    <c:v>-4 to 4</c:v>
                  </c:pt>
                  <c:pt idx="2">
                    <c:v>5 to 13</c:v>
                  </c:pt>
                  <c:pt idx="3">
                    <c:v>14 to 22</c:v>
                  </c:pt>
                  <c:pt idx="4">
                    <c:v>23 to 31</c:v>
                  </c:pt>
                  <c:pt idx="5">
                    <c:v>32 to 40</c:v>
                  </c:pt>
                  <c:pt idx="6">
                    <c:v>41 to 49</c:v>
                  </c:pt>
                  <c:pt idx="7">
                    <c:v>distance (mm)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publi!$D$41:$D$48</c:f>
              <c:numCache>
                <c:formatCode>General</c:formatCode>
                <c:ptCount val="8"/>
                <c:pt idx="1">
                  <c:v>16.483846249999999</c:v>
                </c:pt>
                <c:pt idx="2">
                  <c:v>20.619600000000002</c:v>
                </c:pt>
                <c:pt idx="3">
                  <c:v>23.5746875</c:v>
                </c:pt>
                <c:pt idx="4">
                  <c:v>21.736850000000004</c:v>
                </c:pt>
                <c:pt idx="5">
                  <c:v>18.748925</c:v>
                </c:pt>
                <c:pt idx="6">
                  <c:v>17.794550000000001</c:v>
                </c:pt>
                <c:pt idx="7">
                  <c:v>21.8245875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97-4E72-A16F-4CEB3B856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7346432"/>
        <c:axId val="67347968"/>
      </c:barChart>
      <c:catAx>
        <c:axId val="6734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347968"/>
        <c:crosses val="autoZero"/>
        <c:auto val="1"/>
        <c:lblAlgn val="ctr"/>
        <c:lblOffset val="100"/>
        <c:noMultiLvlLbl val="0"/>
      </c:catAx>
      <c:valAx>
        <c:axId val="67347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Number</a:t>
                </a:r>
                <a:r>
                  <a:rPr lang="fr-FR" baseline="0"/>
                  <a:t> of XRCC1 foci per cell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5686274509803921E-2"/>
              <c:y val="0.251464278673941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34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publi!$V$55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9DF-4D31-800F-67B12EAF1A7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DF-4D31-800F-67B12EAF1A7B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9DF-4D31-800F-67B12EAF1A7B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9DF-4D31-800F-67B12EAF1A7B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DF-4D31-800F-67B12EAF1A7B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9DF-4D31-800F-67B12EAF1A7B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9DF-4D31-800F-67B12EAF1A7B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DF-4D31-800F-67B12EAF1A7B}"/>
              </c:ext>
            </c:extLst>
          </c:dPt>
          <c:dPt>
            <c:idx val="9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9DF-4D31-800F-67B12EAF1A7B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9DF-4D31-800F-67B12EAF1A7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31D2495-E7DC-4EEF-94EE-1E8F092054D9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9DF-4D31-800F-67B12EAF1A7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89DF-4D31-800F-67B12EAF1A7B}"/>
                </c:ext>
              </c:extLst>
            </c:dLbl>
            <c:dLbl>
              <c:idx val="2"/>
              <c:layout>
                <c:manualLayout>
                  <c:x val="0"/>
                  <c:y val="-4.0635838890097656E-2"/>
                </c:manualLayout>
              </c:layout>
              <c:tx>
                <c:rich>
                  <a:bodyPr/>
                  <a:lstStyle/>
                  <a:p>
                    <a:fld id="{38DC2C53-76B2-4FD0-976B-5DA472DFBEA0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9DF-4D31-800F-67B12EAF1A7B}"/>
                </c:ext>
              </c:extLst>
            </c:dLbl>
            <c:dLbl>
              <c:idx val="3"/>
              <c:layout>
                <c:manualLayout>
                  <c:x val="0"/>
                  <c:y val="-4.469942277910742E-2"/>
                </c:manualLayout>
              </c:layout>
              <c:tx>
                <c:rich>
                  <a:bodyPr/>
                  <a:lstStyle/>
                  <a:p>
                    <a:fld id="{D1338E3B-6440-4755-A895-06517D035F05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9DF-4D31-800F-67B12EAF1A7B}"/>
                </c:ext>
              </c:extLst>
            </c:dLbl>
            <c:dLbl>
              <c:idx val="4"/>
              <c:layout>
                <c:manualLayout>
                  <c:x val="0"/>
                  <c:y val="-6.9080926113166005E-2"/>
                </c:manualLayout>
              </c:layout>
              <c:tx>
                <c:rich>
                  <a:bodyPr/>
                  <a:lstStyle/>
                  <a:p>
                    <a:fld id="{704C21C8-E340-4DDC-8305-2F8613AAFAAF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9DF-4D31-800F-67B12EAF1A7B}"/>
                </c:ext>
              </c:extLst>
            </c:dLbl>
            <c:dLbl>
              <c:idx val="5"/>
              <c:layout>
                <c:manualLayout>
                  <c:x val="-2.7777777777777779E-3"/>
                  <c:y val="-6.5017342224156269E-2"/>
                </c:manualLayout>
              </c:layout>
              <c:tx>
                <c:rich>
                  <a:bodyPr/>
                  <a:lstStyle/>
                  <a:p>
                    <a:fld id="{FF7D2886-6644-47F1-B478-C42702FA2291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9DF-4D31-800F-67B12EAF1A7B}"/>
                </c:ext>
              </c:extLst>
            </c:dLbl>
            <c:dLbl>
              <c:idx val="6"/>
              <c:layout>
                <c:manualLayout>
                  <c:x val="-1.0185067526415994E-16"/>
                  <c:y val="-7.3144510002175783E-2"/>
                </c:manualLayout>
              </c:layout>
              <c:tx>
                <c:rich>
                  <a:bodyPr/>
                  <a:lstStyle/>
                  <a:p>
                    <a:fld id="{8602E010-F647-42FC-90F8-EF61505A5501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9DF-4D31-800F-67B12EAF1A7B}"/>
                </c:ext>
              </c:extLst>
            </c:dLbl>
            <c:dLbl>
              <c:idx val="7"/>
              <c:layout>
                <c:manualLayout>
                  <c:x val="-1.0185067526415994E-16"/>
                  <c:y val="-6.0953758335146484E-2"/>
                </c:manualLayout>
              </c:layout>
              <c:tx>
                <c:rich>
                  <a:bodyPr/>
                  <a:lstStyle/>
                  <a:p>
                    <a:fld id="{A5720A07-1115-4AA6-A066-193349167CA1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9DF-4D31-800F-67B12EAF1A7B}"/>
                </c:ext>
              </c:extLst>
            </c:dLbl>
            <c:dLbl>
              <c:idx val="8"/>
              <c:layout>
                <c:manualLayout>
                  <c:x val="-1.0185067526415994E-16"/>
                  <c:y val="-6.0953758335146484E-2"/>
                </c:manualLayout>
              </c:layout>
              <c:tx>
                <c:rich>
                  <a:bodyPr/>
                  <a:lstStyle/>
                  <a:p>
                    <a:fld id="{134DFB94-FCBA-42C7-8F45-E50D1073E7C4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9DF-4D31-800F-67B12EAF1A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800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errBars>
            <c:errBarType val="plus"/>
            <c:errValType val="cust"/>
            <c:noEndCap val="0"/>
            <c:plus>
              <c:numRef>
                <c:f>publi!$W$56:$W$64</c:f>
                <c:numCache>
                  <c:formatCode>General</c:formatCode>
                  <c:ptCount val="9"/>
                  <c:pt idx="0">
                    <c:v>0.51344375173611112</c:v>
                  </c:pt>
                  <c:pt idx="2">
                    <c:v>3.4744620312499999</c:v>
                  </c:pt>
                  <c:pt idx="3">
                    <c:v>4.3229500000000005</c:v>
                  </c:pt>
                  <c:pt idx="4">
                    <c:v>5.5884156250000006</c:v>
                  </c:pt>
                  <c:pt idx="5">
                    <c:v>5.5456625000000015</c:v>
                  </c:pt>
                  <c:pt idx="6">
                    <c:v>5.7477062500000002</c:v>
                  </c:pt>
                  <c:pt idx="7">
                    <c:v>5.4060625000000009</c:v>
                  </c:pt>
                  <c:pt idx="8">
                    <c:v>5.0442125000000004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publi!$T$56:$U$65</c:f>
              <c:multiLvlStrCache>
                <c:ptCount val="10"/>
                <c:lvl>
                  <c:pt idx="0">
                    <c:v>Non-irradiated</c:v>
                  </c:pt>
                  <c:pt idx="1">
                    <c:v> </c:v>
                  </c:pt>
                  <c:pt idx="3">
                    <c:v>-4 to +4</c:v>
                  </c:pt>
                  <c:pt idx="4">
                    <c:v>+5 to +13</c:v>
                  </c:pt>
                  <c:pt idx="5">
                    <c:v>+14 to +22</c:v>
                  </c:pt>
                  <c:pt idx="6">
                    <c:v>+23 to +31</c:v>
                  </c:pt>
                  <c:pt idx="7">
                    <c:v>+32 to +40</c:v>
                  </c:pt>
                  <c:pt idx="8">
                    <c:v>+41 to +49</c:v>
                  </c:pt>
                  <c:pt idx="9">
                    <c:v>distance (mm)</c:v>
                  </c:pt>
                </c:lvl>
                <c:lvl>
                  <c:pt idx="1">
                    <c:v> </c:v>
                  </c:pt>
                  <c:pt idx="2">
                    <c:v>PTV</c:v>
                  </c:pt>
                  <c:pt idx="3">
                    <c:v>Margin (distance in mm)</c:v>
                  </c:pt>
                </c:lvl>
              </c:multiLvlStrCache>
            </c:multiLvlStrRef>
          </c:cat>
          <c:val>
            <c:numRef>
              <c:f>publi!$V$56:$V$64</c:f>
              <c:numCache>
                <c:formatCode>General</c:formatCode>
                <c:ptCount val="9"/>
                <c:pt idx="0">
                  <c:v>4.4640168500000001</c:v>
                </c:pt>
                <c:pt idx="2">
                  <c:v>16.483846249999999</c:v>
                </c:pt>
                <c:pt idx="3">
                  <c:v>20.619600000000002</c:v>
                </c:pt>
                <c:pt idx="4">
                  <c:v>23.5746875</c:v>
                </c:pt>
                <c:pt idx="5">
                  <c:v>21.736850000000004</c:v>
                </c:pt>
                <c:pt idx="6">
                  <c:v>18.748925</c:v>
                </c:pt>
                <c:pt idx="7">
                  <c:v>17.794550000000001</c:v>
                </c:pt>
                <c:pt idx="8">
                  <c:v>21.8245875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publi!$X$56:$X$64</c15:f>
                <c15:dlblRangeCache>
                  <c:ptCount val="9"/>
                  <c:pt idx="2">
                    <c:v>***</c:v>
                  </c:pt>
                  <c:pt idx="3">
                    <c:v>***</c:v>
                  </c:pt>
                  <c:pt idx="4">
                    <c:v>***</c:v>
                  </c:pt>
                  <c:pt idx="5">
                    <c:v>***</c:v>
                  </c:pt>
                  <c:pt idx="6">
                    <c:v>***</c:v>
                  </c:pt>
                  <c:pt idx="7">
                    <c:v>***</c:v>
                  </c:pt>
                  <c:pt idx="8">
                    <c:v>***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9DF-4D31-800F-67B12EAF1A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10294015"/>
        <c:axId val="1979188495"/>
      </c:barChart>
      <c:catAx>
        <c:axId val="2010294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88495"/>
        <c:crosses val="autoZero"/>
        <c:auto val="1"/>
        <c:lblAlgn val="ctr"/>
        <c:lblOffset val="100"/>
        <c:noMultiLvlLbl val="0"/>
      </c:catAx>
      <c:valAx>
        <c:axId val="1979188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Number of XRCC1 foci per nuclear focal plane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0294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695138361511909E-2"/>
          <c:y val="1.4503911650813208E-2"/>
          <c:w val="0.92411201997808523"/>
          <c:h val="0.88051199761167298"/>
        </c:manualLayout>
      </c:layout>
      <c:barChart>
        <c:barDir val="col"/>
        <c:grouping val="clustered"/>
        <c:varyColors val="0"/>
        <c:ser>
          <c:idx val="0"/>
          <c:order val="0"/>
          <c:tx>
            <c:v>Non-irradiated</c:v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Feuil10!$C$50</c:f>
                <c:numCache>
                  <c:formatCode>General</c:formatCode>
                  <c:ptCount val="1"/>
                  <c:pt idx="0">
                    <c:v>0.51344375173611112</c:v>
                  </c:pt>
                </c:numCache>
              </c:numRef>
            </c:plus>
            <c:minus>
              <c:numRef>
                <c:f>Feuil10!$C$50</c:f>
                <c:numCache>
                  <c:formatCode>General</c:formatCode>
                  <c:ptCount val="1"/>
                  <c:pt idx="0">
                    <c:v>0.51344375173611112</c:v>
                  </c:pt>
                </c:numCache>
              </c:numRef>
            </c:minus>
          </c:errBars>
          <c:cat>
            <c:multiLvlStrRef>
              <c:f>Feuil10!$M$43:$N$50</c:f>
              <c:multiLvlStrCache>
                <c:ptCount val="8"/>
                <c:lvl>
                  <c:pt idx="0">
                    <c:v>Non-irradiated</c:v>
                  </c:pt>
                  <c:pt idx="2">
                    <c:v>-4 to 4</c:v>
                  </c:pt>
                  <c:pt idx="3">
                    <c:v>5 to 13</c:v>
                  </c:pt>
                  <c:pt idx="4">
                    <c:v>14 to 22</c:v>
                  </c:pt>
                  <c:pt idx="5">
                    <c:v>23 to 31</c:v>
                  </c:pt>
                  <c:pt idx="6">
                    <c:v>32 to 40</c:v>
                  </c:pt>
                  <c:pt idx="7">
                    <c:v>41 to 49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Feuil10!$C$41:$C$48</c:f>
              <c:numCache>
                <c:formatCode>General</c:formatCode>
                <c:ptCount val="8"/>
                <c:pt idx="0">
                  <c:v>4.4640168500000001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F-474B-8476-D8B612DF5058}"/>
            </c:ext>
          </c:extLst>
        </c:ser>
        <c:ser>
          <c:idx val="1"/>
          <c:order val="1"/>
          <c:tx>
            <c:v>20min after irradiation</c:v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1.9607843137254902E-3"/>
                  <c:y val="-8.2742332187102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4FF-474B-8476-D8B612DF5058}"/>
                </c:ext>
              </c:extLst>
            </c:dLbl>
            <c:dLbl>
              <c:idx val="2"/>
              <c:layout>
                <c:manualLayout>
                  <c:x val="0"/>
                  <c:y val="-0.104018931892357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4FF-474B-8476-D8B612DF5058}"/>
                </c:ext>
              </c:extLst>
            </c:dLbl>
            <c:dLbl>
              <c:idx val="3"/>
              <c:layout>
                <c:manualLayout>
                  <c:x val="0"/>
                  <c:y val="-0.122931464963694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4FF-474B-8476-D8B612DF5058}"/>
                </c:ext>
              </c:extLst>
            </c:dLbl>
            <c:dLbl>
              <c:idx val="4"/>
              <c:layout>
                <c:manualLayout>
                  <c:x val="-1.9607843137254902E-3"/>
                  <c:y val="-0.120567398329777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4FF-474B-8476-D8B612DF5058}"/>
                </c:ext>
              </c:extLst>
            </c:dLbl>
            <c:dLbl>
              <c:idx val="5"/>
              <c:layout>
                <c:manualLayout>
                  <c:x val="0"/>
                  <c:y val="-0.122931464963694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4FF-474B-8476-D8B612DF5058}"/>
                </c:ext>
              </c:extLst>
            </c:dLbl>
            <c:dLbl>
              <c:idx val="6"/>
              <c:layout>
                <c:manualLayout>
                  <c:x val="-1.9607843137254902E-3"/>
                  <c:y val="-0.1182033316958604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4FF-474B-8476-D8B612DF5058}"/>
                </c:ext>
              </c:extLst>
            </c:dLbl>
            <c:dLbl>
              <c:idx val="7"/>
              <c:layout>
                <c:manualLayout>
                  <c:x val="0"/>
                  <c:y val="-0.122931464963694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4FF-474B-8476-D8B612DF505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Feuil10!$D$50:$D$57</c:f>
                <c:numCache>
                  <c:formatCode>General</c:formatCode>
                  <c:ptCount val="8"/>
                  <c:pt idx="1">
                    <c:v>3.4744620312499999</c:v>
                  </c:pt>
                  <c:pt idx="2">
                    <c:v>4.3229500000000005</c:v>
                  </c:pt>
                  <c:pt idx="3">
                    <c:v>5.5884156250000006</c:v>
                  </c:pt>
                  <c:pt idx="4">
                    <c:v>5.5456625000000015</c:v>
                  </c:pt>
                  <c:pt idx="5">
                    <c:v>5.7477062500000002</c:v>
                  </c:pt>
                  <c:pt idx="6">
                    <c:v>5.4060625000000009</c:v>
                  </c:pt>
                  <c:pt idx="7">
                    <c:v>5.0442125000000004</c:v>
                  </c:pt>
                </c:numCache>
              </c:numRef>
            </c:plus>
            <c:minus>
              <c:numRef>
                <c:f>Feuil10!$D$50:$D$57</c:f>
                <c:numCache>
                  <c:formatCode>General</c:formatCode>
                  <c:ptCount val="8"/>
                  <c:pt idx="1">
                    <c:v>3.4744620312499999</c:v>
                  </c:pt>
                  <c:pt idx="2">
                    <c:v>4.3229500000000005</c:v>
                  </c:pt>
                  <c:pt idx="3">
                    <c:v>5.5884156250000006</c:v>
                  </c:pt>
                  <c:pt idx="4">
                    <c:v>5.5456625000000015</c:v>
                  </c:pt>
                  <c:pt idx="5">
                    <c:v>5.7477062500000002</c:v>
                  </c:pt>
                  <c:pt idx="6">
                    <c:v>5.4060625000000009</c:v>
                  </c:pt>
                  <c:pt idx="7">
                    <c:v>5.0442125000000004</c:v>
                  </c:pt>
                </c:numCache>
              </c:numRef>
            </c:minus>
          </c:errBars>
          <c:cat>
            <c:multiLvlStrRef>
              <c:f>Feuil10!$M$43:$N$50</c:f>
              <c:multiLvlStrCache>
                <c:ptCount val="8"/>
                <c:lvl>
                  <c:pt idx="0">
                    <c:v>Non-irradiated</c:v>
                  </c:pt>
                  <c:pt idx="2">
                    <c:v>-4 to 4</c:v>
                  </c:pt>
                  <c:pt idx="3">
                    <c:v>5 to 13</c:v>
                  </c:pt>
                  <c:pt idx="4">
                    <c:v>14 to 22</c:v>
                  </c:pt>
                  <c:pt idx="5">
                    <c:v>23 to 31</c:v>
                  </c:pt>
                  <c:pt idx="6">
                    <c:v>32 to 40</c:v>
                  </c:pt>
                  <c:pt idx="7">
                    <c:v>41 to 49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Feuil10!$D$41:$D$48</c:f>
              <c:numCache>
                <c:formatCode>General</c:formatCode>
                <c:ptCount val="8"/>
                <c:pt idx="1">
                  <c:v>16.483846249999999</c:v>
                </c:pt>
                <c:pt idx="2">
                  <c:v>20.619600000000002</c:v>
                </c:pt>
                <c:pt idx="3">
                  <c:v>23.5746875</c:v>
                </c:pt>
                <c:pt idx="4">
                  <c:v>21.736850000000004</c:v>
                </c:pt>
                <c:pt idx="5">
                  <c:v>18.748925</c:v>
                </c:pt>
                <c:pt idx="6">
                  <c:v>17.794550000000001</c:v>
                </c:pt>
                <c:pt idx="7">
                  <c:v>21.8245875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FF-474B-8476-D8B612DF5058}"/>
            </c:ext>
          </c:extLst>
        </c:ser>
        <c:ser>
          <c:idx val="2"/>
          <c:order val="2"/>
          <c:tx>
            <c:v>4h after irradiation</c:v>
          </c:tx>
          <c:spPr>
            <a:pattFill prst="pct6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7.5829383886255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4FF-474B-8476-D8B612DF5058}"/>
                </c:ext>
              </c:extLst>
            </c:dLbl>
            <c:dLbl>
              <c:idx val="2"/>
              <c:layout>
                <c:manualLayout>
                  <c:x val="0"/>
                  <c:y val="-0.115850447604002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04FF-474B-8476-D8B612DF5058}"/>
                </c:ext>
              </c:extLst>
            </c:dLbl>
            <c:dLbl>
              <c:idx val="3"/>
              <c:layout>
                <c:manualLayout>
                  <c:x val="-1.2944983818770227E-3"/>
                  <c:y val="-0.109531332280147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04FF-474B-8476-D8B612DF5058}"/>
                </c:ext>
              </c:extLst>
            </c:dLbl>
            <c:dLbl>
              <c:idx val="4"/>
              <c:layout>
                <c:manualLayout>
                  <c:x val="-1.2944983818770227E-3"/>
                  <c:y val="-0.136914165350184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04FF-474B-8476-D8B612DF5058}"/>
                </c:ext>
              </c:extLst>
            </c:dLbl>
            <c:dLbl>
              <c:idx val="5"/>
              <c:layout>
                <c:manualLayout>
                  <c:x val="0"/>
                  <c:y val="-0.103212216956292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04FF-474B-8476-D8B612DF5058}"/>
                </c:ext>
              </c:extLst>
            </c:dLbl>
            <c:dLbl>
              <c:idx val="6"/>
              <c:layout>
                <c:manualLayout>
                  <c:x val="-9.492878471222674E-17"/>
                  <c:y val="-0.107424960505529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04FF-474B-8476-D8B612DF5058}"/>
                </c:ext>
              </c:extLst>
            </c:dLbl>
            <c:dLbl>
              <c:idx val="7"/>
              <c:layout>
                <c:manualLayout>
                  <c:x val="0"/>
                  <c:y val="-0.200105318588730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04FF-474B-8476-D8B612DF505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Feuil10!$E$50:$E$57</c:f>
                <c:numCache>
                  <c:formatCode>General</c:formatCode>
                  <c:ptCount val="8"/>
                  <c:pt idx="1">
                    <c:v>3.3445233593749997</c:v>
                  </c:pt>
                  <c:pt idx="2">
                    <c:v>4.8315484375000004</c:v>
                  </c:pt>
                  <c:pt idx="3">
                    <c:v>4.7730612499999996</c:v>
                  </c:pt>
                  <c:pt idx="4">
                    <c:v>5.6764539999999988</c:v>
                  </c:pt>
                  <c:pt idx="5">
                    <c:v>4.5405100000000003</c:v>
                  </c:pt>
                  <c:pt idx="6">
                    <c:v>4.3515753749999995</c:v>
                  </c:pt>
                  <c:pt idx="7">
                    <c:v>8.2440175000000018</c:v>
                  </c:pt>
                </c:numCache>
              </c:numRef>
            </c:plus>
            <c:minus>
              <c:numRef>
                <c:f>Feuil10!$E$50:$E$57</c:f>
                <c:numCache>
                  <c:formatCode>General</c:formatCode>
                  <c:ptCount val="8"/>
                  <c:pt idx="1">
                    <c:v>3.3445233593749997</c:v>
                  </c:pt>
                  <c:pt idx="2">
                    <c:v>4.8315484375000004</c:v>
                  </c:pt>
                  <c:pt idx="3">
                    <c:v>4.7730612499999996</c:v>
                  </c:pt>
                  <c:pt idx="4">
                    <c:v>5.6764539999999988</c:v>
                  </c:pt>
                  <c:pt idx="5">
                    <c:v>4.5405100000000003</c:v>
                  </c:pt>
                  <c:pt idx="6">
                    <c:v>4.3515753749999995</c:v>
                  </c:pt>
                  <c:pt idx="7">
                    <c:v>8.2440175000000018</c:v>
                  </c:pt>
                </c:numCache>
              </c:numRef>
            </c:minus>
          </c:errBars>
          <c:cat>
            <c:multiLvlStrRef>
              <c:f>Feuil10!$M$43:$N$50</c:f>
              <c:multiLvlStrCache>
                <c:ptCount val="8"/>
                <c:lvl>
                  <c:pt idx="0">
                    <c:v>Non-irradiated</c:v>
                  </c:pt>
                  <c:pt idx="2">
                    <c:v>-4 to 4</c:v>
                  </c:pt>
                  <c:pt idx="3">
                    <c:v>5 to 13</c:v>
                  </c:pt>
                  <c:pt idx="4">
                    <c:v>14 to 22</c:v>
                  </c:pt>
                  <c:pt idx="5">
                    <c:v>23 to 31</c:v>
                  </c:pt>
                  <c:pt idx="6">
                    <c:v>32 to 40</c:v>
                  </c:pt>
                  <c:pt idx="7">
                    <c:v>41 to 49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Feuil10!$E$41:$E$48</c:f>
              <c:numCache>
                <c:formatCode>General</c:formatCode>
                <c:ptCount val="8"/>
                <c:pt idx="1">
                  <c:v>8.9086340624999991</c:v>
                </c:pt>
                <c:pt idx="2">
                  <c:v>9.0087012499999997</c:v>
                </c:pt>
                <c:pt idx="3">
                  <c:v>8.1528130000000001</c:v>
                </c:pt>
                <c:pt idx="4">
                  <c:v>10.656571</c:v>
                </c:pt>
                <c:pt idx="5">
                  <c:v>10.68594</c:v>
                </c:pt>
                <c:pt idx="6">
                  <c:v>11.491824625</c:v>
                </c:pt>
                <c:pt idx="7">
                  <c:v>9.8394075000000001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4FF-474B-8476-D8B612DF5058}"/>
            </c:ext>
          </c:extLst>
        </c:ser>
        <c:ser>
          <c:idx val="3"/>
          <c:order val="3"/>
          <c:tx>
            <c:v>8h after irradiation</c:v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-4.746439235611337E-17"/>
                  <c:y val="-6.95102685624013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04FF-474B-8476-D8B612DF5058}"/>
                </c:ext>
              </c:extLst>
            </c:dLbl>
            <c:dLbl>
              <c:idx val="2"/>
              <c:layout>
                <c:manualLayout>
                  <c:x val="0"/>
                  <c:y val="-8.84676145339653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04FF-474B-8476-D8B612DF5058}"/>
                </c:ext>
              </c:extLst>
            </c:dLbl>
            <c:dLbl>
              <c:idx val="3"/>
              <c:layout>
                <c:manualLayout>
                  <c:x val="0"/>
                  <c:y val="-6.95102685624012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04FF-474B-8476-D8B612DF5058}"/>
                </c:ext>
              </c:extLst>
            </c:dLbl>
            <c:dLbl>
              <c:idx val="4"/>
              <c:layout>
                <c:manualLayout>
                  <c:x val="0"/>
                  <c:y val="-2.52764612954187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04FF-474B-8476-D8B612DF5058}"/>
                </c:ext>
              </c:extLst>
            </c:dLbl>
            <c:dLbl>
              <c:idx val="5"/>
              <c:layout>
                <c:manualLayout>
                  <c:x val="0"/>
                  <c:y val="-3.37019483938915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04FF-474B-8476-D8B612DF5058}"/>
                </c:ext>
              </c:extLst>
            </c:dLbl>
            <c:dLbl>
              <c:idx val="6"/>
              <c:layout>
                <c:manualLayout>
                  <c:x val="0"/>
                  <c:y val="-3.58083201685097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04FF-474B-8476-D8B612DF5058}"/>
                </c:ext>
              </c:extLst>
            </c:dLbl>
            <c:dLbl>
              <c:idx val="7"/>
              <c:layout>
                <c:manualLayout>
                  <c:x val="0"/>
                  <c:y val="-6.319115323854660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04FF-474B-8476-D8B612DF505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Feuil10!$F$50:$F$57</c:f>
                <c:numCache>
                  <c:formatCode>General</c:formatCode>
                  <c:ptCount val="8"/>
                  <c:pt idx="1">
                    <c:v>3.2627822656250007</c:v>
                  </c:pt>
                  <c:pt idx="2">
                    <c:v>3.8591912499999999</c:v>
                  </c:pt>
                  <c:pt idx="3">
                    <c:v>3.1173406250000002</c:v>
                  </c:pt>
                  <c:pt idx="4">
                    <c:v>1.4452800000000003</c:v>
                  </c:pt>
                  <c:pt idx="5">
                    <c:v>1.7687150000000003</c:v>
                  </c:pt>
                  <c:pt idx="6">
                    <c:v>1.9243921875000001</c:v>
                  </c:pt>
                  <c:pt idx="7">
                    <c:v>0.6918500000000003</c:v>
                  </c:pt>
                </c:numCache>
              </c:numRef>
            </c:plus>
            <c:minus>
              <c:numRef>
                <c:f>Feuil10!$F$50:$F$57</c:f>
                <c:numCache>
                  <c:formatCode>General</c:formatCode>
                  <c:ptCount val="8"/>
                  <c:pt idx="1">
                    <c:v>3.2627822656250007</c:v>
                  </c:pt>
                  <c:pt idx="2">
                    <c:v>3.8591912499999999</c:v>
                  </c:pt>
                  <c:pt idx="3">
                    <c:v>3.1173406250000002</c:v>
                  </c:pt>
                  <c:pt idx="4">
                    <c:v>1.4452800000000003</c:v>
                  </c:pt>
                  <c:pt idx="5">
                    <c:v>1.7687150000000003</c:v>
                  </c:pt>
                  <c:pt idx="6">
                    <c:v>1.9243921875000001</c:v>
                  </c:pt>
                  <c:pt idx="7">
                    <c:v>0.6918500000000003</c:v>
                  </c:pt>
                </c:numCache>
              </c:numRef>
            </c:minus>
          </c:errBars>
          <c:cat>
            <c:multiLvlStrRef>
              <c:f>Feuil10!$M$43:$N$50</c:f>
              <c:multiLvlStrCache>
                <c:ptCount val="8"/>
                <c:lvl>
                  <c:pt idx="0">
                    <c:v>Non-irradiated</c:v>
                  </c:pt>
                  <c:pt idx="2">
                    <c:v>-4 to 4</c:v>
                  </c:pt>
                  <c:pt idx="3">
                    <c:v>5 to 13</c:v>
                  </c:pt>
                  <c:pt idx="4">
                    <c:v>14 to 22</c:v>
                  </c:pt>
                  <c:pt idx="5">
                    <c:v>23 to 31</c:v>
                  </c:pt>
                  <c:pt idx="6">
                    <c:v>32 to 40</c:v>
                  </c:pt>
                  <c:pt idx="7">
                    <c:v>41 to 49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Feuil10!$F$41:$F$48</c:f>
              <c:numCache>
                <c:formatCode>General</c:formatCode>
                <c:ptCount val="8"/>
                <c:pt idx="1">
                  <c:v>9.1616484375000002</c:v>
                </c:pt>
                <c:pt idx="2">
                  <c:v>7.9392587500000005</c:v>
                </c:pt>
                <c:pt idx="3">
                  <c:v>9.0167075000000008</c:v>
                </c:pt>
                <c:pt idx="4">
                  <c:v>7.9605200000000007</c:v>
                </c:pt>
                <c:pt idx="5">
                  <c:v>9.9957349999999998</c:v>
                </c:pt>
                <c:pt idx="6">
                  <c:v>8.9280437500000005</c:v>
                </c:pt>
                <c:pt idx="7">
                  <c:v>8.5137424999999993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4FF-474B-8476-D8B612DF5058}"/>
            </c:ext>
          </c:extLst>
        </c:ser>
        <c:ser>
          <c:idx val="4"/>
          <c:order val="4"/>
          <c:tx>
            <c:v>24h after irradiation</c:v>
          </c:tx>
          <c:spPr>
            <a:pattFill prst="dkHorz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5.68720379146920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04FF-474B-8476-D8B612DF5058}"/>
                </c:ext>
              </c:extLst>
            </c:dLbl>
            <c:dLbl>
              <c:idx val="2"/>
              <c:layout>
                <c:manualLayout>
                  <c:x val="-4.746439235611337E-17"/>
                  <c:y val="-3.79146919431279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04FF-474B-8476-D8B612DF5058}"/>
                </c:ext>
              </c:extLst>
            </c:dLbl>
            <c:dLbl>
              <c:idx val="3"/>
              <c:layout>
                <c:manualLayout>
                  <c:x val="0"/>
                  <c:y val="-7.5829383886255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04FF-474B-8476-D8B612DF5058}"/>
                </c:ext>
              </c:extLst>
            </c:dLbl>
            <c:dLbl>
              <c:idx val="4"/>
              <c:layout>
                <c:manualLayout>
                  <c:x val="0"/>
                  <c:y val="-6.52975250131648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04FF-474B-8476-D8B612DF5058}"/>
                </c:ext>
              </c:extLst>
            </c:dLbl>
            <c:dLbl>
              <c:idx val="5"/>
              <c:layout>
                <c:manualLayout>
                  <c:x val="1.2944983818770227E-3"/>
                  <c:y val="-9.26803580832016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04FF-474B-8476-D8B612DF5058}"/>
                </c:ext>
              </c:extLst>
            </c:dLbl>
            <c:dLbl>
              <c:idx val="6"/>
              <c:layout>
                <c:manualLayout>
                  <c:x val="-9.492878471222674E-17"/>
                  <c:y val="-5.05529225908373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04FF-474B-8476-D8B612DF5058}"/>
                </c:ext>
              </c:extLst>
            </c:dLbl>
            <c:dLbl>
              <c:idx val="7"/>
              <c:layout>
                <c:manualLayout>
                  <c:x val="-1.8985756942445348E-16"/>
                  <c:y val="-6.10847814639283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04FF-474B-8476-D8B612DF505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Feuil10!$G$50:$G$57</c:f>
                <c:numCache>
                  <c:formatCode>General</c:formatCode>
                  <c:ptCount val="8"/>
                  <c:pt idx="1">
                    <c:v>2.8681082656249997</c:v>
                  </c:pt>
                  <c:pt idx="2">
                    <c:v>1.7581999999999995</c:v>
                  </c:pt>
                  <c:pt idx="3">
                    <c:v>3.3264468749999994</c:v>
                  </c:pt>
                  <c:pt idx="4">
                    <c:v>3.0047375000000001</c:v>
                  </c:pt>
                  <c:pt idx="5">
                    <c:v>3.9989362499999999</c:v>
                  </c:pt>
                  <c:pt idx="6">
                    <c:v>2.3992578124999997</c:v>
                  </c:pt>
                  <c:pt idx="7">
                    <c:v>2.8466425000000002</c:v>
                  </c:pt>
                </c:numCache>
              </c:numRef>
            </c:plus>
            <c:minus>
              <c:numRef>
                <c:f>Feuil10!$G$50:$G$57</c:f>
                <c:numCache>
                  <c:formatCode>General</c:formatCode>
                  <c:ptCount val="8"/>
                  <c:pt idx="1">
                    <c:v>2.8681082656249997</c:v>
                  </c:pt>
                  <c:pt idx="2">
                    <c:v>1.7581999999999995</c:v>
                  </c:pt>
                  <c:pt idx="3">
                    <c:v>3.3264468749999994</c:v>
                  </c:pt>
                  <c:pt idx="4">
                    <c:v>3.0047375000000001</c:v>
                  </c:pt>
                  <c:pt idx="5">
                    <c:v>3.9989362499999999</c:v>
                  </c:pt>
                  <c:pt idx="6">
                    <c:v>2.3992578124999997</c:v>
                  </c:pt>
                  <c:pt idx="7">
                    <c:v>2.8466425000000002</c:v>
                  </c:pt>
                </c:numCache>
              </c:numRef>
            </c:minus>
          </c:errBars>
          <c:cat>
            <c:multiLvlStrRef>
              <c:f>Feuil10!$M$43:$N$50</c:f>
              <c:multiLvlStrCache>
                <c:ptCount val="8"/>
                <c:lvl>
                  <c:pt idx="0">
                    <c:v>Non-irradiated</c:v>
                  </c:pt>
                  <c:pt idx="2">
                    <c:v>-4 to 4</c:v>
                  </c:pt>
                  <c:pt idx="3">
                    <c:v>5 to 13</c:v>
                  </c:pt>
                  <c:pt idx="4">
                    <c:v>14 to 22</c:v>
                  </c:pt>
                  <c:pt idx="5">
                    <c:v>23 to 31</c:v>
                  </c:pt>
                  <c:pt idx="6">
                    <c:v>32 to 40</c:v>
                  </c:pt>
                  <c:pt idx="7">
                    <c:v>41 to 49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Feuil10!$G$41:$G$48</c:f>
              <c:numCache>
                <c:formatCode>General</c:formatCode>
                <c:ptCount val="8"/>
                <c:pt idx="1">
                  <c:v>8.9885186874999992</c:v>
                </c:pt>
                <c:pt idx="2">
                  <c:v>11.933300000000001</c:v>
                </c:pt>
                <c:pt idx="3">
                  <c:v>15.339337499999999</c:v>
                </c:pt>
                <c:pt idx="4">
                  <c:v>13.673512499999999</c:v>
                </c:pt>
                <c:pt idx="5">
                  <c:v>14.023813750000002</c:v>
                </c:pt>
                <c:pt idx="6">
                  <c:v>13.685393749999999</c:v>
                </c:pt>
                <c:pt idx="7">
                  <c:v>13.568809999999999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04FF-474B-8476-D8B612DF5058}"/>
            </c:ext>
          </c:extLst>
        </c:ser>
        <c:ser>
          <c:idx val="5"/>
          <c:order val="5"/>
          <c:tx>
            <c:v>48h after irradiation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2.10637177461822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04FF-474B-8476-D8B612DF5058}"/>
                </c:ext>
              </c:extLst>
            </c:dLbl>
            <c:dLbl>
              <c:idx val="2"/>
              <c:layout>
                <c:manualLayout>
                  <c:x val="-4.746439235611337E-17"/>
                  <c:y val="-2.31700895208004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04FF-474B-8476-D8B612DF5058}"/>
                </c:ext>
              </c:extLst>
            </c:dLbl>
            <c:dLbl>
              <c:idx val="3"/>
              <c:layout>
                <c:manualLayout>
                  <c:x val="-9.492878471222674E-17"/>
                  <c:y val="-3.37019483938916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04FF-474B-8476-D8B612DF5058}"/>
                </c:ext>
              </c:extLst>
            </c:dLbl>
            <c:dLbl>
              <c:idx val="4"/>
              <c:layout>
                <c:manualLayout>
                  <c:x val="1.2944983818770227E-3"/>
                  <c:y val="-3.37019483938916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04FF-474B-8476-D8B612DF5058}"/>
                </c:ext>
              </c:extLst>
            </c:dLbl>
            <c:dLbl>
              <c:idx val="5"/>
              <c:layout>
                <c:manualLayout>
                  <c:x val="0"/>
                  <c:y val="-5.05529225908373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04FF-474B-8476-D8B612DF5058}"/>
                </c:ext>
              </c:extLst>
            </c:dLbl>
            <c:dLbl>
              <c:idx val="6"/>
              <c:layout>
                <c:manualLayout>
                  <c:x val="-9.492878471222674E-17"/>
                  <c:y val="-4.42338072669826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04FF-474B-8476-D8B612DF5058}"/>
                </c:ext>
              </c:extLst>
            </c:dLbl>
            <c:dLbl>
              <c:idx val="7"/>
              <c:layout>
                <c:manualLayout>
                  <c:x val="0"/>
                  <c:y val="-5.05529225908374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04FF-474B-8476-D8B612DF505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Feuil10!$H$50:$H$57</c:f>
                <c:numCache>
                  <c:formatCode>General</c:formatCode>
                  <c:ptCount val="8"/>
                  <c:pt idx="1">
                    <c:v>1.15283067734375</c:v>
                  </c:pt>
                  <c:pt idx="2">
                    <c:v>1.2576892399999999</c:v>
                  </c:pt>
                  <c:pt idx="3">
                    <c:v>1.4940376874999999</c:v>
                  </c:pt>
                  <c:pt idx="4">
                    <c:v>1.494674125</c:v>
                  </c:pt>
                  <c:pt idx="5">
                    <c:v>2.0954996812499997</c:v>
                  </c:pt>
                  <c:pt idx="6">
                    <c:v>1.8716978750000002</c:v>
                  </c:pt>
                  <c:pt idx="7">
                    <c:v>2.3817797500000002</c:v>
                  </c:pt>
                </c:numCache>
              </c:numRef>
            </c:plus>
            <c:minus>
              <c:numRef>
                <c:f>Feuil10!$H$50:$H$57</c:f>
                <c:numCache>
                  <c:formatCode>General</c:formatCode>
                  <c:ptCount val="8"/>
                  <c:pt idx="1">
                    <c:v>1.15283067734375</c:v>
                  </c:pt>
                  <c:pt idx="2">
                    <c:v>1.2576892399999999</c:v>
                  </c:pt>
                  <c:pt idx="3">
                    <c:v>1.4940376874999999</c:v>
                  </c:pt>
                  <c:pt idx="4">
                    <c:v>1.494674125</c:v>
                  </c:pt>
                  <c:pt idx="5">
                    <c:v>2.0954996812499997</c:v>
                  </c:pt>
                  <c:pt idx="6">
                    <c:v>1.8716978750000002</c:v>
                  </c:pt>
                  <c:pt idx="7">
                    <c:v>2.3817797500000002</c:v>
                  </c:pt>
                </c:numCache>
              </c:numRef>
            </c:minus>
          </c:errBars>
          <c:cat>
            <c:multiLvlStrRef>
              <c:f>Feuil10!$M$43:$N$50</c:f>
              <c:multiLvlStrCache>
                <c:ptCount val="8"/>
                <c:lvl>
                  <c:pt idx="0">
                    <c:v>Non-irradiated</c:v>
                  </c:pt>
                  <c:pt idx="2">
                    <c:v>-4 to 4</c:v>
                  </c:pt>
                  <c:pt idx="3">
                    <c:v>5 to 13</c:v>
                  </c:pt>
                  <c:pt idx="4">
                    <c:v>14 to 22</c:v>
                  </c:pt>
                  <c:pt idx="5">
                    <c:v>23 to 31</c:v>
                  </c:pt>
                  <c:pt idx="6">
                    <c:v>32 to 40</c:v>
                  </c:pt>
                  <c:pt idx="7">
                    <c:v>41 to 49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Feuil10!$H$41:$H$48</c:f>
              <c:numCache>
                <c:formatCode>General</c:formatCode>
                <c:ptCount val="8"/>
                <c:pt idx="1">
                  <c:v>4.3185004187499993</c:v>
                </c:pt>
                <c:pt idx="2">
                  <c:v>4.4876916800000002</c:v>
                </c:pt>
                <c:pt idx="3">
                  <c:v>4.7035392500000004</c:v>
                </c:pt>
                <c:pt idx="4">
                  <c:v>5.1162417500000004</c:v>
                </c:pt>
                <c:pt idx="5">
                  <c:v>5.3442404249999997</c:v>
                </c:pt>
                <c:pt idx="6">
                  <c:v>5.3565746250000004</c:v>
                </c:pt>
                <c:pt idx="7">
                  <c:v>5.9497269999999993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04FF-474B-8476-D8B612DF5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0"/>
        <c:axId val="67248512"/>
        <c:axId val="67250048"/>
      </c:barChart>
      <c:catAx>
        <c:axId val="67248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250048"/>
        <c:crosses val="autoZero"/>
        <c:auto val="1"/>
        <c:lblAlgn val="ctr"/>
        <c:lblOffset val="100"/>
        <c:noMultiLvlLbl val="0"/>
      </c:catAx>
      <c:valAx>
        <c:axId val="672500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Number</a:t>
                </a:r>
                <a:r>
                  <a:rPr lang="fr-FR" baseline="0"/>
                  <a:t> of XRCC1 foci per cell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3189442690222097E-2"/>
              <c:y val="0.302203377396639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24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3909436077771881E-2"/>
          <c:y val="2.5542328535947206E-2"/>
          <c:w val="0.17916499757918611"/>
          <c:h val="0.245387004349574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Feuil10!$C$50</c:f>
                <c:numCache>
                  <c:formatCode>General</c:formatCode>
                  <c:ptCount val="1"/>
                  <c:pt idx="0">
                    <c:v>0.51344375173611112</c:v>
                  </c:pt>
                </c:numCache>
              </c:numRef>
            </c:plus>
            <c:minus>
              <c:numRef>
                <c:f>Feuil10!$C$50</c:f>
                <c:numCache>
                  <c:formatCode>General</c:formatCode>
                  <c:ptCount val="1"/>
                  <c:pt idx="0">
                    <c:v>0.51344375173611112</c:v>
                  </c:pt>
                </c:numCache>
              </c:numRef>
            </c:minus>
          </c:errBars>
          <c:cat>
            <c:multiLvlStrRef>
              <c:f>Feuil10!$T$72:$U$80</c:f>
              <c:multiLvlStrCache>
                <c:ptCount val="9"/>
                <c:lvl>
                  <c:pt idx="0">
                    <c:v>Non-irradiated</c:v>
                  </c:pt>
                  <c:pt idx="2">
                    <c:v>-4 to 4</c:v>
                  </c:pt>
                  <c:pt idx="3">
                    <c:v>5 to 13</c:v>
                  </c:pt>
                  <c:pt idx="4">
                    <c:v>14 to 22</c:v>
                  </c:pt>
                  <c:pt idx="5">
                    <c:v>23 to 31</c:v>
                  </c:pt>
                  <c:pt idx="6">
                    <c:v>32 to 40</c:v>
                  </c:pt>
                  <c:pt idx="7">
                    <c:v>41 to 49</c:v>
                  </c:pt>
                  <c:pt idx="8">
                    <c:v>distance (mm)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Feuil10!$C$41:$C$48</c:f>
              <c:numCache>
                <c:formatCode>General</c:formatCode>
                <c:ptCount val="8"/>
                <c:pt idx="0">
                  <c:v>4.4640168500000001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6-49EA-943A-CD3794108716}"/>
            </c:ext>
          </c:extLst>
        </c:ser>
        <c:ser>
          <c:idx val="1"/>
          <c:order val="1"/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1.9606299212598425E-3"/>
                  <c:y val="-7.32860656514334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B06-49EA-943A-CD3794108716}"/>
                </c:ext>
              </c:extLst>
            </c:dLbl>
            <c:dLbl>
              <c:idx val="2"/>
              <c:layout>
                <c:manualLayout>
                  <c:x val="-1.543924656476764E-7"/>
                  <c:y val="-9.21985987227711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B06-49EA-943A-CD3794108716}"/>
                </c:ext>
              </c:extLst>
            </c:dLbl>
            <c:dLbl>
              <c:idx val="3"/>
              <c:layout>
                <c:manualLayout>
                  <c:x val="0"/>
                  <c:y val="-0.11583926506194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B06-49EA-943A-CD3794108716}"/>
                </c:ext>
              </c:extLst>
            </c:dLbl>
            <c:dLbl>
              <c:idx val="4"/>
              <c:layout>
                <c:manualLayout>
                  <c:x val="-1.9607843137254182E-3"/>
                  <c:y val="-0.113475198428025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06-49EA-943A-CD3794108716}"/>
                </c:ext>
              </c:extLst>
            </c:dLbl>
            <c:dLbl>
              <c:idx val="5"/>
              <c:layout>
                <c:manualLayout>
                  <c:x val="0"/>
                  <c:y val="-0.118203331695860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06-49EA-943A-CD3794108716}"/>
                </c:ext>
              </c:extLst>
            </c:dLbl>
            <c:dLbl>
              <c:idx val="6"/>
              <c:layout>
                <c:manualLayout>
                  <c:x val="-1.9609387061911379E-3"/>
                  <c:y val="-0.1111111317941087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06-49EA-943A-CD3794108716}"/>
                </c:ext>
              </c:extLst>
            </c:dLbl>
            <c:dLbl>
              <c:idx val="7"/>
              <c:layout>
                <c:manualLayout>
                  <c:x val="0"/>
                  <c:y val="-0.101654865258439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06-49EA-943A-CD379410871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Feuil10!$D$50:$D$57</c:f>
                <c:numCache>
                  <c:formatCode>General</c:formatCode>
                  <c:ptCount val="8"/>
                  <c:pt idx="1">
                    <c:v>3.4744620312499999</c:v>
                  </c:pt>
                  <c:pt idx="2">
                    <c:v>4.3229500000000005</c:v>
                  </c:pt>
                  <c:pt idx="3">
                    <c:v>5.5884156250000006</c:v>
                  </c:pt>
                  <c:pt idx="4">
                    <c:v>5.5456625000000015</c:v>
                  </c:pt>
                  <c:pt idx="5">
                    <c:v>5.7477062500000002</c:v>
                  </c:pt>
                  <c:pt idx="6">
                    <c:v>5.4060625000000009</c:v>
                  </c:pt>
                  <c:pt idx="7">
                    <c:v>5.0442125000000004</c:v>
                  </c:pt>
                </c:numCache>
              </c:numRef>
            </c:plus>
            <c:minus>
              <c:numRef>
                <c:f>Feuil10!$D$50:$D$57</c:f>
                <c:numCache>
                  <c:formatCode>General</c:formatCode>
                  <c:ptCount val="8"/>
                  <c:pt idx="1">
                    <c:v>3.4744620312499999</c:v>
                  </c:pt>
                  <c:pt idx="2">
                    <c:v>4.3229500000000005</c:v>
                  </c:pt>
                  <c:pt idx="3">
                    <c:v>5.5884156250000006</c:v>
                  </c:pt>
                  <c:pt idx="4">
                    <c:v>5.5456625000000015</c:v>
                  </c:pt>
                  <c:pt idx="5">
                    <c:v>5.7477062500000002</c:v>
                  </c:pt>
                  <c:pt idx="6">
                    <c:v>5.4060625000000009</c:v>
                  </c:pt>
                  <c:pt idx="7">
                    <c:v>5.0442125000000004</c:v>
                  </c:pt>
                </c:numCache>
              </c:numRef>
            </c:minus>
          </c:errBars>
          <c:cat>
            <c:multiLvlStrRef>
              <c:f>Feuil10!$T$72:$U$80</c:f>
              <c:multiLvlStrCache>
                <c:ptCount val="9"/>
                <c:lvl>
                  <c:pt idx="0">
                    <c:v>Non-irradiated</c:v>
                  </c:pt>
                  <c:pt idx="2">
                    <c:v>-4 to 4</c:v>
                  </c:pt>
                  <c:pt idx="3">
                    <c:v>5 to 13</c:v>
                  </c:pt>
                  <c:pt idx="4">
                    <c:v>14 to 22</c:v>
                  </c:pt>
                  <c:pt idx="5">
                    <c:v>23 to 31</c:v>
                  </c:pt>
                  <c:pt idx="6">
                    <c:v>32 to 40</c:v>
                  </c:pt>
                  <c:pt idx="7">
                    <c:v>41 to 49</c:v>
                  </c:pt>
                  <c:pt idx="8">
                    <c:v>distance (mm)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Feuil10!$D$41:$D$48</c:f>
              <c:numCache>
                <c:formatCode>General</c:formatCode>
                <c:ptCount val="8"/>
                <c:pt idx="1">
                  <c:v>16.483846249999999</c:v>
                </c:pt>
                <c:pt idx="2">
                  <c:v>20.619600000000002</c:v>
                </c:pt>
                <c:pt idx="3">
                  <c:v>23.5746875</c:v>
                </c:pt>
                <c:pt idx="4">
                  <c:v>21.736850000000004</c:v>
                </c:pt>
                <c:pt idx="5">
                  <c:v>18.748925</c:v>
                </c:pt>
                <c:pt idx="6">
                  <c:v>17.794550000000001</c:v>
                </c:pt>
                <c:pt idx="7">
                  <c:v>21.8245875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06-49EA-943A-CD3794108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7346432"/>
        <c:axId val="67347968"/>
      </c:barChart>
      <c:catAx>
        <c:axId val="6734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347968"/>
        <c:crosses val="autoZero"/>
        <c:auto val="1"/>
        <c:lblAlgn val="ctr"/>
        <c:lblOffset val="100"/>
        <c:noMultiLvlLbl val="0"/>
      </c:catAx>
      <c:valAx>
        <c:axId val="67347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Number</a:t>
                </a:r>
                <a:r>
                  <a:rPr lang="fr-FR" baseline="0"/>
                  <a:t> of XRCC1 foci per cell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5686274509803921E-2"/>
              <c:y val="0.251464278673941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34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63</xdr:row>
      <xdr:rowOff>85724</xdr:rowOff>
    </xdr:from>
    <xdr:to>
      <xdr:col>18</xdr:col>
      <xdr:colOff>752475</xdr:colOff>
      <xdr:row>95</xdr:row>
      <xdr:rowOff>19049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77A2EEC-9164-4FC3-BB0A-663CBF872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190500</xdr:colOff>
      <xdr:row>78</xdr:row>
      <xdr:rowOff>171450</xdr:rowOff>
    </xdr:from>
    <xdr:to>
      <xdr:col>24</xdr:col>
      <xdr:colOff>438150</xdr:colOff>
      <xdr:row>106</xdr:row>
      <xdr:rowOff>152399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2D655E5-D175-4603-974E-74C8D2AFF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112058</xdr:colOff>
      <xdr:row>46</xdr:row>
      <xdr:rowOff>100853</xdr:rowOff>
    </xdr:from>
    <xdr:to>
      <xdr:col>18</xdr:col>
      <xdr:colOff>112058</xdr:colOff>
      <xdr:row>62</xdr:row>
      <xdr:rowOff>178173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98E59188-3737-4284-AE5F-C3ADDCC98C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63</xdr:row>
      <xdr:rowOff>85724</xdr:rowOff>
    </xdr:from>
    <xdr:to>
      <xdr:col>18</xdr:col>
      <xdr:colOff>752475</xdr:colOff>
      <xdr:row>95</xdr:row>
      <xdr:rowOff>19049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190500</xdr:colOff>
      <xdr:row>80</xdr:row>
      <xdr:rowOff>171450</xdr:rowOff>
    </xdr:from>
    <xdr:to>
      <xdr:col>24</xdr:col>
      <xdr:colOff>438150</xdr:colOff>
      <xdr:row>108</xdr:row>
      <xdr:rowOff>152399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32190-C286-42DF-B69E-B76A786E97E5}">
  <dimension ref="C1:Y98"/>
  <sheetViews>
    <sheetView tabSelected="1" topLeftCell="E1" zoomScale="85" zoomScaleNormal="85" workbookViewId="0">
      <selection activeCell="K23" sqref="K23"/>
    </sheetView>
  </sheetViews>
  <sheetFormatPr baseColWidth="10" defaultRowHeight="15" x14ac:dyDescent="0.25"/>
  <sheetData>
    <row r="1" spans="3:25" x14ac:dyDescent="0.25">
      <c r="E1" t="s">
        <v>137</v>
      </c>
    </row>
    <row r="2" spans="3:25" x14ac:dyDescent="0.25">
      <c r="C2" t="s">
        <v>96</v>
      </c>
      <c r="F2" t="s">
        <v>97</v>
      </c>
      <c r="I2" t="s">
        <v>98</v>
      </c>
      <c r="L2" t="s">
        <v>99</v>
      </c>
      <c r="O2" t="s">
        <v>100</v>
      </c>
      <c r="R2" t="s">
        <v>101</v>
      </c>
    </row>
    <row r="4" spans="3:25" x14ac:dyDescent="0.25">
      <c r="C4">
        <v>6.2615612499999997</v>
      </c>
      <c r="D4">
        <v>1.987870625</v>
      </c>
      <c r="F4">
        <v>13.096625</v>
      </c>
      <c r="G4">
        <v>2.4503312499999996</v>
      </c>
      <c r="I4">
        <v>6.6320197499999995</v>
      </c>
      <c r="J4">
        <v>2.8259452500000002</v>
      </c>
      <c r="L4">
        <v>13.403408750000001</v>
      </c>
      <c r="M4">
        <v>2.6139662500000003</v>
      </c>
      <c r="O4">
        <v>8.0126937500000004</v>
      </c>
      <c r="P4">
        <v>2.6862187500000001</v>
      </c>
      <c r="R4">
        <v>4.440817225</v>
      </c>
      <c r="S4">
        <v>1.35976208125</v>
      </c>
    </row>
    <row r="5" spans="3:25" x14ac:dyDescent="0.25">
      <c r="C5">
        <v>8.6812225000000005</v>
      </c>
      <c r="D5">
        <v>3.8207581250000002</v>
      </c>
      <c r="F5">
        <v>14.292910000000001</v>
      </c>
      <c r="G5">
        <v>3.5610675000000001</v>
      </c>
      <c r="I5">
        <v>9.9092450000000003</v>
      </c>
      <c r="J5">
        <v>3.9912412500000003</v>
      </c>
      <c r="L5">
        <v>10.697895000000001</v>
      </c>
      <c r="M5">
        <v>1.9817787500000004</v>
      </c>
      <c r="O5">
        <v>7.9044172500000007</v>
      </c>
      <c r="P5">
        <v>4.0113427499999998</v>
      </c>
      <c r="R5">
        <v>4.2661540999999996</v>
      </c>
      <c r="S5">
        <v>1.143841675</v>
      </c>
    </row>
    <row r="6" spans="3:25" x14ac:dyDescent="0.25">
      <c r="C6">
        <v>5.3224087499999992</v>
      </c>
      <c r="D6">
        <v>1.4752759374999997</v>
      </c>
      <c r="F6">
        <v>14.783261250000002</v>
      </c>
      <c r="G6">
        <v>4.2739137500000002</v>
      </c>
      <c r="I6">
        <v>7.3544474999999991</v>
      </c>
      <c r="J6">
        <v>2.5834874999999995</v>
      </c>
      <c r="L6">
        <v>9.0978562499999978</v>
      </c>
      <c r="M6">
        <v>3.3076328124999996</v>
      </c>
      <c r="O6">
        <v>7.2821049999999996</v>
      </c>
      <c r="P6">
        <v>1.9574537499999998</v>
      </c>
      <c r="R6">
        <v>4.2999446375000003</v>
      </c>
      <c r="S6">
        <v>1.1517238624999999</v>
      </c>
      <c r="V6" s="1" t="s">
        <v>102</v>
      </c>
      <c r="W6" s="20" t="s">
        <v>103</v>
      </c>
      <c r="X6" s="20"/>
      <c r="Y6" s="20">
        <v>0</v>
      </c>
    </row>
    <row r="7" spans="3:25" x14ac:dyDescent="0.25">
      <c r="C7">
        <v>5.9055499999999999</v>
      </c>
      <c r="D7">
        <v>2.701695</v>
      </c>
      <c r="F7">
        <v>16.791625</v>
      </c>
      <c r="G7">
        <v>2.9339499999999998</v>
      </c>
      <c r="I7">
        <v>9.4839599999999997</v>
      </c>
      <c r="J7">
        <v>3.0459149999999999</v>
      </c>
      <c r="L7">
        <v>8.2326112499999997</v>
      </c>
      <c r="M7">
        <v>4.6184237500000007</v>
      </c>
      <c r="O7">
        <v>9.8860962499999996</v>
      </c>
      <c r="P7">
        <v>1.73527875</v>
      </c>
      <c r="R7">
        <v>4.2987821874999996</v>
      </c>
      <c r="S7">
        <v>1.1257508593750001</v>
      </c>
      <c r="V7" s="1"/>
      <c r="W7" s="26" t="s">
        <v>104</v>
      </c>
      <c r="X7" s="20">
        <v>-54</v>
      </c>
      <c r="Y7" s="20">
        <v>100</v>
      </c>
    </row>
    <row r="8" spans="3:25" x14ac:dyDescent="0.25">
      <c r="C8">
        <v>3.3080117499999999</v>
      </c>
      <c r="D8">
        <v>1.8597111875000003</v>
      </c>
      <c r="F8">
        <v>20.067588750000002</v>
      </c>
      <c r="G8">
        <v>3.1289168749999994</v>
      </c>
      <c r="H8">
        <f>AVERAGE(G5:G8)</f>
        <v>3.4744620312499999</v>
      </c>
      <c r="I8">
        <v>8.8868837500000009</v>
      </c>
      <c r="J8">
        <v>3.7574496874999999</v>
      </c>
      <c r="K8">
        <f>AVERAGE(J5:J8)</f>
        <v>3.3445233593749997</v>
      </c>
      <c r="L8">
        <v>8.6182312500000009</v>
      </c>
      <c r="M8">
        <v>3.1432937500000007</v>
      </c>
      <c r="N8">
        <f>AVERAGE(M5:M8)</f>
        <v>3.2627822656250007</v>
      </c>
      <c r="O8">
        <v>10.881456249999999</v>
      </c>
      <c r="P8">
        <v>3.7683578124999997</v>
      </c>
      <c r="Q8">
        <f>AVERAGE(P5:P8)</f>
        <v>2.8681082656249997</v>
      </c>
      <c r="R8">
        <v>4.4091207499999996</v>
      </c>
      <c r="S8">
        <v>1.1900063125</v>
      </c>
      <c r="T8">
        <f>AVERAGE(S5:S8)</f>
        <v>1.15283067734375</v>
      </c>
      <c r="V8" s="1"/>
      <c r="W8" s="26"/>
      <c r="X8" s="20">
        <v>-45</v>
      </c>
      <c r="Y8" s="20">
        <v>100</v>
      </c>
    </row>
    <row r="9" spans="3:25" x14ac:dyDescent="0.25">
      <c r="C9">
        <v>2.8447276249999995</v>
      </c>
      <c r="D9">
        <v>1.5687973749999999</v>
      </c>
      <c r="F9">
        <v>20.619600000000002</v>
      </c>
      <c r="G9">
        <v>4.3229500000000005</v>
      </c>
      <c r="H9">
        <v>4.3229500000000005</v>
      </c>
      <c r="I9">
        <v>9.0087012499999997</v>
      </c>
      <c r="J9">
        <v>4.8315484375000004</v>
      </c>
      <c r="K9">
        <v>4.8315484375000004</v>
      </c>
      <c r="L9">
        <v>7.9392587500000005</v>
      </c>
      <c r="M9">
        <v>3.8591912499999999</v>
      </c>
      <c r="N9">
        <v>3.8591912499999999</v>
      </c>
      <c r="O9">
        <v>11.933300000000001</v>
      </c>
      <c r="P9">
        <v>1.7581999999999995</v>
      </c>
      <c r="Q9">
        <v>1.7581999999999995</v>
      </c>
      <c r="R9">
        <v>4.4876916800000002</v>
      </c>
      <c r="S9">
        <v>1.2576892399999999</v>
      </c>
      <c r="T9">
        <v>1.2576892399999999</v>
      </c>
      <c r="V9" s="1"/>
      <c r="W9" s="26"/>
      <c r="X9" s="20">
        <v>-36</v>
      </c>
      <c r="Y9" s="20">
        <v>100</v>
      </c>
    </row>
    <row r="10" spans="3:25" x14ac:dyDescent="0.25">
      <c r="C10">
        <v>3.7496983749999999</v>
      </c>
      <c r="D10">
        <v>1.7789370312499999</v>
      </c>
      <c r="F10">
        <v>23.5746875</v>
      </c>
      <c r="G10">
        <v>5.5884156250000006</v>
      </c>
      <c r="H10">
        <v>5.5884156250000006</v>
      </c>
      <c r="I10">
        <v>8.1528130000000001</v>
      </c>
      <c r="J10">
        <v>4.7730612499999996</v>
      </c>
      <c r="K10">
        <v>4.7730612499999996</v>
      </c>
      <c r="L10">
        <v>9.0167075000000008</v>
      </c>
      <c r="M10">
        <v>3.1173406250000002</v>
      </c>
      <c r="N10">
        <v>3.1173406250000002</v>
      </c>
      <c r="O10">
        <v>15.339337499999999</v>
      </c>
      <c r="P10">
        <v>3.3264468749999994</v>
      </c>
      <c r="Q10">
        <v>3.3264468749999994</v>
      </c>
      <c r="R10">
        <v>4.7035392500000004</v>
      </c>
      <c r="S10">
        <v>1.4940376874999999</v>
      </c>
      <c r="T10">
        <v>1.4940376874999999</v>
      </c>
      <c r="V10" s="1"/>
      <c r="W10" s="26"/>
      <c r="X10" s="20">
        <v>-27</v>
      </c>
      <c r="Y10" s="20">
        <v>100</v>
      </c>
    </row>
    <row r="11" spans="3:25" x14ac:dyDescent="0.25">
      <c r="C11">
        <v>2.9863781250000003</v>
      </c>
      <c r="D11">
        <v>1.45070890625</v>
      </c>
      <c r="F11">
        <v>21.736850000000004</v>
      </c>
      <c r="G11">
        <v>5.5456625000000015</v>
      </c>
      <c r="H11">
        <v>5.5456625000000015</v>
      </c>
      <c r="I11">
        <v>10.656571</v>
      </c>
      <c r="J11">
        <v>5.6764539999999988</v>
      </c>
      <c r="K11">
        <v>5.6764539999999988</v>
      </c>
      <c r="L11">
        <v>7.9605200000000007</v>
      </c>
      <c r="M11">
        <v>1.4452800000000003</v>
      </c>
      <c r="N11">
        <v>1.4452800000000003</v>
      </c>
      <c r="O11">
        <v>13.673512499999999</v>
      </c>
      <c r="P11">
        <v>3.0047375000000001</v>
      </c>
      <c r="Q11">
        <v>3.0047375000000001</v>
      </c>
      <c r="R11">
        <v>5.1162417500000004</v>
      </c>
      <c r="S11">
        <v>1.494674125</v>
      </c>
      <c r="T11">
        <v>1.494674125</v>
      </c>
      <c r="V11" s="1"/>
      <c r="W11" s="26"/>
      <c r="X11" s="20">
        <v>-18</v>
      </c>
      <c r="Y11" s="20">
        <v>100</v>
      </c>
    </row>
    <row r="12" spans="3:25" x14ac:dyDescent="0.25">
      <c r="C12">
        <v>3.0072734999999997</v>
      </c>
      <c r="D12">
        <v>2.3491898749999995</v>
      </c>
      <c r="F12">
        <v>18.748925</v>
      </c>
      <c r="G12">
        <v>5.7477062500000002</v>
      </c>
      <c r="H12">
        <v>5.7477062500000002</v>
      </c>
      <c r="I12">
        <v>10.68594</v>
      </c>
      <c r="J12">
        <v>4.5405100000000003</v>
      </c>
      <c r="K12">
        <v>4.5405100000000003</v>
      </c>
      <c r="L12">
        <v>9.9957349999999998</v>
      </c>
      <c r="M12">
        <v>1.7687150000000003</v>
      </c>
      <c r="N12">
        <v>1.7687150000000003</v>
      </c>
      <c r="O12">
        <v>14.023813750000002</v>
      </c>
      <c r="P12">
        <v>3.9989362499999999</v>
      </c>
      <c r="Q12">
        <v>3.9989362499999999</v>
      </c>
      <c r="R12">
        <v>5.3442404249999997</v>
      </c>
      <c r="S12">
        <v>2.0954996812499997</v>
      </c>
      <c r="T12">
        <v>2.0954996812499997</v>
      </c>
      <c r="V12" s="1"/>
      <c r="W12" s="26"/>
      <c r="X12" s="20">
        <v>-9</v>
      </c>
      <c r="Y12" s="20">
        <v>100</v>
      </c>
    </row>
    <row r="13" spans="3:25" x14ac:dyDescent="0.25">
      <c r="C13">
        <v>3.9611818749999999</v>
      </c>
      <c r="D13">
        <v>1.74107515625</v>
      </c>
      <c r="F13">
        <v>17.794550000000001</v>
      </c>
      <c r="G13">
        <v>5.4060625000000009</v>
      </c>
      <c r="H13">
        <v>5.4060625000000009</v>
      </c>
      <c r="I13">
        <v>11.491824625</v>
      </c>
      <c r="J13">
        <v>4.3515753749999995</v>
      </c>
      <c r="K13">
        <v>4.3515753749999995</v>
      </c>
      <c r="L13">
        <v>8.9280437500000005</v>
      </c>
      <c r="M13">
        <v>1.9243921875000001</v>
      </c>
      <c r="N13">
        <v>1.9243921875000001</v>
      </c>
      <c r="O13">
        <v>13.685393749999999</v>
      </c>
      <c r="P13">
        <v>2.3992578124999997</v>
      </c>
      <c r="Q13">
        <v>2.3992578124999997</v>
      </c>
      <c r="R13">
        <v>5.3565746250000004</v>
      </c>
      <c r="S13">
        <v>1.8716978750000002</v>
      </c>
      <c r="T13">
        <v>1.8716978750000002</v>
      </c>
      <c r="V13" s="1"/>
      <c r="W13" s="26" t="s">
        <v>105</v>
      </c>
      <c r="X13" s="20">
        <v>0</v>
      </c>
      <c r="Y13" s="20">
        <v>50</v>
      </c>
    </row>
    <row r="14" spans="3:25" x14ac:dyDescent="0.25">
      <c r="C14">
        <v>4.8737159999999999</v>
      </c>
      <c r="D14">
        <v>1.9760864999999996</v>
      </c>
      <c r="F14">
        <v>21.8245875</v>
      </c>
      <c r="G14">
        <v>5.0442125000000004</v>
      </c>
      <c r="H14">
        <v>5.0442125000000004</v>
      </c>
      <c r="I14">
        <v>9.8394075000000001</v>
      </c>
      <c r="J14">
        <v>8.2440175000000018</v>
      </c>
      <c r="K14">
        <v>8.2440175000000018</v>
      </c>
      <c r="L14">
        <v>8.5137424999999993</v>
      </c>
      <c r="M14">
        <v>0.6918500000000003</v>
      </c>
      <c r="N14">
        <v>0.6918500000000003</v>
      </c>
      <c r="O14">
        <v>13.568809999999999</v>
      </c>
      <c r="P14">
        <v>2.8466425000000002</v>
      </c>
      <c r="Q14">
        <v>2.8466425000000002</v>
      </c>
      <c r="R14">
        <v>5.9497269999999993</v>
      </c>
      <c r="S14">
        <v>2.3817797500000002</v>
      </c>
      <c r="T14">
        <v>2.3817797500000002</v>
      </c>
      <c r="V14" s="1"/>
      <c r="W14" s="26"/>
      <c r="X14" s="20">
        <v>9</v>
      </c>
      <c r="Y14" s="20">
        <v>20</v>
      </c>
    </row>
    <row r="15" spans="3:25" x14ac:dyDescent="0.25">
      <c r="C15">
        <v>4.4934807499999998</v>
      </c>
      <c r="D15">
        <v>2.6685821249999995</v>
      </c>
      <c r="F15">
        <v>19.508599999999998</v>
      </c>
      <c r="G15">
        <v>2.5651250000000001</v>
      </c>
      <c r="I15">
        <v>10.845567324999998</v>
      </c>
      <c r="J15">
        <v>6.3800076749999999</v>
      </c>
      <c r="L15">
        <v>8.7689087500000014</v>
      </c>
      <c r="M15">
        <v>1.5141456250000009</v>
      </c>
      <c r="O15">
        <v>16.163677499999999</v>
      </c>
      <c r="P15">
        <v>4.1891975000000006</v>
      </c>
      <c r="R15">
        <v>6.4372776250000001</v>
      </c>
      <c r="S15">
        <v>2.4101467812500004</v>
      </c>
      <c r="V15" s="1"/>
      <c r="W15" s="26"/>
      <c r="X15" s="20">
        <v>18</v>
      </c>
      <c r="Y15" s="20">
        <v>10</v>
      </c>
    </row>
    <row r="16" spans="3:25" x14ac:dyDescent="0.25">
      <c r="D16">
        <f>AVEDEV(D4:D15)</f>
        <v>0.51344375173611112</v>
      </c>
      <c r="V16" s="1"/>
      <c r="W16" s="26"/>
      <c r="X16" s="20">
        <v>27</v>
      </c>
      <c r="Y16" s="20">
        <v>8</v>
      </c>
    </row>
    <row r="17" spans="3:25" x14ac:dyDescent="0.25">
      <c r="V17" s="1"/>
      <c r="W17" s="26"/>
      <c r="X17" s="20">
        <v>36</v>
      </c>
      <c r="Y17" s="20" t="s">
        <v>106</v>
      </c>
    </row>
    <row r="18" spans="3:25" x14ac:dyDescent="0.25">
      <c r="C18" s="1">
        <v>0</v>
      </c>
      <c r="D18" s="1">
        <v>20</v>
      </c>
      <c r="E18" s="1">
        <v>240</v>
      </c>
      <c r="F18" s="1">
        <v>480</v>
      </c>
      <c r="G18" s="1">
        <v>1440</v>
      </c>
      <c r="H18" s="1">
        <v>3000</v>
      </c>
      <c r="V18" s="1"/>
      <c r="W18" s="26"/>
      <c r="X18" s="20">
        <v>45</v>
      </c>
      <c r="Y18" s="20" t="s">
        <v>106</v>
      </c>
    </row>
    <row r="19" spans="3:25" x14ac:dyDescent="0.25">
      <c r="C19" s="1"/>
      <c r="V19" s="1"/>
      <c r="W19" s="2" t="s">
        <v>107</v>
      </c>
      <c r="X19" s="20" t="s">
        <v>108</v>
      </c>
      <c r="Y19" s="3" t="s">
        <v>109</v>
      </c>
    </row>
    <row r="20" spans="3:25" x14ac:dyDescent="0.25">
      <c r="C20" s="1">
        <f>AVERAGE(C5:C14)</f>
        <v>4.4640168500000001</v>
      </c>
      <c r="D20" s="1"/>
      <c r="E20" s="1"/>
      <c r="F20" s="1"/>
      <c r="G20" s="1"/>
      <c r="H20" s="1"/>
    </row>
    <row r="21" spans="3:25" x14ac:dyDescent="0.25">
      <c r="C21">
        <v>8.6812225000000005</v>
      </c>
      <c r="D21" s="1">
        <v>14.292910000000001</v>
      </c>
      <c r="E21" s="1">
        <v>9.9092450000000003</v>
      </c>
      <c r="F21" s="1">
        <v>10.697895000000001</v>
      </c>
      <c r="G21" s="1">
        <v>7.9044172500000007</v>
      </c>
      <c r="H21" s="1">
        <v>4.2661540999999996</v>
      </c>
    </row>
    <row r="22" spans="3:25" x14ac:dyDescent="0.25">
      <c r="C22">
        <v>5.3224087499999992</v>
      </c>
      <c r="D22" s="1">
        <v>14.783261250000002</v>
      </c>
      <c r="E22" s="1">
        <v>7.3544474999999991</v>
      </c>
      <c r="F22" s="1">
        <v>9.0978562499999978</v>
      </c>
      <c r="G22" s="1">
        <v>7.2821049999999996</v>
      </c>
      <c r="H22" s="1">
        <v>4.2999446375000003</v>
      </c>
      <c r="V22" s="1" t="s">
        <v>102</v>
      </c>
      <c r="W22" s="20" t="s">
        <v>103</v>
      </c>
      <c r="X22" s="20"/>
      <c r="Y22" s="20">
        <v>0</v>
      </c>
    </row>
    <row r="23" spans="3:25" x14ac:dyDescent="0.25">
      <c r="C23">
        <v>5.9055499999999999</v>
      </c>
      <c r="D23" s="1">
        <v>16.791625</v>
      </c>
      <c r="E23" s="1">
        <v>9.4839599999999997</v>
      </c>
      <c r="F23" s="1">
        <v>8.2326112499999997</v>
      </c>
      <c r="G23" s="1">
        <v>9.8860962499999996</v>
      </c>
      <c r="H23" s="1">
        <v>4.2987821874999996</v>
      </c>
      <c r="V23" s="1"/>
      <c r="W23" s="4" t="s">
        <v>104</v>
      </c>
      <c r="X23" s="20">
        <v>-45</v>
      </c>
      <c r="Y23" s="20">
        <v>100</v>
      </c>
    </row>
    <row r="24" spans="3:25" x14ac:dyDescent="0.25">
      <c r="C24">
        <v>3.3080117499999999</v>
      </c>
      <c r="D24" s="1">
        <v>20.067588750000002</v>
      </c>
      <c r="E24" s="1">
        <v>8.8868837500000009</v>
      </c>
      <c r="F24" s="1">
        <v>8.6182312500000009</v>
      </c>
      <c r="G24" s="1">
        <v>10.881456249999999</v>
      </c>
      <c r="H24" s="1">
        <v>4.4091207499999996</v>
      </c>
      <c r="V24" s="1"/>
      <c r="W24" s="5"/>
      <c r="X24" s="20">
        <v>-36</v>
      </c>
      <c r="Y24" s="20">
        <v>100</v>
      </c>
    </row>
    <row r="25" spans="3:25" x14ac:dyDescent="0.25">
      <c r="C25">
        <v>2.8447276249999995</v>
      </c>
      <c r="D25" s="1">
        <v>20.619600000000002</v>
      </c>
      <c r="E25" s="1">
        <v>9.0087012499999997</v>
      </c>
      <c r="F25" s="1">
        <v>7.9392587500000005</v>
      </c>
      <c r="G25" s="1">
        <v>11.933300000000001</v>
      </c>
      <c r="H25" s="1">
        <v>4.4876916800000002</v>
      </c>
      <c r="V25" s="1"/>
      <c r="W25" s="5"/>
      <c r="X25" s="20">
        <v>-27</v>
      </c>
      <c r="Y25" s="20">
        <v>100</v>
      </c>
    </row>
    <row r="26" spans="3:25" x14ac:dyDescent="0.25">
      <c r="C26">
        <v>3.7496983749999999</v>
      </c>
      <c r="D26" s="1">
        <v>23.5746875</v>
      </c>
      <c r="E26" s="1">
        <v>8.1528130000000001</v>
      </c>
      <c r="F26" s="1">
        <v>9.0167075000000008</v>
      </c>
      <c r="G26" s="1">
        <v>15.339337499999999</v>
      </c>
      <c r="H26" s="1">
        <v>4.7035392500000004</v>
      </c>
      <c r="V26" s="1"/>
      <c r="W26" s="5"/>
      <c r="X26" s="20">
        <v>-18</v>
      </c>
      <c r="Y26" s="20">
        <v>100</v>
      </c>
    </row>
    <row r="27" spans="3:25" x14ac:dyDescent="0.25">
      <c r="C27">
        <v>2.9863781250000003</v>
      </c>
      <c r="D27" s="1">
        <v>21.736850000000004</v>
      </c>
      <c r="E27" s="1">
        <v>10.656571</v>
      </c>
      <c r="F27" s="1">
        <v>7.9605200000000007</v>
      </c>
      <c r="G27" s="1">
        <v>13.673512499999999</v>
      </c>
      <c r="H27" s="1">
        <v>5.1162417500000004</v>
      </c>
      <c r="V27" s="1"/>
      <c r="W27" s="6"/>
      <c r="X27" s="20">
        <v>-9</v>
      </c>
      <c r="Y27" s="20">
        <v>100</v>
      </c>
    </row>
    <row r="28" spans="3:25" x14ac:dyDescent="0.25">
      <c r="C28">
        <v>3.0072734999999997</v>
      </c>
      <c r="D28" s="1">
        <v>18.748925</v>
      </c>
      <c r="E28" s="1">
        <v>10.68594</v>
      </c>
      <c r="F28" s="1">
        <v>9.9957349999999998</v>
      </c>
      <c r="G28" s="1">
        <v>14.023813750000002</v>
      </c>
      <c r="H28" s="1">
        <v>5.3442404249999997</v>
      </c>
      <c r="V28" s="1"/>
      <c r="W28" s="27" t="s">
        <v>105</v>
      </c>
      <c r="X28" s="20">
        <v>0</v>
      </c>
      <c r="Y28" s="20">
        <v>50</v>
      </c>
    </row>
    <row r="29" spans="3:25" x14ac:dyDescent="0.25">
      <c r="C29">
        <v>3.9611818749999999</v>
      </c>
      <c r="D29" s="1">
        <v>17.794550000000001</v>
      </c>
      <c r="E29" s="1">
        <v>11.491824625</v>
      </c>
      <c r="F29" s="1">
        <v>8.9280437500000005</v>
      </c>
      <c r="G29" s="1">
        <v>13.685393749999999</v>
      </c>
      <c r="H29" s="1">
        <v>5.3565746250000004</v>
      </c>
      <c r="V29" s="1"/>
      <c r="W29" s="28"/>
      <c r="X29" s="20">
        <v>9</v>
      </c>
      <c r="Y29" s="20">
        <v>20</v>
      </c>
    </row>
    <row r="30" spans="3:25" x14ac:dyDescent="0.25">
      <c r="C30">
        <v>4.8737159999999999</v>
      </c>
      <c r="D30" s="1">
        <v>21.8245875</v>
      </c>
      <c r="E30" s="1">
        <v>9.8394075000000001</v>
      </c>
      <c r="F30" s="1">
        <v>8.5137424999999993</v>
      </c>
      <c r="G30" s="1">
        <v>13.568809999999999</v>
      </c>
      <c r="H30" s="1">
        <v>5.9497269999999993</v>
      </c>
      <c r="V30" s="1"/>
      <c r="W30" s="28"/>
      <c r="X30" s="20">
        <v>18</v>
      </c>
      <c r="Y30" s="20">
        <v>10</v>
      </c>
    </row>
    <row r="31" spans="3:25" x14ac:dyDescent="0.25">
      <c r="C31" s="1"/>
      <c r="D31" s="1"/>
      <c r="E31" s="1"/>
      <c r="F31" s="1"/>
      <c r="G31" s="1"/>
      <c r="H31" s="1"/>
      <c r="V31" s="1"/>
      <c r="W31" s="28"/>
      <c r="X31" s="20">
        <v>27</v>
      </c>
      <c r="Y31" s="20">
        <v>8</v>
      </c>
    </row>
    <row r="32" spans="3:25" x14ac:dyDescent="0.25">
      <c r="D32" s="1"/>
      <c r="E32" s="1"/>
      <c r="F32" s="1"/>
      <c r="G32" s="1"/>
      <c r="H32" s="1"/>
      <c r="V32" s="1"/>
      <c r="W32" s="28"/>
      <c r="X32" s="20">
        <v>36</v>
      </c>
      <c r="Y32" s="20" t="s">
        <v>106</v>
      </c>
    </row>
    <row r="33" spans="3:25" x14ac:dyDescent="0.25">
      <c r="V33" s="1"/>
      <c r="W33" s="2" t="s">
        <v>107</v>
      </c>
      <c r="X33" s="20" t="s">
        <v>108</v>
      </c>
      <c r="Y33" s="3" t="s">
        <v>109</v>
      </c>
    </row>
    <row r="34" spans="3:25" x14ac:dyDescent="0.25">
      <c r="C34" s="1">
        <v>0</v>
      </c>
      <c r="D34" s="1">
        <v>20</v>
      </c>
      <c r="E34" s="1">
        <v>240</v>
      </c>
      <c r="F34" s="1">
        <v>480</v>
      </c>
      <c r="G34" s="1">
        <v>1440</v>
      </c>
      <c r="H34" s="1">
        <v>2880</v>
      </c>
      <c r="I34" s="1"/>
      <c r="J34" s="1"/>
    </row>
    <row r="35" spans="3:25" x14ac:dyDescent="0.25">
      <c r="C35" s="1">
        <v>4.6162675416666659</v>
      </c>
      <c r="D35" s="1">
        <f>AVERAGE(D21:D30)</f>
        <v>19.023458500000004</v>
      </c>
      <c r="E35" s="1">
        <f>AVERAGE(E21:E30)</f>
        <v>9.5469793625000001</v>
      </c>
      <c r="F35" s="1">
        <f>AVERAGE(F21:F30)</f>
        <v>8.9000601250000013</v>
      </c>
      <c r="G35" s="1">
        <f>AVERAGE(G21:G30)</f>
        <v>11.817824224999999</v>
      </c>
      <c r="H35" s="1">
        <v>5.32</v>
      </c>
      <c r="I35" s="1"/>
      <c r="J35" s="1"/>
    </row>
    <row r="36" spans="3:25" x14ac:dyDescent="0.25">
      <c r="C36" s="1">
        <f>AVERAGE(D5:D16)</f>
        <v>1.9920217475405095</v>
      </c>
      <c r="D36" s="1">
        <f>AVERAGE(G5:G15)</f>
        <v>4.3743620454545455</v>
      </c>
      <c r="E36" s="1">
        <f>AVERAGE(J5:J15)</f>
        <v>4.7432061522727276</v>
      </c>
      <c r="F36" s="1">
        <f>AVERAGE(M5:M15)</f>
        <v>2.4883676136363637</v>
      </c>
      <c r="G36" s="1">
        <f>AVERAGE(P5:P15)</f>
        <v>2.9996228636363638</v>
      </c>
      <c r="H36" s="1">
        <v>1.47</v>
      </c>
      <c r="I36" s="1"/>
      <c r="J36" s="1"/>
    </row>
    <row r="37" spans="3:25" x14ac:dyDescent="0.25">
      <c r="C37" s="1"/>
      <c r="D37" s="1"/>
      <c r="E37" s="1"/>
      <c r="F37" s="1"/>
      <c r="G37" s="1"/>
      <c r="H37" s="1"/>
      <c r="I37" s="1"/>
      <c r="J37" s="1"/>
    </row>
    <row r="38" spans="3:25" x14ac:dyDescent="0.25">
      <c r="C38" s="1"/>
      <c r="D38" s="1"/>
      <c r="E38" s="1"/>
      <c r="F38" s="1"/>
      <c r="G38" s="1"/>
      <c r="H38" s="1"/>
      <c r="I38" s="1"/>
      <c r="J38" s="1"/>
    </row>
    <row r="39" spans="3:25" x14ac:dyDescent="0.25">
      <c r="C39" s="1">
        <v>0</v>
      </c>
      <c r="D39" s="1">
        <v>20</v>
      </c>
      <c r="E39" s="1">
        <v>240</v>
      </c>
      <c r="F39" s="1">
        <v>480</v>
      </c>
      <c r="G39" s="1">
        <v>1440</v>
      </c>
      <c r="H39" s="1">
        <v>3000</v>
      </c>
    </row>
    <row r="41" spans="3:25" x14ac:dyDescent="0.25">
      <c r="C41">
        <v>4.4640168500000001</v>
      </c>
    </row>
    <row r="42" spans="3:25" x14ac:dyDescent="0.25">
      <c r="D42">
        <f>AVERAGE(D21,D22,D23,D24)</f>
        <v>16.483846249999999</v>
      </c>
      <c r="E42">
        <f>AVERAGE(E21,E22,E23,E24)</f>
        <v>8.9086340624999991</v>
      </c>
      <c r="F42">
        <f>AVERAGE(F21,F22,F23,F24)</f>
        <v>9.1616484375000002</v>
      </c>
      <c r="G42">
        <f>AVERAGE(G21,G22,G23,G24)</f>
        <v>8.9885186874999992</v>
      </c>
      <c r="H42">
        <f>AVERAGE(H21,H22,H23,H24)</f>
        <v>4.3185004187499993</v>
      </c>
    </row>
    <row r="43" spans="3:25" x14ac:dyDescent="0.25">
      <c r="D43">
        <v>20.619600000000002</v>
      </c>
      <c r="E43">
        <v>9.0087012499999997</v>
      </c>
      <c r="F43">
        <v>7.9392587500000005</v>
      </c>
      <c r="G43">
        <v>11.933300000000001</v>
      </c>
      <c r="H43">
        <v>4.4876916800000002</v>
      </c>
      <c r="M43" s="14"/>
      <c r="N43" s="20" t="s">
        <v>112</v>
      </c>
    </row>
    <row r="44" spans="3:25" x14ac:dyDescent="0.25">
      <c r="D44">
        <v>23.5746875</v>
      </c>
      <c r="E44">
        <v>8.1528130000000001</v>
      </c>
      <c r="F44">
        <v>9.0167075000000008</v>
      </c>
      <c r="G44">
        <v>15.339337499999999</v>
      </c>
      <c r="H44">
        <v>4.7035392500000004</v>
      </c>
      <c r="M44" s="21" t="s">
        <v>110</v>
      </c>
      <c r="N44" s="11"/>
    </row>
    <row r="45" spans="3:25" x14ac:dyDescent="0.25">
      <c r="D45">
        <v>21.736850000000004</v>
      </c>
      <c r="E45">
        <v>10.656571</v>
      </c>
      <c r="F45">
        <v>7.9605200000000007</v>
      </c>
      <c r="G45">
        <v>13.673512499999999</v>
      </c>
      <c r="H45">
        <v>5.1162417500000004</v>
      </c>
      <c r="M45" s="21" t="s">
        <v>126</v>
      </c>
      <c r="N45" s="11" t="s">
        <v>114</v>
      </c>
    </row>
    <row r="46" spans="3:25" x14ac:dyDescent="0.25">
      <c r="D46">
        <v>18.748925</v>
      </c>
      <c r="E46">
        <v>10.68594</v>
      </c>
      <c r="F46">
        <v>9.9957349999999998</v>
      </c>
      <c r="G46">
        <v>14.023813750000002</v>
      </c>
      <c r="H46">
        <v>5.3442404249999997</v>
      </c>
      <c r="M46" s="22"/>
      <c r="N46" s="20" t="s">
        <v>115</v>
      </c>
    </row>
    <row r="47" spans="3:25" x14ac:dyDescent="0.25">
      <c r="D47">
        <v>17.794550000000001</v>
      </c>
      <c r="E47">
        <v>11.491824625</v>
      </c>
      <c r="F47">
        <v>8.9280437500000005</v>
      </c>
      <c r="G47">
        <v>13.685393749999999</v>
      </c>
      <c r="H47">
        <v>5.3565746250000004</v>
      </c>
      <c r="M47" s="22"/>
      <c r="N47" s="20" t="s">
        <v>116</v>
      </c>
    </row>
    <row r="48" spans="3:25" x14ac:dyDescent="0.25">
      <c r="D48">
        <v>21.8245875</v>
      </c>
      <c r="E48">
        <v>9.8394075000000001</v>
      </c>
      <c r="F48">
        <v>8.5137424999999993</v>
      </c>
      <c r="G48">
        <v>13.568809999999999</v>
      </c>
      <c r="H48">
        <v>5.9497269999999993</v>
      </c>
      <c r="M48" s="22"/>
      <c r="N48" s="20" t="s">
        <v>117</v>
      </c>
    </row>
    <row r="49" spans="3:24" x14ac:dyDescent="0.25">
      <c r="M49" s="22"/>
      <c r="N49" s="20" t="s">
        <v>118</v>
      </c>
    </row>
    <row r="50" spans="3:24" x14ac:dyDescent="0.25">
      <c r="C50">
        <v>0.51344375173611112</v>
      </c>
      <c r="M50" s="22"/>
      <c r="N50" s="20" t="s">
        <v>119</v>
      </c>
    </row>
    <row r="51" spans="3:24" x14ac:dyDescent="0.25">
      <c r="D51">
        <v>3.4744620312499999</v>
      </c>
      <c r="E51">
        <v>3.3445233593749997</v>
      </c>
      <c r="F51">
        <v>3.2627822656250007</v>
      </c>
      <c r="G51">
        <v>2.8681082656249997</v>
      </c>
      <c r="H51">
        <v>1.15283067734375</v>
      </c>
      <c r="M51" s="2"/>
      <c r="N51" s="20" t="s">
        <v>108</v>
      </c>
    </row>
    <row r="52" spans="3:24" x14ac:dyDescent="0.25">
      <c r="D52">
        <v>4.3229500000000005</v>
      </c>
      <c r="E52">
        <v>4.8315484375000004</v>
      </c>
      <c r="F52">
        <v>3.8591912499999999</v>
      </c>
      <c r="G52">
        <v>1.7581999999999995</v>
      </c>
      <c r="H52">
        <v>1.2576892399999999</v>
      </c>
    </row>
    <row r="53" spans="3:24" x14ac:dyDescent="0.25">
      <c r="D53">
        <v>5.5884156250000006</v>
      </c>
      <c r="E53">
        <v>4.7730612499999996</v>
      </c>
      <c r="F53">
        <v>3.1173406250000002</v>
      </c>
      <c r="G53">
        <v>3.3264468749999994</v>
      </c>
      <c r="H53">
        <v>1.4940376874999999</v>
      </c>
    </row>
    <row r="54" spans="3:24" x14ac:dyDescent="0.25">
      <c r="D54">
        <v>5.5456625000000015</v>
      </c>
      <c r="E54">
        <v>5.6764539999999988</v>
      </c>
      <c r="F54">
        <v>1.4452800000000003</v>
      </c>
      <c r="G54">
        <v>3.0047375000000001</v>
      </c>
      <c r="H54">
        <v>1.494674125</v>
      </c>
    </row>
    <row r="55" spans="3:24" x14ac:dyDescent="0.25">
      <c r="D55">
        <v>5.7477062500000002</v>
      </c>
      <c r="E55">
        <v>4.5405100000000003</v>
      </c>
      <c r="F55">
        <v>1.7687150000000003</v>
      </c>
      <c r="G55">
        <v>3.9989362499999999</v>
      </c>
      <c r="H55">
        <v>2.0954996812499997</v>
      </c>
      <c r="V55" t="s">
        <v>127</v>
      </c>
      <c r="W55" t="s">
        <v>128</v>
      </c>
      <c r="X55" t="s">
        <v>129</v>
      </c>
    </row>
    <row r="56" spans="3:24" x14ac:dyDescent="0.25">
      <c r="D56">
        <v>5.4060625000000009</v>
      </c>
      <c r="E56">
        <v>4.3515753749999995</v>
      </c>
      <c r="F56">
        <v>1.9243921875000001</v>
      </c>
      <c r="G56">
        <v>2.3992578124999997</v>
      </c>
      <c r="H56">
        <v>1.8716978750000002</v>
      </c>
      <c r="T56" s="2"/>
      <c r="U56" s="20" t="s">
        <v>112</v>
      </c>
      <c r="V56" s="25">
        <v>4.4640168500000001</v>
      </c>
      <c r="W56" s="25">
        <v>0.51344375173611112</v>
      </c>
      <c r="X56" s="25"/>
    </row>
    <row r="57" spans="3:24" x14ac:dyDescent="0.25">
      <c r="D57">
        <v>5.0442125000000004</v>
      </c>
      <c r="E57">
        <v>8.2440175000000018</v>
      </c>
      <c r="F57">
        <v>0.6918500000000003</v>
      </c>
      <c r="G57">
        <v>2.8466425000000002</v>
      </c>
      <c r="H57">
        <v>2.3817797500000002</v>
      </c>
      <c r="T57" s="25" t="s">
        <v>130</v>
      </c>
      <c r="U57" s="25" t="s">
        <v>130</v>
      </c>
      <c r="V57" s="25"/>
      <c r="W57" s="25"/>
      <c r="X57" s="25"/>
    </row>
    <row r="58" spans="3:24" x14ac:dyDescent="0.25">
      <c r="T58" s="20" t="s">
        <v>110</v>
      </c>
      <c r="U58" s="11"/>
      <c r="V58" s="25">
        <v>16.483846249999999</v>
      </c>
      <c r="W58" s="25">
        <v>3.4744620312499999</v>
      </c>
      <c r="X58" s="25" t="s">
        <v>122</v>
      </c>
    </row>
    <row r="59" spans="3:24" x14ac:dyDescent="0.25">
      <c r="T59" s="26" t="s">
        <v>126</v>
      </c>
      <c r="U59" s="11" t="s">
        <v>131</v>
      </c>
      <c r="V59" s="25">
        <v>20.619600000000002</v>
      </c>
      <c r="W59" s="25">
        <v>4.3229500000000005</v>
      </c>
      <c r="X59" s="25" t="s">
        <v>122</v>
      </c>
    </row>
    <row r="60" spans="3:24" x14ac:dyDescent="0.25">
      <c r="T60" s="26"/>
      <c r="U60" s="11" t="s">
        <v>132</v>
      </c>
      <c r="V60" s="25">
        <v>23.5746875</v>
      </c>
      <c r="W60" s="25">
        <v>5.5884156250000006</v>
      </c>
      <c r="X60" s="25" t="s">
        <v>122</v>
      </c>
    </row>
    <row r="61" spans="3:24" x14ac:dyDescent="0.25">
      <c r="T61" s="26"/>
      <c r="U61" s="11" t="s">
        <v>133</v>
      </c>
      <c r="V61" s="25">
        <v>21.736850000000004</v>
      </c>
      <c r="W61" s="25">
        <v>5.5456625000000015</v>
      </c>
      <c r="X61" s="25" t="s">
        <v>122</v>
      </c>
    </row>
    <row r="62" spans="3:24" x14ac:dyDescent="0.25">
      <c r="T62" s="26"/>
      <c r="U62" s="11" t="s">
        <v>134</v>
      </c>
      <c r="V62" s="25">
        <v>18.748925</v>
      </c>
      <c r="W62" s="25">
        <v>5.7477062500000002</v>
      </c>
      <c r="X62" s="25" t="s">
        <v>122</v>
      </c>
    </row>
    <row r="63" spans="3:24" x14ac:dyDescent="0.25">
      <c r="T63" s="26"/>
      <c r="U63" s="11" t="s">
        <v>135</v>
      </c>
      <c r="V63" s="25">
        <v>17.794550000000001</v>
      </c>
      <c r="W63" s="25">
        <v>5.4060625000000009</v>
      </c>
      <c r="X63" s="25" t="s">
        <v>122</v>
      </c>
    </row>
    <row r="64" spans="3:24" x14ac:dyDescent="0.25">
      <c r="T64" s="26"/>
      <c r="U64" s="11" t="s">
        <v>136</v>
      </c>
      <c r="V64" s="25">
        <v>21.8245875</v>
      </c>
      <c r="W64" s="25">
        <v>5.0442125000000004</v>
      </c>
      <c r="X64" s="25" t="s">
        <v>122</v>
      </c>
    </row>
    <row r="65" spans="6:21" x14ac:dyDescent="0.25">
      <c r="T65" s="26"/>
      <c r="U65" s="24" t="s">
        <v>108</v>
      </c>
    </row>
    <row r="66" spans="6:21" x14ac:dyDescent="0.25">
      <c r="T66" s="23"/>
    </row>
    <row r="70" spans="6:21" x14ac:dyDescent="0.25">
      <c r="U70" s="20" t="s">
        <v>112</v>
      </c>
    </row>
    <row r="71" spans="6:21" x14ac:dyDescent="0.25">
      <c r="T71" s="14"/>
      <c r="U71" s="11"/>
    </row>
    <row r="72" spans="6:21" x14ac:dyDescent="0.25">
      <c r="Q72" s="14" t="s">
        <v>102</v>
      </c>
      <c r="R72" s="20" t="s">
        <v>112</v>
      </c>
      <c r="T72" s="21" t="s">
        <v>110</v>
      </c>
      <c r="U72" s="11" t="s">
        <v>114</v>
      </c>
    </row>
    <row r="73" spans="6:21" x14ac:dyDescent="0.25">
      <c r="F73" s="14" t="s">
        <v>102</v>
      </c>
      <c r="G73" s="21" t="s">
        <v>110</v>
      </c>
      <c r="H73" s="29" t="s">
        <v>111</v>
      </c>
      <c r="I73" s="30"/>
      <c r="J73" s="30"/>
      <c r="K73" s="30"/>
      <c r="L73" s="30"/>
      <c r="M73" s="30"/>
      <c r="N73" s="2" t="s">
        <v>102</v>
      </c>
      <c r="O73" s="10"/>
      <c r="Q73" s="21" t="s">
        <v>110</v>
      </c>
      <c r="R73" s="11" t="s">
        <v>113</v>
      </c>
      <c r="T73" s="21" t="s">
        <v>126</v>
      </c>
      <c r="U73" s="20" t="s">
        <v>115</v>
      </c>
    </row>
    <row r="74" spans="6:21" x14ac:dyDescent="0.25">
      <c r="F74" s="20" t="s">
        <v>112</v>
      </c>
      <c r="G74" s="11" t="s">
        <v>113</v>
      </c>
      <c r="H74" s="11" t="s">
        <v>114</v>
      </c>
      <c r="I74" s="20" t="s">
        <v>115</v>
      </c>
      <c r="J74" s="20" t="s">
        <v>116</v>
      </c>
      <c r="K74" s="20" t="s">
        <v>117</v>
      </c>
      <c r="L74" s="20" t="s">
        <v>118</v>
      </c>
      <c r="M74" s="20" t="s">
        <v>119</v>
      </c>
      <c r="N74" s="20" t="s">
        <v>108</v>
      </c>
      <c r="O74" s="20"/>
      <c r="Q74" s="29" t="s">
        <v>111</v>
      </c>
      <c r="R74" s="11" t="s">
        <v>114</v>
      </c>
      <c r="T74" s="22"/>
      <c r="U74" s="20" t="s">
        <v>116</v>
      </c>
    </row>
    <row r="75" spans="6:21" x14ac:dyDescent="0.25">
      <c r="F75" s="20"/>
      <c r="G75" s="20">
        <v>100</v>
      </c>
      <c r="H75" s="20">
        <v>50</v>
      </c>
      <c r="I75" s="20">
        <v>20</v>
      </c>
      <c r="J75" s="20">
        <v>10</v>
      </c>
      <c r="K75" s="20">
        <v>8</v>
      </c>
      <c r="L75" s="20" t="s">
        <v>106</v>
      </c>
      <c r="M75" s="20" t="s">
        <v>106</v>
      </c>
      <c r="N75" s="3" t="s">
        <v>109</v>
      </c>
      <c r="O75" s="20"/>
      <c r="Q75" s="30"/>
      <c r="R75" s="20" t="s">
        <v>115</v>
      </c>
      <c r="T75" s="22"/>
      <c r="U75" s="20" t="s">
        <v>117</v>
      </c>
    </row>
    <row r="76" spans="6:21" x14ac:dyDescent="0.25">
      <c r="F76" s="20"/>
      <c r="G76" s="12">
        <v>2</v>
      </c>
      <c r="H76" s="12">
        <v>1</v>
      </c>
      <c r="I76" s="12">
        <v>0.4</v>
      </c>
      <c r="J76" s="12">
        <v>0.2</v>
      </c>
      <c r="K76" s="12">
        <v>0.16</v>
      </c>
      <c r="L76" s="12" t="s">
        <v>120</v>
      </c>
      <c r="M76" s="12" t="s">
        <v>120</v>
      </c>
      <c r="N76" s="3" t="s">
        <v>121</v>
      </c>
      <c r="O76" s="12"/>
      <c r="Q76" s="30"/>
      <c r="R76" s="20" t="s">
        <v>116</v>
      </c>
      <c r="T76" s="22"/>
      <c r="U76" s="20" t="s">
        <v>118</v>
      </c>
    </row>
    <row r="77" spans="6:21" x14ac:dyDescent="0.25">
      <c r="Q77" s="30"/>
      <c r="R77" s="20" t="s">
        <v>117</v>
      </c>
      <c r="T77" s="22"/>
      <c r="U77" s="20" t="s">
        <v>119</v>
      </c>
    </row>
    <row r="78" spans="6:21" x14ac:dyDescent="0.25">
      <c r="Q78" s="30"/>
      <c r="R78" s="20" t="s">
        <v>118</v>
      </c>
      <c r="T78" s="22"/>
      <c r="U78" s="20" t="s">
        <v>108</v>
      </c>
    </row>
    <row r="79" spans="6:21" x14ac:dyDescent="0.25">
      <c r="Q79" s="30"/>
      <c r="R79" s="20" t="s">
        <v>119</v>
      </c>
      <c r="T79" s="2"/>
    </row>
    <row r="80" spans="6:21" x14ac:dyDescent="0.25">
      <c r="Q80" s="2" t="s">
        <v>102</v>
      </c>
      <c r="R80" s="20" t="s">
        <v>108</v>
      </c>
    </row>
    <row r="83" spans="3:7" x14ac:dyDescent="0.25">
      <c r="C83" s="16">
        <v>9.2463595184777046E-5</v>
      </c>
      <c r="D83" s="16">
        <v>9.9045825476558932E-3</v>
      </c>
      <c r="E83" s="16">
        <v>4.0516712372275967E-3</v>
      </c>
      <c r="F83" s="16">
        <v>1.4823816206258673E-5</v>
      </c>
      <c r="G83" s="16">
        <v>0.3577567226072037</v>
      </c>
    </row>
    <row r="84" spans="3:7" x14ac:dyDescent="0.25">
      <c r="C84" s="16" t="s">
        <v>122</v>
      </c>
      <c r="D84" s="16" t="s">
        <v>125</v>
      </c>
      <c r="E84" s="16" t="s">
        <v>125</v>
      </c>
      <c r="F84" s="16" t="s">
        <v>122</v>
      </c>
      <c r="G84" s="16" t="s">
        <v>123</v>
      </c>
    </row>
    <row r="85" spans="3:7" x14ac:dyDescent="0.25">
      <c r="C85" s="16">
        <v>7.6482943152434357E-5</v>
      </c>
      <c r="D85" s="16">
        <v>7.3185379762596717E-2</v>
      </c>
      <c r="E85" s="16">
        <v>0.15685146054248425</v>
      </c>
      <c r="F85" s="16">
        <v>1.1036037067596541E-5</v>
      </c>
      <c r="G85" s="16">
        <v>0.70797706487907797</v>
      </c>
    </row>
    <row r="86" spans="3:7" x14ac:dyDescent="0.25">
      <c r="C86" s="16" t="s">
        <v>122</v>
      </c>
      <c r="D86" s="16" t="s">
        <v>123</v>
      </c>
      <c r="E86" s="16" t="s">
        <v>123</v>
      </c>
      <c r="F86" s="16" t="s">
        <v>122</v>
      </c>
      <c r="G86" s="16" t="s">
        <v>123</v>
      </c>
    </row>
    <row r="87" spans="3:7" x14ac:dyDescent="0.25">
      <c r="C87" s="16">
        <v>1.6252434584895156E-5</v>
      </c>
      <c r="D87" s="16">
        <v>0.1299236588682236</v>
      </c>
      <c r="E87" s="16">
        <v>3.6230983078567397E-2</v>
      </c>
      <c r="F87" s="16">
        <v>1.4283727434359537E-6</v>
      </c>
      <c r="G87" s="16">
        <v>0.7274484741326499</v>
      </c>
    </row>
    <row r="88" spans="3:7" x14ac:dyDescent="0.25">
      <c r="C88" s="16" t="s">
        <v>122</v>
      </c>
      <c r="D88" s="16" t="s">
        <v>123</v>
      </c>
      <c r="E88" s="16" t="s">
        <v>124</v>
      </c>
      <c r="F88" s="16" t="s">
        <v>122</v>
      </c>
      <c r="G88" s="16" t="s">
        <v>123</v>
      </c>
    </row>
    <row r="89" spans="3:7" x14ac:dyDescent="0.25">
      <c r="C89" s="16">
        <v>6.1344313123643001E-4</v>
      </c>
      <c r="D89" s="16">
        <v>4.3670626396745134E-2</v>
      </c>
      <c r="E89" s="16">
        <v>9.3676126814871963E-4</v>
      </c>
      <c r="F89" s="16">
        <v>6.3903774997584734E-4</v>
      </c>
      <c r="G89" s="16">
        <v>0.23016516585091787</v>
      </c>
    </row>
    <row r="90" spans="3:7" x14ac:dyDescent="0.25">
      <c r="C90" s="16" t="s">
        <v>122</v>
      </c>
      <c r="D90" s="16" t="s">
        <v>124</v>
      </c>
      <c r="E90" s="16" t="s">
        <v>122</v>
      </c>
      <c r="F90" s="16" t="s">
        <v>122</v>
      </c>
      <c r="G90" s="16" t="s">
        <v>123</v>
      </c>
    </row>
    <row r="91" spans="3:7" x14ac:dyDescent="0.25">
      <c r="C91" s="16">
        <v>6.6343414696179166E-4</v>
      </c>
      <c r="D91" s="16">
        <v>2.0390397682339901E-2</v>
      </c>
      <c r="E91" s="16">
        <v>2.1676431896777151E-4</v>
      </c>
      <c r="F91" s="16">
        <v>3.7782230108940811E-4</v>
      </c>
      <c r="G91" s="16">
        <v>0.21622306472746566</v>
      </c>
    </row>
    <row r="92" spans="3:7" x14ac:dyDescent="0.25">
      <c r="C92" s="16" t="s">
        <v>122</v>
      </c>
      <c r="D92" s="16" t="s">
        <v>124</v>
      </c>
      <c r="E92" s="16" t="s">
        <v>122</v>
      </c>
      <c r="F92" s="16" t="s">
        <v>122</v>
      </c>
      <c r="G92" s="16" t="s">
        <v>123</v>
      </c>
    </row>
    <row r="93" spans="3:7" x14ac:dyDescent="0.25">
      <c r="C93" s="16">
        <v>6.5414583300787608E-4</v>
      </c>
      <c r="D93" s="16">
        <v>1.2983827027055318E-2</v>
      </c>
      <c r="E93" s="16">
        <v>1.5415655061009489E-3</v>
      </c>
      <c r="F93" s="16">
        <v>8.4303518776350771E-5</v>
      </c>
      <c r="G93" s="16">
        <v>0.16241262750993915</v>
      </c>
    </row>
    <row r="94" spans="3:7" x14ac:dyDescent="0.25">
      <c r="C94" s="16" t="s">
        <v>122</v>
      </c>
      <c r="D94" s="16" t="s">
        <v>124</v>
      </c>
      <c r="E94" s="16" t="s">
        <v>125</v>
      </c>
      <c r="F94" s="16" t="s">
        <v>122</v>
      </c>
      <c r="G94" s="16" t="s">
        <v>123</v>
      </c>
    </row>
    <row r="95" spans="3:7" x14ac:dyDescent="0.25">
      <c r="C95" s="16">
        <v>1.7415871155049159E-4</v>
      </c>
      <c r="D95" s="16">
        <v>0.15096815579276804</v>
      </c>
      <c r="E95" s="16">
        <v>2.2567777897841948E-9</v>
      </c>
      <c r="F95" s="16">
        <v>2.2330490160098846E-4</v>
      </c>
      <c r="G95" s="16">
        <v>0.10347162035513245</v>
      </c>
    </row>
    <row r="96" spans="3:7" x14ac:dyDescent="0.25">
      <c r="C96" s="16" t="s">
        <v>122</v>
      </c>
      <c r="D96" s="16" t="s">
        <v>123</v>
      </c>
      <c r="E96" s="16" t="s">
        <v>122</v>
      </c>
      <c r="F96" s="16" t="s">
        <v>122</v>
      </c>
      <c r="G96" s="16" t="s">
        <v>123</v>
      </c>
    </row>
    <row r="97" spans="3:7" x14ac:dyDescent="0.25">
      <c r="C97" s="16"/>
      <c r="D97" s="16"/>
      <c r="E97" s="16"/>
      <c r="F97" s="16"/>
      <c r="G97" s="16"/>
    </row>
    <row r="98" spans="3:7" x14ac:dyDescent="0.25">
      <c r="C98" s="16"/>
      <c r="D98" s="16"/>
      <c r="E98" s="16"/>
      <c r="F98" s="16"/>
      <c r="G98" s="16"/>
    </row>
  </sheetData>
  <mergeCells count="6">
    <mergeCell ref="W7:W12"/>
    <mergeCell ref="W13:W18"/>
    <mergeCell ref="W28:W32"/>
    <mergeCell ref="H73:M73"/>
    <mergeCell ref="Q74:Q79"/>
    <mergeCell ref="T59:T6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Y98"/>
  <sheetViews>
    <sheetView topLeftCell="A76" zoomScale="85" zoomScaleNormal="85" workbookViewId="0">
      <selection activeCell="S20" sqref="S20"/>
    </sheetView>
  </sheetViews>
  <sheetFormatPr baseColWidth="10" defaultRowHeight="15" x14ac:dyDescent="0.25"/>
  <sheetData>
    <row r="2" spans="3:25" x14ac:dyDescent="0.25">
      <c r="C2" t="s">
        <v>96</v>
      </c>
      <c r="F2" t="s">
        <v>97</v>
      </c>
      <c r="I2" t="s">
        <v>98</v>
      </c>
      <c r="L2" t="s">
        <v>99</v>
      </c>
      <c r="O2" t="s">
        <v>100</v>
      </c>
      <c r="R2" t="s">
        <v>101</v>
      </c>
    </row>
    <row r="4" spans="3:25" x14ac:dyDescent="0.25">
      <c r="C4">
        <v>6.2615612499999997</v>
      </c>
      <c r="D4">
        <v>1.987870625</v>
      </c>
      <c r="F4">
        <v>13.096625</v>
      </c>
      <c r="G4">
        <v>2.4503312499999996</v>
      </c>
      <c r="I4">
        <v>6.6320197499999995</v>
      </c>
      <c r="J4">
        <v>2.8259452500000002</v>
      </c>
      <c r="L4">
        <v>13.403408750000001</v>
      </c>
      <c r="M4">
        <v>2.6139662500000003</v>
      </c>
      <c r="O4">
        <v>8.0126937500000004</v>
      </c>
      <c r="P4">
        <v>2.6862187500000001</v>
      </c>
      <c r="R4">
        <v>4.440817225</v>
      </c>
      <c r="S4">
        <v>1.35976208125</v>
      </c>
    </row>
    <row r="5" spans="3:25" x14ac:dyDescent="0.25">
      <c r="C5">
        <v>8.6812225000000005</v>
      </c>
      <c r="D5">
        <v>3.8207581250000002</v>
      </c>
      <c r="F5">
        <v>14.292910000000001</v>
      </c>
      <c r="G5">
        <v>3.5610675000000001</v>
      </c>
      <c r="I5">
        <v>9.9092450000000003</v>
      </c>
      <c r="J5">
        <v>3.9912412500000003</v>
      </c>
      <c r="L5">
        <v>10.697895000000001</v>
      </c>
      <c r="M5">
        <v>1.9817787500000004</v>
      </c>
      <c r="O5">
        <v>7.9044172500000007</v>
      </c>
      <c r="P5">
        <v>4.0113427499999998</v>
      </c>
      <c r="R5">
        <v>4.2661540999999996</v>
      </c>
      <c r="S5">
        <v>1.143841675</v>
      </c>
    </row>
    <row r="6" spans="3:25" x14ac:dyDescent="0.25">
      <c r="C6">
        <v>5.3224087499999992</v>
      </c>
      <c r="D6">
        <v>1.4752759374999997</v>
      </c>
      <c r="F6">
        <v>14.783261250000002</v>
      </c>
      <c r="G6">
        <v>4.2739137500000002</v>
      </c>
      <c r="I6">
        <v>7.3544474999999991</v>
      </c>
      <c r="J6">
        <v>2.5834874999999995</v>
      </c>
      <c r="L6">
        <v>9.0978562499999978</v>
      </c>
      <c r="M6">
        <v>3.3076328124999996</v>
      </c>
      <c r="O6">
        <v>7.2821049999999996</v>
      </c>
      <c r="P6">
        <v>1.9574537499999998</v>
      </c>
      <c r="R6">
        <v>4.2999446375000003</v>
      </c>
      <c r="S6">
        <v>1.1517238624999999</v>
      </c>
      <c r="V6" s="1" t="s">
        <v>102</v>
      </c>
      <c r="W6" s="7" t="s">
        <v>103</v>
      </c>
      <c r="X6" s="7"/>
      <c r="Y6" s="7">
        <v>0</v>
      </c>
    </row>
    <row r="7" spans="3:25" x14ac:dyDescent="0.25">
      <c r="C7">
        <v>5.9055499999999999</v>
      </c>
      <c r="D7">
        <v>2.701695</v>
      </c>
      <c r="F7">
        <v>16.791625</v>
      </c>
      <c r="G7">
        <v>2.9339499999999998</v>
      </c>
      <c r="I7">
        <v>9.4839599999999997</v>
      </c>
      <c r="J7">
        <v>3.0459149999999999</v>
      </c>
      <c r="L7">
        <v>8.2326112499999997</v>
      </c>
      <c r="M7">
        <v>4.6184237500000007</v>
      </c>
      <c r="O7">
        <v>9.8860962499999996</v>
      </c>
      <c r="P7">
        <v>1.73527875</v>
      </c>
      <c r="R7">
        <v>4.2987821874999996</v>
      </c>
      <c r="S7">
        <v>1.1257508593750001</v>
      </c>
      <c r="V7" s="1"/>
      <c r="W7" s="26" t="s">
        <v>104</v>
      </c>
      <c r="X7" s="7">
        <v>-54</v>
      </c>
      <c r="Y7" s="7">
        <v>100</v>
      </c>
    </row>
    <row r="8" spans="3:25" x14ac:dyDescent="0.25">
      <c r="C8">
        <v>3.3080117499999999</v>
      </c>
      <c r="D8">
        <v>1.8597111875000003</v>
      </c>
      <c r="F8">
        <v>20.067588750000002</v>
      </c>
      <c r="G8">
        <v>3.1289168749999994</v>
      </c>
      <c r="H8">
        <f>AVERAGE(G5:G8)</f>
        <v>3.4744620312499999</v>
      </c>
      <c r="I8">
        <v>8.8868837500000009</v>
      </c>
      <c r="J8">
        <v>3.7574496874999999</v>
      </c>
      <c r="K8">
        <f>AVERAGE(J5:J8)</f>
        <v>3.3445233593749997</v>
      </c>
      <c r="L8">
        <v>8.6182312500000009</v>
      </c>
      <c r="M8">
        <v>3.1432937500000007</v>
      </c>
      <c r="N8">
        <f>AVERAGE(M5:M8)</f>
        <v>3.2627822656250007</v>
      </c>
      <c r="O8">
        <v>10.881456249999999</v>
      </c>
      <c r="P8">
        <v>3.7683578124999997</v>
      </c>
      <c r="Q8">
        <f>AVERAGE(P5:P8)</f>
        <v>2.8681082656249997</v>
      </c>
      <c r="R8">
        <v>4.4091207499999996</v>
      </c>
      <c r="S8">
        <v>1.1900063125</v>
      </c>
      <c r="T8">
        <f>AVERAGE(S5:S8)</f>
        <v>1.15283067734375</v>
      </c>
      <c r="V8" s="1"/>
      <c r="W8" s="26"/>
      <c r="X8" s="7">
        <v>-45</v>
      </c>
      <c r="Y8" s="7">
        <v>100</v>
      </c>
    </row>
    <row r="9" spans="3:25" x14ac:dyDescent="0.25">
      <c r="C9">
        <v>2.8447276249999995</v>
      </c>
      <c r="D9">
        <v>1.5687973749999999</v>
      </c>
      <c r="F9">
        <v>20.619600000000002</v>
      </c>
      <c r="G9">
        <v>4.3229500000000005</v>
      </c>
      <c r="H9">
        <v>4.3229500000000005</v>
      </c>
      <c r="I9">
        <v>9.0087012499999997</v>
      </c>
      <c r="J9">
        <v>4.8315484375000004</v>
      </c>
      <c r="K9">
        <v>4.8315484375000004</v>
      </c>
      <c r="L9">
        <v>7.9392587500000005</v>
      </c>
      <c r="M9">
        <v>3.8591912499999999</v>
      </c>
      <c r="N9">
        <v>3.8591912499999999</v>
      </c>
      <c r="O9">
        <v>11.933300000000001</v>
      </c>
      <c r="P9">
        <v>1.7581999999999995</v>
      </c>
      <c r="Q9">
        <v>1.7581999999999995</v>
      </c>
      <c r="R9">
        <v>4.4876916800000002</v>
      </c>
      <c r="S9">
        <v>1.2576892399999999</v>
      </c>
      <c r="T9">
        <v>1.2576892399999999</v>
      </c>
      <c r="V9" s="1"/>
      <c r="W9" s="26"/>
      <c r="X9" s="7">
        <v>-36</v>
      </c>
      <c r="Y9" s="7">
        <v>100</v>
      </c>
    </row>
    <row r="10" spans="3:25" x14ac:dyDescent="0.25">
      <c r="C10">
        <v>3.7496983749999999</v>
      </c>
      <c r="D10">
        <v>1.7789370312499999</v>
      </c>
      <c r="F10">
        <v>23.5746875</v>
      </c>
      <c r="G10">
        <v>5.5884156250000006</v>
      </c>
      <c r="H10">
        <v>5.5884156250000006</v>
      </c>
      <c r="I10">
        <v>8.1528130000000001</v>
      </c>
      <c r="J10">
        <v>4.7730612499999996</v>
      </c>
      <c r="K10">
        <v>4.7730612499999996</v>
      </c>
      <c r="L10">
        <v>9.0167075000000008</v>
      </c>
      <c r="M10">
        <v>3.1173406250000002</v>
      </c>
      <c r="N10">
        <v>3.1173406250000002</v>
      </c>
      <c r="O10">
        <v>15.339337499999999</v>
      </c>
      <c r="P10">
        <v>3.3264468749999994</v>
      </c>
      <c r="Q10">
        <v>3.3264468749999994</v>
      </c>
      <c r="R10">
        <v>4.7035392500000004</v>
      </c>
      <c r="S10">
        <v>1.4940376874999999</v>
      </c>
      <c r="T10">
        <v>1.4940376874999999</v>
      </c>
      <c r="V10" s="1"/>
      <c r="W10" s="26"/>
      <c r="X10" s="7">
        <v>-27</v>
      </c>
      <c r="Y10" s="7">
        <v>100</v>
      </c>
    </row>
    <row r="11" spans="3:25" x14ac:dyDescent="0.25">
      <c r="C11">
        <v>2.9863781250000003</v>
      </c>
      <c r="D11">
        <v>1.45070890625</v>
      </c>
      <c r="F11">
        <v>21.736850000000004</v>
      </c>
      <c r="G11">
        <v>5.5456625000000015</v>
      </c>
      <c r="H11">
        <v>5.5456625000000015</v>
      </c>
      <c r="I11">
        <v>10.656571</v>
      </c>
      <c r="J11">
        <v>5.6764539999999988</v>
      </c>
      <c r="K11">
        <v>5.6764539999999988</v>
      </c>
      <c r="L11">
        <v>7.9605200000000007</v>
      </c>
      <c r="M11">
        <v>1.4452800000000003</v>
      </c>
      <c r="N11">
        <v>1.4452800000000003</v>
      </c>
      <c r="O11">
        <v>13.673512499999999</v>
      </c>
      <c r="P11">
        <v>3.0047375000000001</v>
      </c>
      <c r="Q11">
        <v>3.0047375000000001</v>
      </c>
      <c r="R11">
        <v>5.1162417500000004</v>
      </c>
      <c r="S11">
        <v>1.494674125</v>
      </c>
      <c r="T11">
        <v>1.494674125</v>
      </c>
      <c r="V11" s="1"/>
      <c r="W11" s="26"/>
      <c r="X11" s="7">
        <v>-18</v>
      </c>
      <c r="Y11" s="7">
        <v>100</v>
      </c>
    </row>
    <row r="12" spans="3:25" x14ac:dyDescent="0.25">
      <c r="C12">
        <v>3.0072734999999997</v>
      </c>
      <c r="D12">
        <v>2.3491898749999995</v>
      </c>
      <c r="F12">
        <v>18.748925</v>
      </c>
      <c r="G12">
        <v>5.7477062500000002</v>
      </c>
      <c r="H12">
        <v>5.7477062500000002</v>
      </c>
      <c r="I12">
        <v>10.68594</v>
      </c>
      <c r="J12">
        <v>4.5405100000000003</v>
      </c>
      <c r="K12">
        <v>4.5405100000000003</v>
      </c>
      <c r="L12">
        <v>9.9957349999999998</v>
      </c>
      <c r="M12">
        <v>1.7687150000000003</v>
      </c>
      <c r="N12">
        <v>1.7687150000000003</v>
      </c>
      <c r="O12">
        <v>14.023813750000002</v>
      </c>
      <c r="P12">
        <v>3.9989362499999999</v>
      </c>
      <c r="Q12">
        <v>3.9989362499999999</v>
      </c>
      <c r="R12">
        <v>5.3442404249999997</v>
      </c>
      <c r="S12">
        <v>2.0954996812499997</v>
      </c>
      <c r="T12">
        <v>2.0954996812499997</v>
      </c>
      <c r="V12" s="1"/>
      <c r="W12" s="26"/>
      <c r="X12" s="7">
        <v>-9</v>
      </c>
      <c r="Y12" s="7">
        <v>100</v>
      </c>
    </row>
    <row r="13" spans="3:25" x14ac:dyDescent="0.25">
      <c r="C13">
        <v>3.9611818749999999</v>
      </c>
      <c r="D13">
        <v>1.74107515625</v>
      </c>
      <c r="F13">
        <v>17.794550000000001</v>
      </c>
      <c r="G13">
        <v>5.4060625000000009</v>
      </c>
      <c r="H13">
        <v>5.4060625000000009</v>
      </c>
      <c r="I13">
        <v>11.491824625</v>
      </c>
      <c r="J13">
        <v>4.3515753749999995</v>
      </c>
      <c r="K13">
        <v>4.3515753749999995</v>
      </c>
      <c r="L13">
        <v>8.9280437500000005</v>
      </c>
      <c r="M13">
        <v>1.9243921875000001</v>
      </c>
      <c r="N13">
        <v>1.9243921875000001</v>
      </c>
      <c r="O13">
        <v>13.685393749999999</v>
      </c>
      <c r="P13">
        <v>2.3992578124999997</v>
      </c>
      <c r="Q13">
        <v>2.3992578124999997</v>
      </c>
      <c r="R13">
        <v>5.3565746250000004</v>
      </c>
      <c r="S13">
        <v>1.8716978750000002</v>
      </c>
      <c r="T13">
        <v>1.8716978750000002</v>
      </c>
      <c r="V13" s="1"/>
      <c r="W13" s="26" t="s">
        <v>105</v>
      </c>
      <c r="X13" s="7">
        <v>0</v>
      </c>
      <c r="Y13" s="7">
        <v>50</v>
      </c>
    </row>
    <row r="14" spans="3:25" x14ac:dyDescent="0.25">
      <c r="C14">
        <v>4.8737159999999999</v>
      </c>
      <c r="D14">
        <v>1.9760864999999996</v>
      </c>
      <c r="F14">
        <v>21.8245875</v>
      </c>
      <c r="G14">
        <v>5.0442125000000004</v>
      </c>
      <c r="H14">
        <v>5.0442125000000004</v>
      </c>
      <c r="I14">
        <v>9.8394075000000001</v>
      </c>
      <c r="J14">
        <v>8.2440175000000018</v>
      </c>
      <c r="K14">
        <v>8.2440175000000018</v>
      </c>
      <c r="L14">
        <v>8.5137424999999993</v>
      </c>
      <c r="M14">
        <v>0.6918500000000003</v>
      </c>
      <c r="N14">
        <v>0.6918500000000003</v>
      </c>
      <c r="O14">
        <v>13.568809999999999</v>
      </c>
      <c r="P14">
        <v>2.8466425000000002</v>
      </c>
      <c r="Q14">
        <v>2.8466425000000002</v>
      </c>
      <c r="R14">
        <v>5.9497269999999993</v>
      </c>
      <c r="S14">
        <v>2.3817797500000002</v>
      </c>
      <c r="T14">
        <v>2.3817797500000002</v>
      </c>
      <c r="V14" s="1"/>
      <c r="W14" s="26"/>
      <c r="X14" s="7">
        <v>9</v>
      </c>
      <c r="Y14" s="7">
        <v>20</v>
      </c>
    </row>
    <row r="15" spans="3:25" x14ac:dyDescent="0.25">
      <c r="C15">
        <v>4.4934807499999998</v>
      </c>
      <c r="D15">
        <v>2.6685821249999995</v>
      </c>
      <c r="F15">
        <v>19.508599999999998</v>
      </c>
      <c r="G15">
        <v>2.5651250000000001</v>
      </c>
      <c r="I15">
        <v>10.845567324999998</v>
      </c>
      <c r="J15">
        <v>6.3800076749999999</v>
      </c>
      <c r="L15">
        <v>8.7689087500000014</v>
      </c>
      <c r="M15">
        <v>1.5141456250000009</v>
      </c>
      <c r="O15">
        <v>16.163677499999999</v>
      </c>
      <c r="P15">
        <v>4.1891975000000006</v>
      </c>
      <c r="R15">
        <v>6.4372776250000001</v>
      </c>
      <c r="S15">
        <v>2.4101467812500004</v>
      </c>
      <c r="V15" s="1"/>
      <c r="W15" s="26"/>
      <c r="X15" s="7">
        <v>18</v>
      </c>
      <c r="Y15" s="7">
        <v>10</v>
      </c>
    </row>
    <row r="16" spans="3:25" x14ac:dyDescent="0.25">
      <c r="D16">
        <f>AVEDEV(D4:D15)</f>
        <v>0.51344375173611112</v>
      </c>
      <c r="V16" s="1"/>
      <c r="W16" s="26"/>
      <c r="X16" s="7">
        <v>27</v>
      </c>
      <c r="Y16" s="7">
        <v>8</v>
      </c>
    </row>
    <row r="17" spans="3:25" x14ac:dyDescent="0.25">
      <c r="V17" s="1"/>
      <c r="W17" s="26"/>
      <c r="X17" s="7">
        <v>36</v>
      </c>
      <c r="Y17" s="7" t="s">
        <v>106</v>
      </c>
    </row>
    <row r="18" spans="3:25" x14ac:dyDescent="0.25">
      <c r="C18" s="1">
        <v>0</v>
      </c>
      <c r="D18" s="1">
        <v>20</v>
      </c>
      <c r="E18" s="1">
        <v>240</v>
      </c>
      <c r="F18" s="1">
        <v>480</v>
      </c>
      <c r="G18" s="1">
        <v>1440</v>
      </c>
      <c r="H18" s="1">
        <v>3000</v>
      </c>
      <c r="V18" s="1"/>
      <c r="W18" s="26"/>
      <c r="X18" s="7">
        <v>45</v>
      </c>
      <c r="Y18" s="7" t="s">
        <v>106</v>
      </c>
    </row>
    <row r="19" spans="3:25" x14ac:dyDescent="0.25">
      <c r="C19" s="1"/>
      <c r="V19" s="1"/>
      <c r="W19" s="2" t="s">
        <v>107</v>
      </c>
      <c r="X19" s="7" t="s">
        <v>108</v>
      </c>
      <c r="Y19" s="3" t="s">
        <v>109</v>
      </c>
    </row>
    <row r="20" spans="3:25" x14ac:dyDescent="0.25">
      <c r="C20" s="1">
        <f>AVERAGE(C5:C14)</f>
        <v>4.4640168500000001</v>
      </c>
      <c r="D20" s="1"/>
      <c r="E20" s="1"/>
      <c r="F20" s="1"/>
      <c r="G20" s="1"/>
      <c r="H20" s="1"/>
    </row>
    <row r="21" spans="3:25" x14ac:dyDescent="0.25">
      <c r="C21">
        <v>8.6812225000000005</v>
      </c>
      <c r="D21" s="1">
        <v>14.292910000000001</v>
      </c>
      <c r="E21" s="1">
        <v>9.9092450000000003</v>
      </c>
      <c r="F21" s="1">
        <v>10.697895000000001</v>
      </c>
      <c r="G21" s="1">
        <v>7.9044172500000007</v>
      </c>
      <c r="H21" s="1">
        <v>4.2661540999999996</v>
      </c>
    </row>
    <row r="22" spans="3:25" x14ac:dyDescent="0.25">
      <c r="C22">
        <v>5.3224087499999992</v>
      </c>
      <c r="D22" s="1">
        <v>14.783261250000002</v>
      </c>
      <c r="E22" s="1">
        <v>7.3544474999999991</v>
      </c>
      <c r="F22" s="1">
        <v>9.0978562499999978</v>
      </c>
      <c r="G22" s="1">
        <v>7.2821049999999996</v>
      </c>
      <c r="H22" s="1">
        <v>4.2999446375000003</v>
      </c>
      <c r="V22" s="1" t="s">
        <v>102</v>
      </c>
      <c r="W22" s="7" t="s">
        <v>103</v>
      </c>
      <c r="X22" s="7"/>
      <c r="Y22" s="7">
        <v>0</v>
      </c>
    </row>
    <row r="23" spans="3:25" x14ac:dyDescent="0.25">
      <c r="C23">
        <v>5.9055499999999999</v>
      </c>
      <c r="D23" s="1">
        <v>16.791625</v>
      </c>
      <c r="E23" s="1">
        <v>9.4839599999999997</v>
      </c>
      <c r="F23" s="1">
        <v>8.2326112499999997</v>
      </c>
      <c r="G23" s="1">
        <v>9.8860962499999996</v>
      </c>
      <c r="H23" s="1">
        <v>4.2987821874999996</v>
      </c>
      <c r="V23" s="1"/>
      <c r="W23" s="4" t="s">
        <v>104</v>
      </c>
      <c r="X23" s="7">
        <v>-45</v>
      </c>
      <c r="Y23" s="7">
        <v>100</v>
      </c>
    </row>
    <row r="24" spans="3:25" x14ac:dyDescent="0.25">
      <c r="C24">
        <v>3.3080117499999999</v>
      </c>
      <c r="D24" s="1">
        <v>20.067588750000002</v>
      </c>
      <c r="E24" s="1">
        <v>8.8868837500000009</v>
      </c>
      <c r="F24" s="1">
        <v>8.6182312500000009</v>
      </c>
      <c r="G24" s="1">
        <v>10.881456249999999</v>
      </c>
      <c r="H24" s="1">
        <v>4.4091207499999996</v>
      </c>
      <c r="V24" s="1"/>
      <c r="W24" s="5"/>
      <c r="X24" s="7">
        <v>-36</v>
      </c>
      <c r="Y24" s="7">
        <v>100</v>
      </c>
    </row>
    <row r="25" spans="3:25" x14ac:dyDescent="0.25">
      <c r="C25">
        <v>2.8447276249999995</v>
      </c>
      <c r="D25" s="1">
        <v>20.619600000000002</v>
      </c>
      <c r="E25" s="1">
        <v>9.0087012499999997</v>
      </c>
      <c r="F25" s="1">
        <v>7.9392587500000005</v>
      </c>
      <c r="G25" s="1">
        <v>11.933300000000001</v>
      </c>
      <c r="H25" s="1">
        <v>4.4876916800000002</v>
      </c>
      <c r="V25" s="1"/>
      <c r="W25" s="5"/>
      <c r="X25" s="7">
        <v>-27</v>
      </c>
      <c r="Y25" s="7">
        <v>100</v>
      </c>
    </row>
    <row r="26" spans="3:25" x14ac:dyDescent="0.25">
      <c r="C26">
        <v>3.7496983749999999</v>
      </c>
      <c r="D26" s="1">
        <v>23.5746875</v>
      </c>
      <c r="E26" s="1">
        <v>8.1528130000000001</v>
      </c>
      <c r="F26" s="1">
        <v>9.0167075000000008</v>
      </c>
      <c r="G26" s="1">
        <v>15.339337499999999</v>
      </c>
      <c r="H26" s="1">
        <v>4.7035392500000004</v>
      </c>
      <c r="V26" s="1"/>
      <c r="W26" s="5"/>
      <c r="X26" s="7">
        <v>-18</v>
      </c>
      <c r="Y26" s="7">
        <v>100</v>
      </c>
    </row>
    <row r="27" spans="3:25" x14ac:dyDescent="0.25">
      <c r="C27">
        <v>2.9863781250000003</v>
      </c>
      <c r="D27" s="1">
        <v>21.736850000000004</v>
      </c>
      <c r="E27" s="1">
        <v>10.656571</v>
      </c>
      <c r="F27" s="1">
        <v>7.9605200000000007</v>
      </c>
      <c r="G27" s="1">
        <v>13.673512499999999</v>
      </c>
      <c r="H27" s="1">
        <v>5.1162417500000004</v>
      </c>
      <c r="V27" s="1"/>
      <c r="W27" s="6"/>
      <c r="X27" s="7">
        <v>-9</v>
      </c>
      <c r="Y27" s="7">
        <v>100</v>
      </c>
    </row>
    <row r="28" spans="3:25" x14ac:dyDescent="0.25">
      <c r="C28">
        <v>3.0072734999999997</v>
      </c>
      <c r="D28" s="1">
        <v>18.748925</v>
      </c>
      <c r="E28" s="1">
        <v>10.68594</v>
      </c>
      <c r="F28" s="1">
        <v>9.9957349999999998</v>
      </c>
      <c r="G28" s="1">
        <v>14.023813750000002</v>
      </c>
      <c r="H28" s="1">
        <v>5.3442404249999997</v>
      </c>
      <c r="V28" s="1"/>
      <c r="W28" s="27" t="s">
        <v>105</v>
      </c>
      <c r="X28" s="7">
        <v>0</v>
      </c>
      <c r="Y28" s="7">
        <v>50</v>
      </c>
    </row>
    <row r="29" spans="3:25" x14ac:dyDescent="0.25">
      <c r="C29">
        <v>3.9611818749999999</v>
      </c>
      <c r="D29" s="1">
        <v>17.794550000000001</v>
      </c>
      <c r="E29" s="1">
        <v>11.491824625</v>
      </c>
      <c r="F29" s="1">
        <v>8.9280437500000005</v>
      </c>
      <c r="G29" s="1">
        <v>13.685393749999999</v>
      </c>
      <c r="H29" s="1">
        <v>5.3565746250000004</v>
      </c>
      <c r="V29" s="1"/>
      <c r="W29" s="28"/>
      <c r="X29" s="7">
        <v>9</v>
      </c>
      <c r="Y29" s="7">
        <v>20</v>
      </c>
    </row>
    <row r="30" spans="3:25" x14ac:dyDescent="0.25">
      <c r="C30">
        <v>4.8737159999999999</v>
      </c>
      <c r="D30" s="1">
        <v>21.8245875</v>
      </c>
      <c r="E30" s="1">
        <v>9.8394075000000001</v>
      </c>
      <c r="F30" s="1">
        <v>8.5137424999999993</v>
      </c>
      <c r="G30" s="1">
        <v>13.568809999999999</v>
      </c>
      <c r="H30" s="1">
        <v>5.9497269999999993</v>
      </c>
      <c r="V30" s="1"/>
      <c r="W30" s="28"/>
      <c r="X30" s="7">
        <v>18</v>
      </c>
      <c r="Y30" s="7">
        <v>10</v>
      </c>
    </row>
    <row r="31" spans="3:25" x14ac:dyDescent="0.25">
      <c r="C31" s="1"/>
      <c r="D31" s="1"/>
      <c r="E31" s="1"/>
      <c r="F31" s="1"/>
      <c r="G31" s="1"/>
      <c r="H31" s="1"/>
      <c r="V31" s="1"/>
      <c r="W31" s="28"/>
      <c r="X31" s="7">
        <v>27</v>
      </c>
      <c r="Y31" s="7">
        <v>8</v>
      </c>
    </row>
    <row r="32" spans="3:25" x14ac:dyDescent="0.25">
      <c r="D32" s="1"/>
      <c r="E32" s="1"/>
      <c r="F32" s="1"/>
      <c r="G32" s="1"/>
      <c r="H32" s="1"/>
      <c r="V32" s="1"/>
      <c r="W32" s="28"/>
      <c r="X32" s="7">
        <v>36</v>
      </c>
      <c r="Y32" s="7" t="s">
        <v>106</v>
      </c>
    </row>
    <row r="33" spans="3:25" x14ac:dyDescent="0.25">
      <c r="V33" s="1"/>
      <c r="W33" s="2" t="s">
        <v>107</v>
      </c>
      <c r="X33" s="7" t="s">
        <v>108</v>
      </c>
      <c r="Y33" s="3" t="s">
        <v>109</v>
      </c>
    </row>
    <row r="34" spans="3:25" x14ac:dyDescent="0.25">
      <c r="C34" s="1">
        <v>0</v>
      </c>
      <c r="D34" s="1">
        <v>20</v>
      </c>
      <c r="E34" s="1">
        <v>240</v>
      </c>
      <c r="F34" s="1">
        <v>480</v>
      </c>
      <c r="G34" s="1">
        <v>1440</v>
      </c>
      <c r="H34" s="1">
        <v>2880</v>
      </c>
      <c r="I34" s="1"/>
      <c r="J34" s="1"/>
    </row>
    <row r="35" spans="3:25" x14ac:dyDescent="0.25">
      <c r="C35" s="1">
        <v>4.6162675416666659</v>
      </c>
      <c r="D35" s="1">
        <f>AVERAGE(D21:D30)</f>
        <v>19.023458500000004</v>
      </c>
      <c r="E35" s="1">
        <f>AVERAGE(E21:E30)</f>
        <v>9.5469793625000001</v>
      </c>
      <c r="F35" s="1">
        <f>AVERAGE(F21:F30)</f>
        <v>8.9000601250000013</v>
      </c>
      <c r="G35" s="1">
        <f>AVERAGE(G21:G30)</f>
        <v>11.817824224999999</v>
      </c>
      <c r="H35" s="1">
        <v>5.32</v>
      </c>
      <c r="I35" s="1"/>
      <c r="J35" s="1"/>
    </row>
    <row r="36" spans="3:25" x14ac:dyDescent="0.25">
      <c r="C36" s="1">
        <f>AVERAGE(D5:D16)</f>
        <v>1.9920217475405095</v>
      </c>
      <c r="D36" s="1">
        <f>AVERAGE(G5:G15)</f>
        <v>4.3743620454545455</v>
      </c>
      <c r="E36" s="1">
        <f>AVERAGE(J5:J15)</f>
        <v>4.7432061522727276</v>
      </c>
      <c r="F36" s="1">
        <f>AVERAGE(M5:M15)</f>
        <v>2.4883676136363637</v>
      </c>
      <c r="G36" s="1">
        <f>AVERAGE(P5:P15)</f>
        <v>2.9996228636363638</v>
      </c>
      <c r="H36" s="1">
        <v>1.47</v>
      </c>
      <c r="I36" s="1"/>
      <c r="J36" s="1"/>
    </row>
    <row r="37" spans="3:25" x14ac:dyDescent="0.25">
      <c r="C37" s="1"/>
      <c r="D37" s="1"/>
      <c r="E37" s="1"/>
      <c r="F37" s="1"/>
      <c r="G37" s="1"/>
      <c r="H37" s="1"/>
      <c r="I37" s="1"/>
      <c r="J37" s="1"/>
    </row>
    <row r="38" spans="3:25" x14ac:dyDescent="0.25">
      <c r="C38" s="1"/>
      <c r="D38" s="1"/>
      <c r="E38" s="1"/>
      <c r="F38" s="1"/>
      <c r="G38" s="1"/>
      <c r="H38" s="1"/>
      <c r="I38" s="1"/>
      <c r="J38" s="1"/>
    </row>
    <row r="39" spans="3:25" x14ac:dyDescent="0.25">
      <c r="C39" s="1">
        <v>0</v>
      </c>
      <c r="D39" s="1">
        <v>20</v>
      </c>
      <c r="E39" s="1">
        <v>240</v>
      </c>
      <c r="F39" s="1">
        <v>480</v>
      </c>
      <c r="G39" s="1">
        <v>1440</v>
      </c>
      <c r="H39" s="1">
        <v>3000</v>
      </c>
    </row>
    <row r="41" spans="3:25" x14ac:dyDescent="0.25">
      <c r="C41">
        <v>4.4640168500000001</v>
      </c>
    </row>
    <row r="42" spans="3:25" x14ac:dyDescent="0.25">
      <c r="D42">
        <f>AVERAGE(D21,D22,D23,D24)</f>
        <v>16.483846249999999</v>
      </c>
      <c r="E42">
        <f>AVERAGE(E21,E22,E23,E24)</f>
        <v>8.9086340624999991</v>
      </c>
      <c r="F42">
        <f>AVERAGE(F21,F22,F23,F24)</f>
        <v>9.1616484375000002</v>
      </c>
      <c r="G42">
        <f>AVERAGE(G21,G22,G23,G24)</f>
        <v>8.9885186874999992</v>
      </c>
      <c r="H42">
        <f>AVERAGE(H21,H22,H23,H24)</f>
        <v>4.3185004187499993</v>
      </c>
    </row>
    <row r="43" spans="3:25" x14ac:dyDescent="0.25">
      <c r="D43">
        <v>20.619600000000002</v>
      </c>
      <c r="E43">
        <v>9.0087012499999997</v>
      </c>
      <c r="F43">
        <v>7.9392587500000005</v>
      </c>
      <c r="G43">
        <v>11.933300000000001</v>
      </c>
      <c r="H43">
        <v>4.4876916800000002</v>
      </c>
      <c r="M43" s="14"/>
      <c r="N43" s="17" t="s">
        <v>112</v>
      </c>
    </row>
    <row r="44" spans="3:25" x14ac:dyDescent="0.25">
      <c r="D44">
        <v>23.5746875</v>
      </c>
      <c r="E44">
        <v>8.1528130000000001</v>
      </c>
      <c r="F44">
        <v>9.0167075000000008</v>
      </c>
      <c r="G44">
        <v>15.339337499999999</v>
      </c>
      <c r="H44">
        <v>4.7035392500000004</v>
      </c>
      <c r="M44" s="18" t="s">
        <v>110</v>
      </c>
      <c r="N44" s="11"/>
    </row>
    <row r="45" spans="3:25" x14ac:dyDescent="0.25">
      <c r="D45">
        <v>21.736850000000004</v>
      </c>
      <c r="E45">
        <v>10.656571</v>
      </c>
      <c r="F45">
        <v>7.9605200000000007</v>
      </c>
      <c r="G45">
        <v>13.673512499999999</v>
      </c>
      <c r="H45">
        <v>5.1162417500000004</v>
      </c>
      <c r="M45" s="18" t="s">
        <v>126</v>
      </c>
      <c r="N45" s="11" t="s">
        <v>114</v>
      </c>
    </row>
    <row r="46" spans="3:25" x14ac:dyDescent="0.25">
      <c r="D46">
        <v>18.748925</v>
      </c>
      <c r="E46">
        <v>10.68594</v>
      </c>
      <c r="F46">
        <v>9.9957349999999998</v>
      </c>
      <c r="G46">
        <v>14.023813750000002</v>
      </c>
      <c r="H46">
        <v>5.3442404249999997</v>
      </c>
      <c r="M46" s="19"/>
      <c r="N46" s="17" t="s">
        <v>115</v>
      </c>
    </row>
    <row r="47" spans="3:25" x14ac:dyDescent="0.25">
      <c r="D47">
        <v>17.794550000000001</v>
      </c>
      <c r="E47">
        <v>11.491824625</v>
      </c>
      <c r="F47">
        <v>8.9280437500000005</v>
      </c>
      <c r="G47">
        <v>13.685393749999999</v>
      </c>
      <c r="H47">
        <v>5.3565746250000004</v>
      </c>
      <c r="M47" s="19"/>
      <c r="N47" s="17" t="s">
        <v>116</v>
      </c>
    </row>
    <row r="48" spans="3:25" x14ac:dyDescent="0.25">
      <c r="D48">
        <v>21.8245875</v>
      </c>
      <c r="E48">
        <v>9.8394075000000001</v>
      </c>
      <c r="F48">
        <v>8.5137424999999993</v>
      </c>
      <c r="G48">
        <v>13.568809999999999</v>
      </c>
      <c r="H48">
        <v>5.9497269999999993</v>
      </c>
      <c r="M48" s="19"/>
      <c r="N48" s="17" t="s">
        <v>117</v>
      </c>
    </row>
    <row r="49" spans="3:14" x14ac:dyDescent="0.25">
      <c r="M49" s="19"/>
      <c r="N49" s="17" t="s">
        <v>118</v>
      </c>
    </row>
    <row r="50" spans="3:14" x14ac:dyDescent="0.25">
      <c r="C50">
        <v>0.51344375173611112</v>
      </c>
      <c r="M50" s="19"/>
      <c r="N50" s="17" t="s">
        <v>119</v>
      </c>
    </row>
    <row r="51" spans="3:14" x14ac:dyDescent="0.25">
      <c r="D51">
        <v>3.4744620312499999</v>
      </c>
      <c r="E51">
        <v>3.3445233593749997</v>
      </c>
      <c r="F51">
        <v>3.2627822656250007</v>
      </c>
      <c r="G51">
        <v>2.8681082656249997</v>
      </c>
      <c r="H51">
        <v>1.15283067734375</v>
      </c>
      <c r="M51" s="2"/>
      <c r="N51" s="17" t="s">
        <v>108</v>
      </c>
    </row>
    <row r="52" spans="3:14" x14ac:dyDescent="0.25">
      <c r="D52">
        <v>4.3229500000000005</v>
      </c>
      <c r="E52">
        <v>4.8315484375000004</v>
      </c>
      <c r="F52">
        <v>3.8591912499999999</v>
      </c>
      <c r="G52">
        <v>1.7581999999999995</v>
      </c>
      <c r="H52">
        <v>1.2576892399999999</v>
      </c>
    </row>
    <row r="53" spans="3:14" x14ac:dyDescent="0.25">
      <c r="D53">
        <v>5.5884156250000006</v>
      </c>
      <c r="E53">
        <v>4.7730612499999996</v>
      </c>
      <c r="F53">
        <v>3.1173406250000002</v>
      </c>
      <c r="G53">
        <v>3.3264468749999994</v>
      </c>
      <c r="H53">
        <v>1.4940376874999999</v>
      </c>
    </row>
    <row r="54" spans="3:14" x14ac:dyDescent="0.25">
      <c r="D54">
        <v>5.5456625000000015</v>
      </c>
      <c r="E54">
        <v>5.6764539999999988</v>
      </c>
      <c r="F54">
        <v>1.4452800000000003</v>
      </c>
      <c r="G54">
        <v>3.0047375000000001</v>
      </c>
      <c r="H54">
        <v>1.494674125</v>
      </c>
    </row>
    <row r="55" spans="3:14" x14ac:dyDescent="0.25">
      <c r="D55">
        <v>5.7477062500000002</v>
      </c>
      <c r="E55">
        <v>4.5405100000000003</v>
      </c>
      <c r="F55">
        <v>1.7687150000000003</v>
      </c>
      <c r="G55">
        <v>3.9989362499999999</v>
      </c>
      <c r="H55">
        <v>2.0954996812499997</v>
      </c>
    </row>
    <row r="56" spans="3:14" x14ac:dyDescent="0.25">
      <c r="D56">
        <v>5.4060625000000009</v>
      </c>
      <c r="E56">
        <v>4.3515753749999995</v>
      </c>
      <c r="F56">
        <v>1.9243921875000001</v>
      </c>
      <c r="G56">
        <v>2.3992578124999997</v>
      </c>
      <c r="H56">
        <v>1.8716978750000002</v>
      </c>
    </row>
    <row r="57" spans="3:14" x14ac:dyDescent="0.25">
      <c r="D57">
        <v>5.0442125000000004</v>
      </c>
      <c r="E57">
        <v>8.2440175000000018</v>
      </c>
      <c r="F57">
        <v>0.6918500000000003</v>
      </c>
      <c r="G57">
        <v>2.8466425000000002</v>
      </c>
      <c r="H57">
        <v>2.3817797500000002</v>
      </c>
    </row>
    <row r="72" spans="6:21" x14ac:dyDescent="0.25">
      <c r="Q72" s="14" t="s">
        <v>102</v>
      </c>
      <c r="R72" s="7" t="s">
        <v>112</v>
      </c>
      <c r="T72" s="14"/>
      <c r="U72" s="8" t="s">
        <v>112</v>
      </c>
    </row>
    <row r="73" spans="6:21" x14ac:dyDescent="0.25">
      <c r="F73" s="14" t="s">
        <v>102</v>
      </c>
      <c r="G73" s="13" t="s">
        <v>110</v>
      </c>
      <c r="H73" s="29" t="s">
        <v>111</v>
      </c>
      <c r="I73" s="30"/>
      <c r="J73" s="30"/>
      <c r="K73" s="30"/>
      <c r="L73" s="30"/>
      <c r="M73" s="30"/>
      <c r="N73" s="2" t="s">
        <v>102</v>
      </c>
      <c r="O73" s="10"/>
      <c r="Q73" s="13" t="s">
        <v>110</v>
      </c>
      <c r="R73" s="11" t="s">
        <v>113</v>
      </c>
      <c r="T73" s="13" t="s">
        <v>110</v>
      </c>
      <c r="U73" s="11"/>
    </row>
    <row r="74" spans="6:21" x14ac:dyDescent="0.25">
      <c r="F74" s="7" t="s">
        <v>112</v>
      </c>
      <c r="G74" s="11" t="s">
        <v>113</v>
      </c>
      <c r="H74" s="11" t="s">
        <v>114</v>
      </c>
      <c r="I74" s="7" t="s">
        <v>115</v>
      </c>
      <c r="J74" s="7" t="s">
        <v>116</v>
      </c>
      <c r="K74" s="7" t="s">
        <v>117</v>
      </c>
      <c r="L74" s="7" t="s">
        <v>118</v>
      </c>
      <c r="M74" s="7" t="s">
        <v>119</v>
      </c>
      <c r="N74" s="7" t="s">
        <v>108</v>
      </c>
      <c r="O74" s="7"/>
      <c r="Q74" s="29" t="s">
        <v>111</v>
      </c>
      <c r="R74" s="11" t="s">
        <v>114</v>
      </c>
      <c r="T74" s="13" t="s">
        <v>126</v>
      </c>
      <c r="U74" s="11" t="s">
        <v>114</v>
      </c>
    </row>
    <row r="75" spans="6:21" x14ac:dyDescent="0.25">
      <c r="F75" s="7"/>
      <c r="G75" s="7">
        <v>100</v>
      </c>
      <c r="H75" s="7">
        <v>50</v>
      </c>
      <c r="I75" s="7">
        <v>20</v>
      </c>
      <c r="J75" s="7">
        <v>10</v>
      </c>
      <c r="K75" s="7">
        <v>8</v>
      </c>
      <c r="L75" s="7" t="s">
        <v>106</v>
      </c>
      <c r="M75" s="7" t="s">
        <v>106</v>
      </c>
      <c r="N75" s="3" t="s">
        <v>109</v>
      </c>
      <c r="O75" s="7"/>
      <c r="Q75" s="30"/>
      <c r="R75" s="7" t="s">
        <v>115</v>
      </c>
      <c r="T75" s="9"/>
      <c r="U75" s="8" t="s">
        <v>115</v>
      </c>
    </row>
    <row r="76" spans="6:21" x14ac:dyDescent="0.25">
      <c r="F76" s="7"/>
      <c r="G76" s="12">
        <v>2</v>
      </c>
      <c r="H76" s="12">
        <v>1</v>
      </c>
      <c r="I76" s="12">
        <v>0.4</v>
      </c>
      <c r="J76" s="12">
        <v>0.2</v>
      </c>
      <c r="K76" s="12">
        <v>0.16</v>
      </c>
      <c r="L76" s="12" t="s">
        <v>120</v>
      </c>
      <c r="M76" s="12" t="s">
        <v>120</v>
      </c>
      <c r="N76" s="3" t="s">
        <v>121</v>
      </c>
      <c r="O76" s="12"/>
      <c r="Q76" s="30"/>
      <c r="R76" s="7" t="s">
        <v>116</v>
      </c>
      <c r="T76" s="9"/>
      <c r="U76" s="8" t="s">
        <v>116</v>
      </c>
    </row>
    <row r="77" spans="6:21" x14ac:dyDescent="0.25">
      <c r="Q77" s="30"/>
      <c r="R77" s="7" t="s">
        <v>117</v>
      </c>
      <c r="T77" s="9"/>
      <c r="U77" s="8" t="s">
        <v>117</v>
      </c>
    </row>
    <row r="78" spans="6:21" x14ac:dyDescent="0.25">
      <c r="Q78" s="30"/>
      <c r="R78" s="7" t="s">
        <v>118</v>
      </c>
      <c r="T78" s="9"/>
      <c r="U78" s="8" t="s">
        <v>118</v>
      </c>
    </row>
    <row r="79" spans="6:21" x14ac:dyDescent="0.25">
      <c r="Q79" s="30"/>
      <c r="R79" s="7" t="s">
        <v>119</v>
      </c>
      <c r="T79" s="9"/>
      <c r="U79" s="8" t="s">
        <v>119</v>
      </c>
    </row>
    <row r="80" spans="6:21" x14ac:dyDescent="0.25">
      <c r="Q80" s="2" t="s">
        <v>102</v>
      </c>
      <c r="R80" s="7" t="s">
        <v>108</v>
      </c>
      <c r="T80" s="2"/>
      <c r="U80" s="8" t="s">
        <v>108</v>
      </c>
    </row>
    <row r="83" spans="3:7" x14ac:dyDescent="0.25">
      <c r="C83" s="16">
        <v>9.2463595184777046E-5</v>
      </c>
      <c r="D83" s="16">
        <v>9.9045825476558932E-3</v>
      </c>
      <c r="E83" s="16">
        <v>4.0516712372275967E-3</v>
      </c>
      <c r="F83" s="16">
        <v>1.4823816206258673E-5</v>
      </c>
      <c r="G83" s="16">
        <v>0.3577567226072037</v>
      </c>
    </row>
    <row r="84" spans="3:7" x14ac:dyDescent="0.25">
      <c r="C84" s="16" t="s">
        <v>122</v>
      </c>
      <c r="D84" s="16" t="s">
        <v>125</v>
      </c>
      <c r="E84" s="16" t="s">
        <v>125</v>
      </c>
      <c r="F84" s="16" t="s">
        <v>122</v>
      </c>
      <c r="G84" s="16" t="s">
        <v>123</v>
      </c>
    </row>
    <row r="85" spans="3:7" x14ac:dyDescent="0.25">
      <c r="C85" s="16">
        <v>7.6482943152434357E-5</v>
      </c>
      <c r="D85" s="16">
        <v>7.3185379762596717E-2</v>
      </c>
      <c r="E85" s="16">
        <v>0.15685146054248425</v>
      </c>
      <c r="F85" s="16">
        <v>1.1036037067596541E-5</v>
      </c>
      <c r="G85" s="16">
        <v>0.70797706487907797</v>
      </c>
    </row>
    <row r="86" spans="3:7" x14ac:dyDescent="0.25">
      <c r="C86" s="16" t="s">
        <v>122</v>
      </c>
      <c r="D86" s="16" t="s">
        <v>123</v>
      </c>
      <c r="E86" s="16" t="s">
        <v>123</v>
      </c>
      <c r="F86" s="16" t="s">
        <v>122</v>
      </c>
      <c r="G86" s="16" t="s">
        <v>123</v>
      </c>
    </row>
    <row r="87" spans="3:7" x14ac:dyDescent="0.25">
      <c r="C87" s="16">
        <v>1.6252434584895156E-5</v>
      </c>
      <c r="D87" s="16">
        <v>0.1299236588682236</v>
      </c>
      <c r="E87" s="16">
        <v>3.6230983078567397E-2</v>
      </c>
      <c r="F87" s="16">
        <v>1.4283727434359537E-6</v>
      </c>
      <c r="G87" s="16">
        <v>0.7274484741326499</v>
      </c>
    </row>
    <row r="88" spans="3:7" x14ac:dyDescent="0.25">
      <c r="C88" s="16" t="s">
        <v>122</v>
      </c>
      <c r="D88" s="16" t="s">
        <v>123</v>
      </c>
      <c r="E88" s="16" t="s">
        <v>124</v>
      </c>
      <c r="F88" s="16" t="s">
        <v>122</v>
      </c>
      <c r="G88" s="16" t="s">
        <v>123</v>
      </c>
    </row>
    <row r="89" spans="3:7" x14ac:dyDescent="0.25">
      <c r="C89" s="16">
        <v>6.1344313123643001E-4</v>
      </c>
      <c r="D89" s="16">
        <v>4.3670626396745134E-2</v>
      </c>
      <c r="E89" s="16">
        <v>9.3676126814871963E-4</v>
      </c>
      <c r="F89" s="16">
        <v>6.3903774997584734E-4</v>
      </c>
      <c r="G89" s="16">
        <v>0.23016516585091787</v>
      </c>
    </row>
    <row r="90" spans="3:7" x14ac:dyDescent="0.25">
      <c r="C90" s="16" t="s">
        <v>122</v>
      </c>
      <c r="D90" s="16" t="s">
        <v>124</v>
      </c>
      <c r="E90" s="16" t="s">
        <v>122</v>
      </c>
      <c r="F90" s="16" t="s">
        <v>122</v>
      </c>
      <c r="G90" s="16" t="s">
        <v>123</v>
      </c>
    </row>
    <row r="91" spans="3:7" x14ac:dyDescent="0.25">
      <c r="C91" s="16">
        <v>6.6343414696179166E-4</v>
      </c>
      <c r="D91" s="16">
        <v>2.0390397682339901E-2</v>
      </c>
      <c r="E91" s="16">
        <v>2.1676431896777151E-4</v>
      </c>
      <c r="F91" s="16">
        <v>3.7782230108940811E-4</v>
      </c>
      <c r="G91" s="16">
        <v>0.21622306472746566</v>
      </c>
    </row>
    <row r="92" spans="3:7" x14ac:dyDescent="0.25">
      <c r="C92" s="16" t="s">
        <v>122</v>
      </c>
      <c r="D92" s="16" t="s">
        <v>124</v>
      </c>
      <c r="E92" s="16" t="s">
        <v>122</v>
      </c>
      <c r="F92" s="16" t="s">
        <v>122</v>
      </c>
      <c r="G92" s="16" t="s">
        <v>123</v>
      </c>
    </row>
    <row r="93" spans="3:7" x14ac:dyDescent="0.25">
      <c r="C93" s="16">
        <v>6.5414583300787608E-4</v>
      </c>
      <c r="D93" s="16">
        <v>1.2983827027055318E-2</v>
      </c>
      <c r="E93" s="16">
        <v>1.5415655061009489E-3</v>
      </c>
      <c r="F93" s="16">
        <v>8.4303518776350771E-5</v>
      </c>
      <c r="G93" s="16">
        <v>0.16241262750993915</v>
      </c>
    </row>
    <row r="94" spans="3:7" x14ac:dyDescent="0.25">
      <c r="C94" s="16" t="s">
        <v>122</v>
      </c>
      <c r="D94" s="16" t="s">
        <v>124</v>
      </c>
      <c r="E94" s="16" t="s">
        <v>125</v>
      </c>
      <c r="F94" s="16" t="s">
        <v>122</v>
      </c>
      <c r="G94" s="16" t="s">
        <v>123</v>
      </c>
    </row>
    <row r="95" spans="3:7" x14ac:dyDescent="0.25">
      <c r="C95" s="16">
        <v>1.7415871155049159E-4</v>
      </c>
      <c r="D95" s="16">
        <v>0.15096815579276804</v>
      </c>
      <c r="E95" s="16">
        <v>2.2567777897841948E-9</v>
      </c>
      <c r="F95" s="16">
        <v>2.2330490160098846E-4</v>
      </c>
      <c r="G95" s="16">
        <v>0.10347162035513245</v>
      </c>
    </row>
    <row r="96" spans="3:7" x14ac:dyDescent="0.25">
      <c r="C96" s="16" t="s">
        <v>122</v>
      </c>
      <c r="D96" s="16" t="s">
        <v>123</v>
      </c>
      <c r="E96" s="16" t="s">
        <v>122</v>
      </c>
      <c r="F96" s="16" t="s">
        <v>122</v>
      </c>
      <c r="G96" s="16" t="s">
        <v>123</v>
      </c>
    </row>
    <row r="97" spans="3:7" x14ac:dyDescent="0.25">
      <c r="C97" s="16"/>
      <c r="D97" s="16"/>
      <c r="E97" s="16"/>
      <c r="F97" s="16"/>
      <c r="G97" s="16"/>
    </row>
    <row r="98" spans="3:7" x14ac:dyDescent="0.25">
      <c r="C98" s="16"/>
      <c r="D98" s="16"/>
      <c r="E98" s="16"/>
      <c r="F98" s="16"/>
      <c r="G98" s="16"/>
    </row>
  </sheetData>
  <mergeCells count="5">
    <mergeCell ref="W7:W12"/>
    <mergeCell ref="W13:W18"/>
    <mergeCell ref="W28:W32"/>
    <mergeCell ref="H73:M73"/>
    <mergeCell ref="Q74:Q7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B109"/>
  <sheetViews>
    <sheetView zoomScaleNormal="100" workbookViewId="0">
      <selection activeCell="Q12" sqref="Q12:V19"/>
    </sheetView>
  </sheetViews>
  <sheetFormatPr baseColWidth="10" defaultRowHeight="15" x14ac:dyDescent="0.25"/>
  <cols>
    <col min="1" max="16" width="11.42578125" style="1"/>
    <col min="17" max="17" width="12" style="1" bestFit="1" customWidth="1"/>
    <col min="18" max="23" width="11.42578125" style="1"/>
    <col min="24" max="24" width="12" style="1" bestFit="1" customWidth="1"/>
    <col min="25" max="16384" width="11.42578125" style="1"/>
  </cols>
  <sheetData>
    <row r="2" spans="2:28" ht="15.75" thickBot="1" x14ac:dyDescent="0.3">
      <c r="C2" s="1" t="s">
        <v>96</v>
      </c>
      <c r="D2" s="1">
        <v>20</v>
      </c>
      <c r="E2" s="1">
        <v>240</v>
      </c>
      <c r="F2" s="1">
        <v>480</v>
      </c>
      <c r="G2" s="1">
        <v>1440</v>
      </c>
      <c r="H2" s="1">
        <v>3000</v>
      </c>
    </row>
    <row r="3" spans="2:28" ht="15.75" thickBot="1" x14ac:dyDescent="0.3">
      <c r="B3" s="1" t="s">
        <v>0</v>
      </c>
      <c r="C3" s="1">
        <v>3.2252299999999998</v>
      </c>
      <c r="D3" s="15">
        <v>10.4306</v>
      </c>
      <c r="E3" s="15">
        <v>3.3863599999999998</v>
      </c>
      <c r="F3" s="15">
        <v>14.488899999999999</v>
      </c>
      <c r="G3" s="15">
        <v>9.7126400000000004</v>
      </c>
      <c r="H3" s="15">
        <v>4.0839695000000003</v>
      </c>
      <c r="I3" s="1">
        <v>1</v>
      </c>
      <c r="J3" s="1">
        <f>C3</f>
        <v>3.2252299999999998</v>
      </c>
      <c r="K3" s="1">
        <f>D3</f>
        <v>10.4306</v>
      </c>
      <c r="L3" s="1">
        <f t="shared" ref="L3:N3" si="0">E3</f>
        <v>3.3863599999999998</v>
      </c>
      <c r="M3" s="1">
        <f t="shared" si="0"/>
        <v>14.488899999999999</v>
      </c>
      <c r="N3" s="1">
        <f t="shared" si="0"/>
        <v>9.7126400000000004</v>
      </c>
      <c r="O3" s="1">
        <f>H3</f>
        <v>4.0839695000000003</v>
      </c>
      <c r="Q3" s="1">
        <f>TTEST($C$3:$C$98,K3:K10,2,3)</f>
        <v>5.8141192726120813E-5</v>
      </c>
      <c r="R3" s="1">
        <f t="shared" ref="R3" si="1">TTEST($C$3:$C$98,L3:L10,2,3)</f>
        <v>0.17191968026524551</v>
      </c>
      <c r="S3" s="1">
        <f t="shared" ref="S3" si="2">TTEST($C$3:$C$98,M3:M10,2,3)</f>
        <v>1.1010187844655775E-4</v>
      </c>
      <c r="T3" s="1">
        <f t="shared" ref="T3" si="3">TTEST($C$3:$C$98,N3:N10,2,3)</f>
        <v>2.815897093078365E-2</v>
      </c>
      <c r="U3" s="1">
        <f t="shared" ref="U3" si="4">TTEST($C$3:$C$98,O3:O10,2,3)</f>
        <v>0.62116379529248844</v>
      </c>
    </row>
    <row r="4" spans="2:28" ht="15.75" thickBot="1" x14ac:dyDescent="0.3">
      <c r="B4" s="1" t="s">
        <v>1</v>
      </c>
      <c r="C4" s="1">
        <v>8.0189900000000005</v>
      </c>
      <c r="D4" s="15">
        <v>14.975300000000001</v>
      </c>
      <c r="E4" s="15">
        <v>13.144600000000001</v>
      </c>
      <c r="F4" s="15">
        <v>10.5556</v>
      </c>
      <c r="G4" s="15">
        <v>9.7946399999999993</v>
      </c>
      <c r="H4" s="15">
        <v>4.0420167999999999</v>
      </c>
      <c r="J4" s="1">
        <f>C15</f>
        <v>8.7721499999999999</v>
      </c>
      <c r="K4" s="1">
        <f>D15</f>
        <v>18.3918</v>
      </c>
      <c r="L4" s="1">
        <f>E15</f>
        <v>0.17777799999999999</v>
      </c>
      <c r="M4" s="1">
        <f>F15</f>
        <v>12.6</v>
      </c>
      <c r="N4" s="1">
        <f t="shared" ref="N4:O4" si="5">G15</f>
        <v>8.5673100000000009</v>
      </c>
      <c r="O4" s="1">
        <f t="shared" si="5"/>
        <v>4.2377050000000001</v>
      </c>
    </row>
    <row r="5" spans="2:28" ht="15.75" thickBot="1" x14ac:dyDescent="0.3">
      <c r="B5" s="1" t="s">
        <v>2</v>
      </c>
      <c r="C5" s="1">
        <v>7.6631600000000004</v>
      </c>
      <c r="D5" s="15">
        <v>19.715900000000001</v>
      </c>
      <c r="E5" s="15">
        <v>7.1538500000000003</v>
      </c>
      <c r="F5" s="15">
        <v>11.48</v>
      </c>
      <c r="G5" s="15">
        <v>7.4660200000000003</v>
      </c>
      <c r="H5" s="15">
        <v>4.2053570000000002</v>
      </c>
      <c r="J5" s="1">
        <f>C27</f>
        <v>8.36313</v>
      </c>
      <c r="K5" s="1">
        <f>D27</f>
        <v>9.8374000000000006</v>
      </c>
      <c r="L5" s="1">
        <f t="shared" ref="L5:O5" si="6">E27</f>
        <v>6.0941200000000002</v>
      </c>
      <c r="M5" s="1">
        <f t="shared" si="6"/>
        <v>15.6897</v>
      </c>
      <c r="N5" s="1">
        <f t="shared" si="6"/>
        <v>7.8495600000000003</v>
      </c>
      <c r="O5" s="1">
        <f t="shared" si="6"/>
        <v>4.7090909999999999</v>
      </c>
    </row>
    <row r="6" spans="2:28" ht="15.75" thickBot="1" x14ac:dyDescent="0.3">
      <c r="B6" s="1" t="s">
        <v>3</v>
      </c>
      <c r="C6" s="1">
        <v>11.328900000000001</v>
      </c>
      <c r="D6" s="15">
        <v>22.635100000000001</v>
      </c>
      <c r="E6" s="15">
        <v>11.662000000000001</v>
      </c>
      <c r="F6" s="15">
        <v>0.5</v>
      </c>
      <c r="G6" s="15">
        <v>13.660399999999999</v>
      </c>
      <c r="H6" s="15">
        <v>4.1648350000000001</v>
      </c>
      <c r="J6" s="1">
        <f>C39</f>
        <v>7.6558400000000004</v>
      </c>
      <c r="K6" s="1">
        <f>D39</f>
        <v>11.8605</v>
      </c>
      <c r="L6" s="1">
        <f t="shared" ref="L6:O6" si="7">E39</f>
        <v>8.56311</v>
      </c>
      <c r="M6" s="1">
        <f t="shared" si="7"/>
        <v>10.523300000000001</v>
      </c>
      <c r="N6" s="1">
        <f t="shared" si="7"/>
        <v>6.5905500000000004</v>
      </c>
      <c r="O6" s="1">
        <f t="shared" si="7"/>
        <v>4.3211680000000001</v>
      </c>
    </row>
    <row r="7" spans="2:28" ht="15.75" thickBot="1" x14ac:dyDescent="0.3">
      <c r="B7" s="1" t="s">
        <v>4</v>
      </c>
      <c r="C7" s="1">
        <v>7.0588199999999999</v>
      </c>
      <c r="D7" s="15">
        <v>24.223500000000001</v>
      </c>
      <c r="E7" s="15">
        <v>7.9523799999999998</v>
      </c>
      <c r="F7" s="15">
        <v>10.0312</v>
      </c>
      <c r="G7" s="15">
        <v>7.9734499999999997</v>
      </c>
      <c r="H7" s="15">
        <v>4.1030930000000003</v>
      </c>
      <c r="J7" s="1">
        <f>C51</f>
        <v>8.0115599999999993</v>
      </c>
      <c r="K7" s="1">
        <f>D51</f>
        <v>11.7422</v>
      </c>
      <c r="L7" s="1">
        <f t="shared" ref="L7:O7" si="8">E51</f>
        <v>8.2705900000000003</v>
      </c>
      <c r="M7" s="1">
        <f t="shared" si="8"/>
        <v>16.589700000000001</v>
      </c>
      <c r="N7" s="1">
        <f t="shared" si="8"/>
        <v>12.7692</v>
      </c>
      <c r="O7" s="1">
        <f t="shared" si="8"/>
        <v>4.8301889999999998</v>
      </c>
    </row>
    <row r="8" spans="2:28" ht="15.75" thickBot="1" x14ac:dyDescent="0.3">
      <c r="B8" s="1" t="s">
        <v>5</v>
      </c>
      <c r="C8" s="1">
        <v>5.7730100000000002</v>
      </c>
      <c r="D8" s="15">
        <v>30.849499999999999</v>
      </c>
      <c r="E8" s="15">
        <v>0</v>
      </c>
      <c r="F8" s="15">
        <v>5.9620300000000004</v>
      </c>
      <c r="G8" s="15">
        <v>12.933999999999999</v>
      </c>
      <c r="H8" s="15">
        <v>4.4188029999999996</v>
      </c>
      <c r="J8" s="1">
        <f>C63</f>
        <v>6.4240500000000003</v>
      </c>
      <c r="K8" s="1">
        <f>D63</f>
        <v>11.8111</v>
      </c>
      <c r="L8" s="1">
        <f t="shared" ref="L8:O8" si="9">E63</f>
        <v>8.9019600000000008</v>
      </c>
      <c r="M8" s="1">
        <f t="shared" si="9"/>
        <v>13.050599999999999</v>
      </c>
      <c r="N8" s="1">
        <f t="shared" si="9"/>
        <v>11.746499999999999</v>
      </c>
      <c r="O8" s="1">
        <f t="shared" si="9"/>
        <v>5.2222200000000001</v>
      </c>
    </row>
    <row r="9" spans="2:28" ht="15.75" thickBot="1" x14ac:dyDescent="0.3">
      <c r="B9" s="1" t="s">
        <v>6</v>
      </c>
      <c r="C9" s="1">
        <v>3.9182399999999999</v>
      </c>
      <c r="D9" s="15">
        <v>32.908000000000001</v>
      </c>
      <c r="E9" s="15">
        <v>0.26</v>
      </c>
      <c r="F9" s="15">
        <v>11.7432</v>
      </c>
      <c r="G9" s="15">
        <v>11.151300000000001</v>
      </c>
      <c r="H9" s="15">
        <v>4.65625</v>
      </c>
      <c r="J9" s="1">
        <f>C75</f>
        <v>6.2941200000000004</v>
      </c>
      <c r="K9" s="1">
        <f>D75</f>
        <v>13.7941</v>
      </c>
      <c r="L9" s="1">
        <f t="shared" ref="L9:O9" si="10">E75</f>
        <v>5.5660400000000001</v>
      </c>
      <c r="M9" s="1">
        <f t="shared" si="10"/>
        <v>17.301200000000001</v>
      </c>
      <c r="N9" s="1">
        <f t="shared" si="10"/>
        <v>2.8348599999999999</v>
      </c>
      <c r="O9" s="1">
        <f t="shared" si="10"/>
        <v>4.0927835000000004</v>
      </c>
    </row>
    <row r="10" spans="2:28" ht="15.75" thickBot="1" x14ac:dyDescent="0.3">
      <c r="B10" s="1" t="s">
        <v>7</v>
      </c>
      <c r="C10" s="1">
        <v>5.78146</v>
      </c>
      <c r="D10" s="15">
        <v>39.380400000000002</v>
      </c>
      <c r="E10" s="15">
        <v>0.69230800000000003</v>
      </c>
      <c r="F10" s="15">
        <v>11.882400000000001</v>
      </c>
      <c r="G10" s="15">
        <v>13.142899999999999</v>
      </c>
      <c r="H10" s="15">
        <v>5.4736799999999999</v>
      </c>
      <c r="J10" s="1">
        <f>C87</f>
        <v>1.3464100000000001</v>
      </c>
      <c r="K10" s="1">
        <f>D87</f>
        <v>16.9053</v>
      </c>
      <c r="L10" s="1">
        <f t="shared" ref="L10:O10" si="11">E87</f>
        <v>12.0962</v>
      </c>
      <c r="M10" s="1">
        <f t="shared" si="11"/>
        <v>6.9838699999999996</v>
      </c>
      <c r="N10" s="1">
        <f t="shared" si="11"/>
        <v>4.0309299999999997</v>
      </c>
      <c r="O10" s="1">
        <f t="shared" si="11"/>
        <v>4.0294118000000001</v>
      </c>
    </row>
    <row r="11" spans="2:28" ht="15.75" thickBot="1" x14ac:dyDescent="0.3">
      <c r="B11" s="1" t="s">
        <v>8</v>
      </c>
      <c r="C11" s="1">
        <v>6.7402600000000001</v>
      </c>
      <c r="D11" s="15">
        <v>31.657499999999999</v>
      </c>
      <c r="E11" s="15">
        <v>20.285699999999999</v>
      </c>
      <c r="F11" s="15">
        <v>10.180199999999999</v>
      </c>
      <c r="G11" s="15">
        <v>18.9937</v>
      </c>
      <c r="H11" s="15">
        <v>7.6120700000000001</v>
      </c>
    </row>
    <row r="12" spans="2:28" ht="15.75" thickBot="1" x14ac:dyDescent="0.3">
      <c r="B12" s="1" t="s">
        <v>9</v>
      </c>
      <c r="C12" s="1">
        <v>7.11111</v>
      </c>
      <c r="D12" s="15">
        <v>11.5974</v>
      </c>
      <c r="E12" s="15">
        <v>19.596499999999999</v>
      </c>
      <c r="F12" s="15">
        <v>8.5694400000000002</v>
      </c>
      <c r="G12" s="15">
        <v>14.374000000000001</v>
      </c>
      <c r="H12" s="15">
        <v>5.8041999999999998</v>
      </c>
      <c r="I12" s="1">
        <v>2</v>
      </c>
      <c r="J12" s="1">
        <f>C4</f>
        <v>8.0189900000000005</v>
      </c>
      <c r="K12" s="1">
        <f>D4</f>
        <v>14.975300000000001</v>
      </c>
      <c r="L12" s="1">
        <f t="shared" ref="L12:O12" si="12">E4</f>
        <v>13.144600000000001</v>
      </c>
      <c r="M12" s="1">
        <f t="shared" si="12"/>
        <v>10.5556</v>
      </c>
      <c r="N12" s="1">
        <f t="shared" si="12"/>
        <v>9.7946399999999993</v>
      </c>
      <c r="O12" s="1">
        <f t="shared" si="12"/>
        <v>4.0420167999999999</v>
      </c>
      <c r="Q12" s="1">
        <f>AVERAGE(J12,J21,J30,J39)</f>
        <v>8.5174675000000004</v>
      </c>
      <c r="R12" s="1">
        <f t="shared" ref="R12:V19" si="13">AVERAGE(K12,K21,K30,K39)</f>
        <v>20.387450000000001</v>
      </c>
      <c r="S12" s="1">
        <f t="shared" si="13"/>
        <v>9.9782074999999999</v>
      </c>
      <c r="T12" s="1">
        <f t="shared" si="13"/>
        <v>8.1417000000000002</v>
      </c>
      <c r="U12" s="1">
        <f t="shared" si="13"/>
        <v>9.7236274999999992</v>
      </c>
      <c r="V12" s="1">
        <f>AVERAGE(O12,O21,O30,O39)</f>
        <v>4.1288254499999999</v>
      </c>
      <c r="X12" s="16">
        <f>TTEST($C$3:$C$98,R12:R19,2,3)</f>
        <v>9.2463595184777046E-5</v>
      </c>
      <c r="Y12" s="16">
        <f t="shared" ref="Y12:AB12" si="14">TTEST($C$3:$C$98,S12:S19,2,3)</f>
        <v>9.9045825476558932E-3</v>
      </c>
      <c r="Z12" s="16">
        <f t="shared" si="14"/>
        <v>4.0516712372275967E-3</v>
      </c>
      <c r="AA12" s="16">
        <f t="shared" si="14"/>
        <v>1.4823816206258673E-5</v>
      </c>
      <c r="AB12" s="16">
        <f t="shared" si="14"/>
        <v>0.3577567226072037</v>
      </c>
    </row>
    <row r="13" spans="2:28" ht="15.75" thickBot="1" x14ac:dyDescent="0.3">
      <c r="B13" s="1" t="s">
        <v>10</v>
      </c>
      <c r="C13" s="1">
        <v>6.71333</v>
      </c>
      <c r="D13" s="15">
        <v>25.639500000000002</v>
      </c>
      <c r="E13" s="15">
        <v>17.306100000000001</v>
      </c>
      <c r="F13" s="15">
        <v>8.4411799999999992</v>
      </c>
      <c r="G13" s="15">
        <v>12.1981</v>
      </c>
      <c r="H13" s="15">
        <v>6.09016</v>
      </c>
      <c r="J13" s="1">
        <f>C16</f>
        <v>11.273099999999999</v>
      </c>
      <c r="K13" s="1">
        <f>D16</f>
        <v>22.284099999999999</v>
      </c>
      <c r="L13" s="1">
        <f t="shared" ref="L13:O13" si="15">E16</f>
        <v>6.4444400000000002</v>
      </c>
      <c r="M13" s="1">
        <f t="shared" si="15"/>
        <v>9.1935500000000001</v>
      </c>
      <c r="N13" s="1">
        <f t="shared" si="15"/>
        <v>11.102600000000001</v>
      </c>
      <c r="O13" s="1">
        <f t="shared" si="15"/>
        <v>4.189781</v>
      </c>
      <c r="Q13" s="1">
        <f t="shared" ref="Q13:Q19" si="16">AVERAGE(J13,J22,J31,J40)</f>
        <v>6.4975199999999997</v>
      </c>
      <c r="R13" s="1">
        <f t="shared" si="13"/>
        <v>19.071899999999999</v>
      </c>
      <c r="S13" s="1">
        <f t="shared" si="13"/>
        <v>3.6894325000000001</v>
      </c>
      <c r="T13" s="1">
        <f t="shared" si="13"/>
        <v>5.4618649999999995</v>
      </c>
      <c r="U13" s="1">
        <f t="shared" si="13"/>
        <v>7.8097099999999999</v>
      </c>
      <c r="V13" s="1">
        <f t="shared" si="13"/>
        <v>4.2609794500000007</v>
      </c>
      <c r="X13" s="16" t="s">
        <v>122</v>
      </c>
      <c r="Y13" s="16" t="s">
        <v>125</v>
      </c>
      <c r="Z13" s="16" t="s">
        <v>125</v>
      </c>
      <c r="AA13" s="16" t="s">
        <v>122</v>
      </c>
      <c r="AB13" s="16" t="s">
        <v>123</v>
      </c>
    </row>
    <row r="14" spans="2:28" ht="15.75" thickBot="1" x14ac:dyDescent="0.3">
      <c r="B14" s="1" t="s">
        <v>11</v>
      </c>
      <c r="C14" s="1">
        <v>8.3509899999999995</v>
      </c>
      <c r="D14" s="15">
        <v>21.3019</v>
      </c>
      <c r="E14" s="15">
        <v>16.175000000000001</v>
      </c>
      <c r="F14" s="15">
        <v>8.4803899999999999</v>
      </c>
      <c r="G14" s="15">
        <v>16.969200000000001</v>
      </c>
      <c r="H14" s="15">
        <v>6.3181799999999999</v>
      </c>
      <c r="J14" s="1">
        <f>C28</f>
        <v>17.096299999999999</v>
      </c>
      <c r="K14" s="1">
        <f>D28</f>
        <v>10.2288</v>
      </c>
      <c r="L14" s="1">
        <f t="shared" ref="L14:O14" si="17">E28</f>
        <v>7.73109</v>
      </c>
      <c r="M14" s="1">
        <f t="shared" si="17"/>
        <v>8.6999999999999993</v>
      </c>
      <c r="N14" s="1">
        <f t="shared" si="17"/>
        <v>15.9146</v>
      </c>
      <c r="O14" s="1">
        <f t="shared" si="17"/>
        <v>4.1862069999999996</v>
      </c>
      <c r="Q14" s="1">
        <f t="shared" si="16"/>
        <v>8.7919549999999997</v>
      </c>
      <c r="R14" s="1">
        <f t="shared" si="13"/>
        <v>15.021974999999998</v>
      </c>
      <c r="S14" s="1">
        <f t="shared" si="13"/>
        <v>5.5953325000000005</v>
      </c>
      <c r="T14" s="1">
        <f t="shared" si="13"/>
        <v>5.6163899999999991</v>
      </c>
      <c r="U14" s="1">
        <f t="shared" si="13"/>
        <v>12.0470825</v>
      </c>
      <c r="V14" s="1">
        <f t="shared" si="13"/>
        <v>4.2762130750000003</v>
      </c>
    </row>
    <row r="15" spans="2:28" ht="15.75" thickBot="1" x14ac:dyDescent="0.3">
      <c r="B15" s="1" t="s">
        <v>12</v>
      </c>
      <c r="C15" s="1">
        <v>8.7721499999999999</v>
      </c>
      <c r="D15" s="15">
        <v>18.3918</v>
      </c>
      <c r="E15" s="15">
        <v>0.17777799999999999</v>
      </c>
      <c r="F15" s="15">
        <v>12.6</v>
      </c>
      <c r="G15" s="15">
        <v>8.5673100000000009</v>
      </c>
      <c r="H15" s="15">
        <v>4.2377050000000001</v>
      </c>
      <c r="J15" s="1">
        <f>C40</f>
        <v>12.9573</v>
      </c>
      <c r="K15" s="1">
        <f>D40</f>
        <v>14.0503</v>
      </c>
      <c r="L15" s="1">
        <f t="shared" ref="L15:O15" si="18">E40</f>
        <v>15.251799999999999</v>
      </c>
      <c r="M15" s="1">
        <f t="shared" si="18"/>
        <v>12.222200000000001</v>
      </c>
      <c r="N15" s="1">
        <f t="shared" si="18"/>
        <v>7.4722200000000001</v>
      </c>
      <c r="O15" s="1">
        <f t="shared" si="18"/>
        <v>4.3671879999999996</v>
      </c>
      <c r="Q15" s="1">
        <f t="shared" si="16"/>
        <v>8.3565775000000002</v>
      </c>
      <c r="R15" s="1">
        <f t="shared" si="13"/>
        <v>15.844475000000001</v>
      </c>
      <c r="S15" s="1">
        <f t="shared" si="13"/>
        <v>15.219025</v>
      </c>
      <c r="T15" s="1">
        <f t="shared" si="13"/>
        <v>8.1713750000000012</v>
      </c>
      <c r="U15" s="1">
        <f t="shared" si="13"/>
        <v>9.3366299999999995</v>
      </c>
      <c r="V15" s="1">
        <f t="shared" si="13"/>
        <v>4.3882962499999998</v>
      </c>
    </row>
    <row r="16" spans="2:28" ht="15.75" thickBot="1" x14ac:dyDescent="0.3">
      <c r="B16" s="1" t="s">
        <v>13</v>
      </c>
      <c r="C16" s="1">
        <v>11.273099999999999</v>
      </c>
      <c r="D16" s="15">
        <v>22.284099999999999</v>
      </c>
      <c r="E16" s="15">
        <v>6.4444400000000002</v>
      </c>
      <c r="F16" s="15">
        <v>9.1935500000000001</v>
      </c>
      <c r="G16" s="15">
        <v>11.102600000000001</v>
      </c>
      <c r="H16" s="15">
        <v>4.189781</v>
      </c>
      <c r="J16" s="1">
        <f>C52</f>
        <v>7.6477300000000001</v>
      </c>
      <c r="K16" s="1">
        <f>D52</f>
        <v>13</v>
      </c>
      <c r="L16" s="1">
        <f t="shared" ref="L16:O16" si="19">E52</f>
        <v>17.296299999999999</v>
      </c>
      <c r="M16" s="1">
        <f t="shared" si="19"/>
        <v>12.5565</v>
      </c>
      <c r="N16" s="1">
        <f t="shared" si="19"/>
        <v>10.8512</v>
      </c>
      <c r="O16" s="1">
        <f t="shared" si="19"/>
        <v>4.4919349999999998</v>
      </c>
      <c r="Q16" s="1">
        <f t="shared" si="16"/>
        <v>3.9920850000000003</v>
      </c>
      <c r="R16" s="1">
        <f t="shared" si="13"/>
        <v>16.449075000000001</v>
      </c>
      <c r="S16" s="1">
        <f t="shared" si="13"/>
        <v>11.2182125</v>
      </c>
      <c r="T16" s="1">
        <f t="shared" si="13"/>
        <v>11.604785000000001</v>
      </c>
      <c r="U16" s="1">
        <f t="shared" si="13"/>
        <v>8.1127450000000003</v>
      </c>
      <c r="V16" s="1">
        <f t="shared" si="13"/>
        <v>4.3059138749999999</v>
      </c>
    </row>
    <row r="17" spans="2:22" ht="15.75" thickBot="1" x14ac:dyDescent="0.3">
      <c r="B17" s="1" t="s">
        <v>14</v>
      </c>
      <c r="C17" s="1">
        <v>4.2456100000000001</v>
      </c>
      <c r="D17" s="15">
        <v>15.1333</v>
      </c>
      <c r="E17" s="15">
        <v>1.70435</v>
      </c>
      <c r="F17" s="15">
        <v>7.2766000000000002</v>
      </c>
      <c r="G17" s="15">
        <v>5.16981</v>
      </c>
      <c r="H17" s="15">
        <v>4.0992908000000003</v>
      </c>
      <c r="J17" s="1">
        <f>C64</f>
        <v>3.6776</v>
      </c>
      <c r="K17" s="1">
        <f>D64</f>
        <v>13.75</v>
      </c>
      <c r="L17" s="1">
        <f t="shared" ref="L17:O17" si="20">E64</f>
        <v>7.2434799999999999</v>
      </c>
      <c r="M17" s="1">
        <f t="shared" si="20"/>
        <v>10.393700000000001</v>
      </c>
      <c r="N17" s="1">
        <f t="shared" si="20"/>
        <v>0.193548</v>
      </c>
      <c r="O17" s="1">
        <f t="shared" si="20"/>
        <v>4.5147060000000003</v>
      </c>
      <c r="Q17" s="1">
        <f t="shared" si="16"/>
        <v>4.3627900000000004</v>
      </c>
      <c r="R17" s="1">
        <f t="shared" si="13"/>
        <v>14.920382500000001</v>
      </c>
      <c r="S17" s="1">
        <f t="shared" si="13"/>
        <v>8.975200000000001</v>
      </c>
      <c r="T17" s="1">
        <f t="shared" si="13"/>
        <v>8.6843500000000002</v>
      </c>
      <c r="U17" s="1">
        <f t="shared" si="13"/>
        <v>8.1860895000000014</v>
      </c>
      <c r="V17" s="1">
        <f t="shared" si="13"/>
        <v>4.58067475</v>
      </c>
    </row>
    <row r="18" spans="2:22" ht="15.75" thickBot="1" x14ac:dyDescent="0.3">
      <c r="B18" s="1" t="s">
        <v>15</v>
      </c>
      <c r="C18" s="1">
        <v>8.125</v>
      </c>
      <c r="D18" s="15">
        <v>17.2913</v>
      </c>
      <c r="E18" s="15">
        <v>4.2857099999999999</v>
      </c>
      <c r="F18" s="15">
        <v>2.56</v>
      </c>
      <c r="G18" s="15">
        <v>7.9407899999999998</v>
      </c>
      <c r="H18" s="15">
        <v>4.2518520000000004</v>
      </c>
      <c r="J18" s="1">
        <f>C76</f>
        <v>5.2259599999999997</v>
      </c>
      <c r="K18" s="1">
        <f>D76</f>
        <v>6.1911800000000001</v>
      </c>
      <c r="L18" s="1">
        <f t="shared" ref="L18:O18" si="21">E76</f>
        <v>9.1440699999999993</v>
      </c>
      <c r="M18" s="1">
        <f t="shared" si="21"/>
        <v>15.242100000000001</v>
      </c>
      <c r="N18" s="1">
        <f t="shared" si="21"/>
        <v>4.1337999999999999</v>
      </c>
      <c r="O18" s="1">
        <f t="shared" si="21"/>
        <v>4.1666670000000003</v>
      </c>
      <c r="Q18" s="1">
        <f t="shared" si="16"/>
        <v>3.8941100000000004</v>
      </c>
      <c r="R18" s="1">
        <f t="shared" si="13"/>
        <v>7.8551874999999995</v>
      </c>
      <c r="S18" s="1">
        <f t="shared" si="13"/>
        <v>8.1005275000000001</v>
      </c>
      <c r="T18" s="1">
        <f t="shared" si="13"/>
        <v>14.752800000000001</v>
      </c>
      <c r="U18" s="1">
        <f t="shared" si="13"/>
        <v>9.6453050000000005</v>
      </c>
      <c r="V18" s="1">
        <f t="shared" si="13"/>
        <v>4.3370172500000006</v>
      </c>
    </row>
    <row r="19" spans="2:22" ht="15.75" thickBot="1" x14ac:dyDescent="0.3">
      <c r="B19" s="1" t="s">
        <v>16</v>
      </c>
      <c r="C19" s="1">
        <v>2.3463699999999998</v>
      </c>
      <c r="D19" s="15">
        <v>21.578900000000001</v>
      </c>
      <c r="E19" s="15">
        <v>2.3232300000000001</v>
      </c>
      <c r="F19" s="15">
        <v>2.81731</v>
      </c>
      <c r="G19" s="15">
        <v>7.0256400000000001</v>
      </c>
      <c r="H19" s="15">
        <v>4.5029940000000002</v>
      </c>
      <c r="J19" s="1">
        <f>C88</f>
        <v>3.5528</v>
      </c>
      <c r="K19" s="1">
        <f>D88</f>
        <v>19.863600000000002</v>
      </c>
      <c r="L19" s="1">
        <f t="shared" ref="L19:O19" si="22">E88</f>
        <v>3.0181800000000001</v>
      </c>
      <c r="M19" s="1">
        <f t="shared" si="22"/>
        <v>6.7195099999999996</v>
      </c>
      <c r="N19" s="1">
        <f t="shared" si="22"/>
        <v>3.7727300000000001</v>
      </c>
      <c r="O19" s="1">
        <f t="shared" si="22"/>
        <v>4.1707320000000001</v>
      </c>
      <c r="Q19" s="1">
        <f t="shared" si="16"/>
        <v>2.021881</v>
      </c>
      <c r="R19" s="1">
        <f t="shared" si="13"/>
        <v>22.320325</v>
      </c>
      <c r="S19" s="1">
        <f t="shared" si="13"/>
        <v>8.4931349999999988</v>
      </c>
      <c r="T19" s="1">
        <f t="shared" si="13"/>
        <v>10.8599225</v>
      </c>
      <c r="U19" s="1">
        <f t="shared" si="13"/>
        <v>7.0469600000000003</v>
      </c>
      <c r="V19" s="1">
        <f t="shared" si="13"/>
        <v>4.2700832499999999</v>
      </c>
    </row>
    <row r="20" spans="2:22" ht="15.75" thickBot="1" x14ac:dyDescent="0.3">
      <c r="B20" s="1" t="s">
        <v>17</v>
      </c>
      <c r="C20" s="1">
        <v>0.82741100000000001</v>
      </c>
      <c r="D20" s="15">
        <v>23.926500000000001</v>
      </c>
      <c r="E20" s="15">
        <v>4.2391300000000003</v>
      </c>
      <c r="F20" s="15">
        <v>2.0750000000000002</v>
      </c>
      <c r="G20" s="15">
        <v>7.6337999999999999</v>
      </c>
      <c r="H20" s="15">
        <v>4.4701490000000002</v>
      </c>
    </row>
    <row r="21" spans="2:22" ht="15.75" thickBot="1" x14ac:dyDescent="0.3">
      <c r="B21" s="1" t="s">
        <v>18</v>
      </c>
      <c r="C21" s="1">
        <v>1.82514</v>
      </c>
      <c r="D21" s="15">
        <v>28.156199999999998</v>
      </c>
      <c r="E21" s="15">
        <v>0.414414</v>
      </c>
      <c r="F21" s="15">
        <v>4.2063499999999996</v>
      </c>
      <c r="G21" s="15">
        <v>18</v>
      </c>
      <c r="H21" s="15">
        <v>4.5443790000000002</v>
      </c>
      <c r="I21" s="1">
        <v>3</v>
      </c>
      <c r="J21" s="1">
        <f>C5</f>
        <v>7.6631600000000004</v>
      </c>
      <c r="K21" s="1">
        <f>D5</f>
        <v>19.715900000000001</v>
      </c>
      <c r="L21" s="1">
        <f t="shared" ref="L21:O21" si="23">E5</f>
        <v>7.1538500000000003</v>
      </c>
      <c r="M21" s="1">
        <f t="shared" si="23"/>
        <v>11.48</v>
      </c>
      <c r="N21" s="1">
        <f t="shared" si="23"/>
        <v>7.4660200000000003</v>
      </c>
      <c r="O21" s="1">
        <f t="shared" si="23"/>
        <v>4.2053570000000002</v>
      </c>
    </row>
    <row r="22" spans="2:22" ht="15.75" thickBot="1" x14ac:dyDescent="0.3">
      <c r="B22" s="1" t="s">
        <v>19</v>
      </c>
      <c r="C22" s="1">
        <v>1.9823500000000001</v>
      </c>
      <c r="D22" s="15">
        <v>19.857099999999999</v>
      </c>
      <c r="E22" s="15">
        <v>2.89209</v>
      </c>
      <c r="F22" s="15">
        <v>8.3925199999999993</v>
      </c>
      <c r="G22" s="15">
        <v>6.0411000000000001</v>
      </c>
      <c r="H22" s="15">
        <v>4.4832210000000003</v>
      </c>
      <c r="J22" s="1">
        <f>C17</f>
        <v>4.2456100000000001</v>
      </c>
      <c r="K22" s="1">
        <f>D17</f>
        <v>15.1333</v>
      </c>
      <c r="L22" s="1">
        <f t="shared" ref="L22:O22" si="24">E17</f>
        <v>1.70435</v>
      </c>
      <c r="M22" s="1">
        <f t="shared" si="24"/>
        <v>7.2766000000000002</v>
      </c>
      <c r="N22" s="1">
        <f t="shared" si="24"/>
        <v>5.16981</v>
      </c>
      <c r="O22" s="1">
        <f t="shared" si="24"/>
        <v>4.0992908000000003</v>
      </c>
    </row>
    <row r="23" spans="2:22" ht="15.75" thickBot="1" x14ac:dyDescent="0.3">
      <c r="B23" s="1" t="s">
        <v>20</v>
      </c>
      <c r="C23" s="1">
        <v>1.3356600000000001</v>
      </c>
      <c r="D23" s="15">
        <v>24.010200000000001</v>
      </c>
      <c r="E23" s="15">
        <v>7.0684899999999997</v>
      </c>
      <c r="F23" s="15">
        <v>9.5354799999999997</v>
      </c>
      <c r="G23" s="15">
        <v>10.6724</v>
      </c>
      <c r="H23" s="15">
        <v>4.4782609999999998</v>
      </c>
      <c r="J23" s="1">
        <f>C29</f>
        <v>7.1137699999999997</v>
      </c>
      <c r="K23" s="1">
        <f>D29</f>
        <v>14.0252</v>
      </c>
      <c r="L23" s="1">
        <f t="shared" ref="L23:O23" si="25">E29</f>
        <v>4.6691200000000004</v>
      </c>
      <c r="M23" s="1">
        <f t="shared" si="25"/>
        <v>5.57857</v>
      </c>
      <c r="N23" s="1">
        <f t="shared" si="25"/>
        <v>14.869199999999999</v>
      </c>
      <c r="O23" s="1">
        <f t="shared" si="25"/>
        <v>4.0882353</v>
      </c>
    </row>
    <row r="24" spans="2:22" ht="15.75" thickBot="1" x14ac:dyDescent="0.3">
      <c r="B24" s="1" t="s">
        <v>21</v>
      </c>
      <c r="C24" s="1">
        <v>4.6776</v>
      </c>
      <c r="D24" s="15">
        <v>25.984999999999999</v>
      </c>
      <c r="E24" s="15">
        <v>9.8526299999999996</v>
      </c>
      <c r="F24" s="15">
        <v>13.488899999999999</v>
      </c>
      <c r="G24" s="15">
        <v>16.301100000000002</v>
      </c>
      <c r="H24" s="15">
        <v>4.298343</v>
      </c>
      <c r="J24" s="1">
        <f>C41</f>
        <v>7.0914000000000001</v>
      </c>
      <c r="K24" s="1">
        <f>D41</f>
        <v>16.5</v>
      </c>
      <c r="L24" s="1">
        <f t="shared" ref="L24:N24" si="26">E41</f>
        <v>13.3667</v>
      </c>
      <c r="M24" s="1">
        <f t="shared" si="26"/>
        <v>4.8275899999999998</v>
      </c>
      <c r="N24" s="1">
        <f t="shared" si="26"/>
        <v>7.1739100000000002</v>
      </c>
      <c r="O24" s="1">
        <f>H41</f>
        <v>4.4268289999999997</v>
      </c>
    </row>
    <row r="25" spans="2:22" ht="15.75" thickBot="1" x14ac:dyDescent="0.3">
      <c r="B25" s="1" t="s">
        <v>22</v>
      </c>
      <c r="C25" s="1">
        <v>0.67452800000000002</v>
      </c>
      <c r="D25" s="15">
        <v>21.7803</v>
      </c>
      <c r="E25" s="15">
        <v>0.125</v>
      </c>
      <c r="F25" s="15">
        <v>9.0645199999999999</v>
      </c>
      <c r="G25" s="15">
        <v>15.9877</v>
      </c>
      <c r="H25" s="15">
        <v>5.3397399999999999</v>
      </c>
      <c r="J25" s="1">
        <f>C53</f>
        <v>4.9050000000000002</v>
      </c>
      <c r="K25" s="1">
        <f>D53</f>
        <v>13.876899999999999</v>
      </c>
      <c r="L25" s="1">
        <f t="shared" ref="L25:N25" si="27">E53</f>
        <v>9</v>
      </c>
      <c r="M25" s="1">
        <f t="shared" si="27"/>
        <v>12.962999999999999</v>
      </c>
      <c r="N25" s="1">
        <f t="shared" si="27"/>
        <v>5.84375</v>
      </c>
      <c r="O25" s="1">
        <f>H53</f>
        <v>4.5</v>
      </c>
    </row>
    <row r="26" spans="2:22" ht="15.75" thickBot="1" x14ac:dyDescent="0.3">
      <c r="B26" s="1" t="s">
        <v>23</v>
      </c>
      <c r="C26" s="1">
        <v>3.3262</v>
      </c>
      <c r="D26" s="15">
        <v>19.344100000000001</v>
      </c>
      <c r="E26" s="15">
        <v>0</v>
      </c>
      <c r="F26" s="15">
        <v>6.6236600000000001</v>
      </c>
      <c r="G26" s="15">
        <v>13.9193</v>
      </c>
      <c r="H26" s="15">
        <v>7.5882399999999999</v>
      </c>
      <c r="J26" s="1">
        <f>C65</f>
        <v>5.3022</v>
      </c>
      <c r="K26" s="1">
        <f>D65</f>
        <v>8.2235300000000002</v>
      </c>
      <c r="L26" s="1">
        <f t="shared" ref="L26:O26" si="28">E65</f>
        <v>8.2980800000000006</v>
      </c>
      <c r="M26" s="1">
        <f t="shared" si="28"/>
        <v>7.63551</v>
      </c>
      <c r="N26" s="1">
        <f t="shared" si="28"/>
        <v>7.34091</v>
      </c>
      <c r="O26" s="1">
        <f t="shared" si="28"/>
        <v>4.3798449999999995</v>
      </c>
    </row>
    <row r="27" spans="2:22" ht="15.75" thickBot="1" x14ac:dyDescent="0.3">
      <c r="B27" s="1" t="s">
        <v>24</v>
      </c>
      <c r="C27" s="1">
        <v>8.36313</v>
      </c>
      <c r="D27" s="15">
        <v>9.8374000000000006</v>
      </c>
      <c r="E27" s="15">
        <v>6.0941200000000002</v>
      </c>
      <c r="F27" s="15">
        <v>15.6897</v>
      </c>
      <c r="G27" s="15">
        <v>7.8495600000000003</v>
      </c>
      <c r="H27" s="15">
        <v>4.7090909999999999</v>
      </c>
      <c r="J27" s="1">
        <f>C77</f>
        <v>3.3737400000000002</v>
      </c>
      <c r="K27" s="1">
        <f>D77</f>
        <v>5.9117600000000001</v>
      </c>
      <c r="L27" s="1">
        <f t="shared" ref="L27:O27" si="29">E77</f>
        <v>5.5565199999999999</v>
      </c>
      <c r="M27" s="1">
        <f t="shared" si="29"/>
        <v>16.081099999999999</v>
      </c>
      <c r="N27" s="1">
        <f t="shared" si="29"/>
        <v>6.7762200000000004</v>
      </c>
      <c r="O27" s="1">
        <f t="shared" si="29"/>
        <v>4.2</v>
      </c>
    </row>
    <row r="28" spans="2:22" ht="15.75" thickBot="1" x14ac:dyDescent="0.3">
      <c r="B28" s="1" t="s">
        <v>25</v>
      </c>
      <c r="C28" s="1">
        <v>17.096299999999999</v>
      </c>
      <c r="D28" s="15">
        <v>10.2288</v>
      </c>
      <c r="E28" s="15">
        <v>7.73109</v>
      </c>
      <c r="F28" s="15">
        <v>8.6999999999999993</v>
      </c>
      <c r="G28" s="15">
        <v>15.9146</v>
      </c>
      <c r="H28" s="15">
        <v>4.1862069999999996</v>
      </c>
      <c r="J28" s="1">
        <f>C89</f>
        <v>2.8843899999999998</v>
      </c>
      <c r="K28" s="1">
        <f>D89</f>
        <v>24.8795</v>
      </c>
      <c r="L28" s="1">
        <f t="shared" ref="L28:O28" si="30">E89</f>
        <v>9.0869599999999995</v>
      </c>
      <c r="M28" s="1">
        <f t="shared" si="30"/>
        <v>6.94048</v>
      </c>
      <c r="N28" s="1">
        <f t="shared" si="30"/>
        <v>3.6170200000000001</v>
      </c>
      <c r="O28" s="1">
        <f t="shared" si="30"/>
        <v>4.5</v>
      </c>
    </row>
    <row r="29" spans="2:22" ht="15.75" thickBot="1" x14ac:dyDescent="0.3">
      <c r="B29" s="1" t="s">
        <v>26</v>
      </c>
      <c r="C29" s="1">
        <v>7.1137699999999997</v>
      </c>
      <c r="D29" s="15">
        <v>14.0252</v>
      </c>
      <c r="E29" s="15">
        <v>4.6691200000000004</v>
      </c>
      <c r="F29" s="15">
        <v>5.57857</v>
      </c>
      <c r="G29" s="15">
        <v>14.869199999999999</v>
      </c>
      <c r="H29" s="15">
        <v>4.0882353</v>
      </c>
    </row>
    <row r="30" spans="2:22" ht="15.75" thickBot="1" x14ac:dyDescent="0.3">
      <c r="B30" s="1" t="s">
        <v>27</v>
      </c>
      <c r="C30" s="1">
        <v>5.6261700000000001</v>
      </c>
      <c r="D30" s="15">
        <v>15.188499999999999</v>
      </c>
      <c r="E30" s="15">
        <v>7.3052599999999996</v>
      </c>
      <c r="F30" s="15">
        <v>3.7967499999999998</v>
      </c>
      <c r="G30" s="15">
        <v>11.2597</v>
      </c>
      <c r="H30" s="15">
        <v>4.4210529999999997</v>
      </c>
      <c r="I30" s="1">
        <v>4</v>
      </c>
      <c r="J30" s="1">
        <f>C6</f>
        <v>11.328900000000001</v>
      </c>
      <c r="K30" s="1">
        <f>D6</f>
        <v>22.635100000000001</v>
      </c>
      <c r="L30" s="1">
        <f t="shared" ref="L30:O30" si="31">E6</f>
        <v>11.662000000000001</v>
      </c>
      <c r="M30" s="1">
        <f t="shared" si="31"/>
        <v>0.5</v>
      </c>
      <c r="N30" s="1">
        <f t="shared" si="31"/>
        <v>13.660399999999999</v>
      </c>
      <c r="O30" s="1">
        <f t="shared" si="31"/>
        <v>4.1648350000000001</v>
      </c>
    </row>
    <row r="31" spans="2:22" ht="15.75" thickBot="1" x14ac:dyDescent="0.3">
      <c r="B31" s="1" t="s">
        <v>28</v>
      </c>
      <c r="C31" s="1">
        <v>5.3315799999999998</v>
      </c>
      <c r="D31" s="15">
        <v>20.645399999999999</v>
      </c>
      <c r="E31" s="15">
        <v>2.6758600000000001</v>
      </c>
      <c r="F31" s="15">
        <v>4.3902400000000004</v>
      </c>
      <c r="G31" s="15">
        <v>6.1448299999999998</v>
      </c>
      <c r="H31" s="15">
        <v>4.409357</v>
      </c>
      <c r="J31" s="1">
        <f>C18</f>
        <v>8.125</v>
      </c>
      <c r="K31" s="1">
        <f>D18</f>
        <v>17.2913</v>
      </c>
      <c r="L31" s="1">
        <f t="shared" ref="L31:N31" si="32">E18</f>
        <v>4.2857099999999999</v>
      </c>
      <c r="M31" s="1">
        <f t="shared" si="32"/>
        <v>2.56</v>
      </c>
      <c r="N31" s="1">
        <f t="shared" si="32"/>
        <v>7.9407899999999998</v>
      </c>
      <c r="O31" s="1">
        <f>H18</f>
        <v>4.2518520000000004</v>
      </c>
    </row>
    <row r="32" spans="2:22" ht="15.75" thickBot="1" x14ac:dyDescent="0.3">
      <c r="B32" s="1" t="s">
        <v>29</v>
      </c>
      <c r="C32" s="1">
        <v>5.37113</v>
      </c>
      <c r="D32" s="15">
        <v>17.6829</v>
      </c>
      <c r="E32" s="15">
        <v>3.4607800000000002</v>
      </c>
      <c r="F32" s="15">
        <v>2</v>
      </c>
      <c r="G32" s="15">
        <v>13.3818</v>
      </c>
      <c r="H32" s="15">
        <v>4.0796020000000004</v>
      </c>
      <c r="J32" s="1">
        <f>C30</f>
        <v>5.6261700000000001</v>
      </c>
      <c r="K32" s="1">
        <f>D30</f>
        <v>15.188499999999999</v>
      </c>
      <c r="L32" s="1">
        <f t="shared" ref="L32:O32" si="33">E30</f>
        <v>7.3052599999999996</v>
      </c>
      <c r="M32" s="1">
        <f t="shared" si="33"/>
        <v>3.7967499999999998</v>
      </c>
      <c r="N32" s="1">
        <f t="shared" si="33"/>
        <v>11.2597</v>
      </c>
      <c r="O32" s="1">
        <f t="shared" si="33"/>
        <v>4.4210529999999997</v>
      </c>
    </row>
    <row r="33" spans="2:28" ht="15.75" thickBot="1" x14ac:dyDescent="0.3">
      <c r="B33" s="1" t="s">
        <v>30</v>
      </c>
      <c r="C33" s="1">
        <v>4.57789</v>
      </c>
      <c r="D33" s="15">
        <v>25.2256</v>
      </c>
      <c r="E33" s="15">
        <v>4.6917799999999996</v>
      </c>
      <c r="F33" s="15">
        <v>2.8947400000000001</v>
      </c>
      <c r="G33" s="15">
        <v>11.241199999999999</v>
      </c>
      <c r="H33" s="15">
        <v>4.4463280000000003</v>
      </c>
      <c r="J33" s="1">
        <f>C42</f>
        <v>8.4051299999999998</v>
      </c>
      <c r="K33" s="1">
        <f>D42</f>
        <v>12.865500000000001</v>
      </c>
      <c r="L33" s="1">
        <f t="shared" ref="L33:O33" si="34">E42</f>
        <v>14.466699999999999</v>
      </c>
      <c r="M33" s="1">
        <f t="shared" si="34"/>
        <v>7.6</v>
      </c>
      <c r="N33" s="1">
        <f t="shared" si="34"/>
        <v>8.3146900000000006</v>
      </c>
      <c r="O33" s="1">
        <f t="shared" si="34"/>
        <v>4.2971430000000002</v>
      </c>
    </row>
    <row r="34" spans="2:28" ht="15.75" thickBot="1" x14ac:dyDescent="0.3">
      <c r="B34" s="1" t="s">
        <v>31</v>
      </c>
      <c r="C34" s="1">
        <v>2.0170499999999998</v>
      </c>
      <c r="D34" s="15">
        <v>25.526299999999999</v>
      </c>
      <c r="E34" s="15">
        <v>7.9298200000000003</v>
      </c>
      <c r="F34" s="15">
        <v>6.3040500000000002</v>
      </c>
      <c r="G34" s="15">
        <v>14.132999999999999</v>
      </c>
      <c r="H34" s="15">
        <v>5.0534800000000004</v>
      </c>
      <c r="J34" s="1">
        <f>C54</f>
        <v>1.1952700000000001</v>
      </c>
      <c r="K34" s="1">
        <f>D54</f>
        <v>17.1127</v>
      </c>
      <c r="L34" s="1">
        <f t="shared" ref="L34:O34" si="35">E54</f>
        <v>10.773400000000001</v>
      </c>
      <c r="M34" s="1">
        <f t="shared" si="35"/>
        <v>9.2544400000000007</v>
      </c>
      <c r="N34" s="1">
        <f t="shared" si="35"/>
        <v>7.1677900000000001</v>
      </c>
      <c r="O34" s="1">
        <f t="shared" si="35"/>
        <v>4.0738254999999999</v>
      </c>
    </row>
    <row r="35" spans="2:28" ht="15.75" thickBot="1" x14ac:dyDescent="0.3">
      <c r="B35" s="1" t="s">
        <v>32</v>
      </c>
      <c r="C35" s="1">
        <v>1.14706</v>
      </c>
      <c r="D35" s="15">
        <v>12.6853</v>
      </c>
      <c r="E35" s="15">
        <v>2.5156200000000002</v>
      </c>
      <c r="F35" s="15">
        <v>6.4671500000000002</v>
      </c>
      <c r="G35" s="15">
        <v>9.3591200000000008</v>
      </c>
      <c r="H35" s="15">
        <v>4.0987653999999996</v>
      </c>
      <c r="J35" s="1">
        <f>C66</f>
        <v>6.5699500000000004</v>
      </c>
      <c r="K35" s="1">
        <f>D66</f>
        <v>15.7163</v>
      </c>
      <c r="L35" s="1">
        <f t="shared" ref="L35:O35" si="36">E66</f>
        <v>6.0787399999999998</v>
      </c>
      <c r="M35" s="1">
        <f t="shared" si="36"/>
        <v>10.0517</v>
      </c>
      <c r="N35" s="1">
        <f t="shared" si="36"/>
        <v>9.18</v>
      </c>
      <c r="O35" s="1">
        <f t="shared" si="36"/>
        <v>4.6133329999999999</v>
      </c>
    </row>
    <row r="36" spans="2:28" ht="15.75" thickBot="1" x14ac:dyDescent="0.3">
      <c r="B36" s="1" t="s">
        <v>33</v>
      </c>
      <c r="C36" s="1">
        <v>2</v>
      </c>
      <c r="D36" s="15">
        <v>28.0992</v>
      </c>
      <c r="E36" s="15">
        <v>0.492537</v>
      </c>
      <c r="F36" s="15">
        <v>5.4335699999999996</v>
      </c>
      <c r="G36" s="15">
        <v>13.945499999999999</v>
      </c>
      <c r="H36" s="15">
        <v>5.8421099999999999</v>
      </c>
      <c r="J36" s="1">
        <f>C78</f>
        <v>4.9767400000000004</v>
      </c>
      <c r="K36" s="1">
        <f>D78</f>
        <v>11.660399999999999</v>
      </c>
      <c r="L36" s="1">
        <f t="shared" ref="L36:O36" si="37">E78</f>
        <v>8.0824700000000007</v>
      </c>
      <c r="M36" s="1">
        <f t="shared" si="37"/>
        <v>13.0405</v>
      </c>
      <c r="N36" s="1">
        <f t="shared" si="37"/>
        <v>10.369</v>
      </c>
      <c r="O36" s="1">
        <f t="shared" si="37"/>
        <v>4.3649639999999996</v>
      </c>
    </row>
    <row r="37" spans="2:28" ht="15.75" thickBot="1" x14ac:dyDescent="0.3">
      <c r="B37" s="1" t="s">
        <v>34</v>
      </c>
      <c r="C37" s="1">
        <v>5.3255800000000004</v>
      </c>
      <c r="D37" s="15">
        <v>26.743400000000001</v>
      </c>
      <c r="E37" s="15">
        <v>2.54237</v>
      </c>
      <c r="F37" s="15">
        <v>8.2159999999999993</v>
      </c>
      <c r="G37" s="15">
        <v>6.6994800000000003</v>
      </c>
      <c r="H37" s="15">
        <v>10.06875</v>
      </c>
      <c r="J37" s="1">
        <f>C90</f>
        <v>1.0172399999999999</v>
      </c>
      <c r="K37" s="1">
        <f>D90</f>
        <v>21.863199999999999</v>
      </c>
      <c r="L37" s="1">
        <f t="shared" ref="L37:O37" si="38">E90</f>
        <v>13.2174</v>
      </c>
      <c r="M37" s="1">
        <f t="shared" si="38"/>
        <v>19.057500000000001</v>
      </c>
      <c r="N37" s="1">
        <f t="shared" si="38"/>
        <v>11.196400000000001</v>
      </c>
      <c r="O37" s="1">
        <f t="shared" si="38"/>
        <v>4.203252</v>
      </c>
    </row>
    <row r="38" spans="2:28" ht="15.75" thickBot="1" x14ac:dyDescent="0.3">
      <c r="B38" s="1" t="s">
        <v>35</v>
      </c>
      <c r="C38" s="1">
        <v>3.0722200000000002</v>
      </c>
      <c r="D38" s="15">
        <v>26.518999999999998</v>
      </c>
      <c r="E38" s="15">
        <v>8.7424199999999992</v>
      </c>
      <c r="F38" s="15">
        <v>12.4444</v>
      </c>
      <c r="G38" s="15">
        <v>9.2243600000000008</v>
      </c>
      <c r="H38" s="15">
        <v>4.7053570000000002</v>
      </c>
    </row>
    <row r="39" spans="2:28" ht="15.75" thickBot="1" x14ac:dyDescent="0.3">
      <c r="B39" s="1" t="s">
        <v>36</v>
      </c>
      <c r="C39" s="1">
        <v>7.6558400000000004</v>
      </c>
      <c r="D39" s="15">
        <v>11.8605</v>
      </c>
      <c r="E39" s="15">
        <v>8.56311</v>
      </c>
      <c r="F39" s="15">
        <v>10.523300000000001</v>
      </c>
      <c r="G39" s="15">
        <v>6.5905500000000004</v>
      </c>
      <c r="H39" s="15">
        <v>4.3211680000000001</v>
      </c>
      <c r="I39" s="1">
        <v>5</v>
      </c>
      <c r="J39" s="1">
        <f>C7</f>
        <v>7.0588199999999999</v>
      </c>
      <c r="K39" s="1">
        <f>D7</f>
        <v>24.223500000000001</v>
      </c>
      <c r="L39" s="1">
        <f t="shared" ref="L39:O39" si="39">E7</f>
        <v>7.9523799999999998</v>
      </c>
      <c r="M39" s="1">
        <f t="shared" si="39"/>
        <v>10.0312</v>
      </c>
      <c r="N39" s="1">
        <f t="shared" si="39"/>
        <v>7.9734499999999997</v>
      </c>
      <c r="O39" s="1">
        <f t="shared" si="39"/>
        <v>4.1030930000000003</v>
      </c>
    </row>
    <row r="40" spans="2:28" ht="15.75" thickBot="1" x14ac:dyDescent="0.3">
      <c r="B40" s="1" t="s">
        <v>37</v>
      </c>
      <c r="C40" s="1">
        <v>12.9573</v>
      </c>
      <c r="D40" s="15">
        <v>14.0503</v>
      </c>
      <c r="E40" s="15">
        <v>15.251799999999999</v>
      </c>
      <c r="F40" s="15">
        <v>12.222200000000001</v>
      </c>
      <c r="G40" s="15">
        <v>7.4722200000000001</v>
      </c>
      <c r="H40" s="15">
        <v>4.3671879999999996</v>
      </c>
      <c r="J40" s="1">
        <f>C19</f>
        <v>2.3463699999999998</v>
      </c>
      <c r="K40" s="1">
        <f>D19</f>
        <v>21.578900000000001</v>
      </c>
      <c r="L40" s="1">
        <f t="shared" ref="L40:O40" si="40">E19</f>
        <v>2.3232300000000001</v>
      </c>
      <c r="M40" s="1">
        <f t="shared" si="40"/>
        <v>2.81731</v>
      </c>
      <c r="N40" s="1">
        <f t="shared" si="40"/>
        <v>7.0256400000000001</v>
      </c>
      <c r="O40" s="1">
        <f t="shared" si="40"/>
        <v>4.5029940000000002</v>
      </c>
    </row>
    <row r="41" spans="2:28" ht="15.75" thickBot="1" x14ac:dyDescent="0.3">
      <c r="B41" s="1" t="s">
        <v>38</v>
      </c>
      <c r="C41" s="1">
        <v>7.0914000000000001</v>
      </c>
      <c r="D41" s="15">
        <v>16.5</v>
      </c>
      <c r="E41" s="15">
        <v>13.3667</v>
      </c>
      <c r="F41" s="15">
        <v>4.8275899999999998</v>
      </c>
      <c r="G41" s="15">
        <v>7.1739100000000002</v>
      </c>
      <c r="H41" s="15">
        <v>4.4268289999999997</v>
      </c>
      <c r="J41" s="1">
        <f>C31</f>
        <v>5.3315799999999998</v>
      </c>
      <c r="K41" s="1">
        <f>D31</f>
        <v>20.645399999999999</v>
      </c>
      <c r="L41" s="1">
        <f t="shared" ref="L41:O41" si="41">E31</f>
        <v>2.6758600000000001</v>
      </c>
      <c r="M41" s="1">
        <f t="shared" si="41"/>
        <v>4.3902400000000004</v>
      </c>
      <c r="N41" s="1">
        <f t="shared" si="41"/>
        <v>6.1448299999999998</v>
      </c>
      <c r="O41" s="1">
        <f t="shared" si="41"/>
        <v>4.409357</v>
      </c>
    </row>
    <row r="42" spans="2:28" ht="15.75" thickBot="1" x14ac:dyDescent="0.3">
      <c r="B42" s="1" t="s">
        <v>39</v>
      </c>
      <c r="C42" s="1">
        <v>8.4051299999999998</v>
      </c>
      <c r="D42" s="15">
        <v>12.865500000000001</v>
      </c>
      <c r="E42" s="15">
        <v>14.466699999999999</v>
      </c>
      <c r="F42" s="15">
        <v>7.6</v>
      </c>
      <c r="G42" s="15">
        <v>8.3146900000000006</v>
      </c>
      <c r="H42" s="15">
        <v>4.2971430000000002</v>
      </c>
      <c r="J42" s="1">
        <f>C43</f>
        <v>4.97248</v>
      </c>
      <c r="K42" s="1">
        <f>D43</f>
        <v>19.9621</v>
      </c>
      <c r="L42" s="1">
        <f t="shared" ref="L42:O42" si="42">E43</f>
        <v>17.790900000000001</v>
      </c>
      <c r="M42" s="1">
        <f t="shared" si="42"/>
        <v>8.0357099999999999</v>
      </c>
      <c r="N42" s="1">
        <f t="shared" si="42"/>
        <v>14.3857</v>
      </c>
      <c r="O42" s="1">
        <f t="shared" si="42"/>
        <v>4.4620249999999997</v>
      </c>
    </row>
    <row r="43" spans="2:28" ht="15.75" thickBot="1" x14ac:dyDescent="0.3">
      <c r="B43" s="1" t="s">
        <v>40</v>
      </c>
      <c r="C43" s="1">
        <v>4.97248</v>
      </c>
      <c r="D43" s="15">
        <v>19.9621</v>
      </c>
      <c r="E43" s="15">
        <v>17.790900000000001</v>
      </c>
      <c r="F43" s="15">
        <v>8.0357099999999999</v>
      </c>
      <c r="G43" s="15">
        <v>14.3857</v>
      </c>
      <c r="H43" s="15">
        <v>4.4620249999999997</v>
      </c>
      <c r="J43" s="1">
        <f>C55</f>
        <v>2.2203400000000002</v>
      </c>
      <c r="K43" s="1">
        <f>D55</f>
        <v>21.806699999999999</v>
      </c>
      <c r="L43" s="1">
        <f t="shared" ref="L43:O43" si="43">E55</f>
        <v>7.8031499999999996</v>
      </c>
      <c r="M43" s="1">
        <f t="shared" si="43"/>
        <v>11.645200000000001</v>
      </c>
      <c r="N43" s="1">
        <f t="shared" si="43"/>
        <v>8.5882400000000008</v>
      </c>
      <c r="O43" s="1">
        <f t="shared" si="43"/>
        <v>4.1578949999999999</v>
      </c>
    </row>
    <row r="44" spans="2:28" ht="15.75" thickBot="1" x14ac:dyDescent="0.3">
      <c r="B44" s="1" t="s">
        <v>41</v>
      </c>
      <c r="C44" s="1">
        <v>3.6596899999999999</v>
      </c>
      <c r="D44" s="15">
        <v>12.073399999999999</v>
      </c>
      <c r="E44" s="15">
        <v>17.3047</v>
      </c>
      <c r="F44" s="15">
        <v>6.2832400000000002</v>
      </c>
      <c r="G44" s="15">
        <v>12.3436</v>
      </c>
      <c r="H44" s="15">
        <v>4.6892659999999999</v>
      </c>
      <c r="J44" s="1">
        <f>C67</f>
        <v>1.90141</v>
      </c>
      <c r="K44" s="1">
        <f>D67</f>
        <v>21.991700000000002</v>
      </c>
      <c r="L44" s="1">
        <f t="shared" ref="L44:O44" si="44">E67</f>
        <v>14.2805</v>
      </c>
      <c r="M44" s="1">
        <f t="shared" si="44"/>
        <v>6.6564899999999998</v>
      </c>
      <c r="N44" s="1">
        <f t="shared" si="44"/>
        <v>16.029900000000001</v>
      </c>
      <c r="O44" s="1">
        <f t="shared" si="44"/>
        <v>4.8148150000000003</v>
      </c>
    </row>
    <row r="45" spans="2:28" ht="15.75" thickBot="1" x14ac:dyDescent="0.3">
      <c r="B45" s="1" t="s">
        <v>42</v>
      </c>
      <c r="C45" s="1">
        <v>7.1976000000000004</v>
      </c>
      <c r="D45" s="15">
        <v>19.807700000000001</v>
      </c>
      <c r="E45" s="15">
        <v>13.3864</v>
      </c>
      <c r="F45" s="15">
        <v>7.4796699999999996</v>
      </c>
      <c r="G45" s="15">
        <v>15.185700000000001</v>
      </c>
      <c r="H45" s="15">
        <v>4.4489799999999997</v>
      </c>
      <c r="J45" s="1">
        <f>C79</f>
        <v>2</v>
      </c>
      <c r="K45" s="1">
        <f>D79</f>
        <v>7.6574099999999996</v>
      </c>
      <c r="L45" s="1">
        <f t="shared" ref="L45:O45" si="45">E79</f>
        <v>9.6190499999999997</v>
      </c>
      <c r="M45" s="1">
        <f t="shared" si="45"/>
        <v>14.647500000000001</v>
      </c>
      <c r="N45" s="1">
        <f t="shared" si="45"/>
        <v>17.302199999999999</v>
      </c>
      <c r="O45" s="1">
        <f t="shared" si="45"/>
        <v>4.6164380000000005</v>
      </c>
    </row>
    <row r="46" spans="2:28" ht="15.75" thickBot="1" x14ac:dyDescent="0.3">
      <c r="B46" s="1" t="s">
        <v>43</v>
      </c>
      <c r="C46" s="1">
        <v>2.3838900000000001</v>
      </c>
      <c r="D46" s="15">
        <v>12.1829</v>
      </c>
      <c r="E46" s="15">
        <v>17.744499999999999</v>
      </c>
      <c r="F46" s="15">
        <v>7.1454500000000003</v>
      </c>
      <c r="G46" s="15">
        <v>11.2515</v>
      </c>
      <c r="H46" s="15">
        <v>4.9513509999999998</v>
      </c>
      <c r="J46" s="1">
        <f>C91</f>
        <v>0.63309400000000005</v>
      </c>
      <c r="K46" s="1">
        <f>D91</f>
        <v>22.675000000000001</v>
      </c>
      <c r="L46" s="1">
        <f t="shared" ref="L46:O46" si="46">E91</f>
        <v>8.65</v>
      </c>
      <c r="M46" s="1">
        <f t="shared" si="46"/>
        <v>10.722200000000001</v>
      </c>
      <c r="N46" s="1">
        <f t="shared" si="46"/>
        <v>9.6016899999999996</v>
      </c>
      <c r="O46" s="1">
        <f t="shared" si="46"/>
        <v>4.2063490000000003</v>
      </c>
    </row>
    <row r="47" spans="2:28" ht="15.75" thickBot="1" x14ac:dyDescent="0.3">
      <c r="B47" s="1" t="s">
        <v>44</v>
      </c>
      <c r="C47" s="1">
        <v>6.5696199999999996</v>
      </c>
      <c r="D47" s="15">
        <v>11.398300000000001</v>
      </c>
      <c r="E47" s="15">
        <v>13.485099999999999</v>
      </c>
      <c r="F47" s="15">
        <v>9.2362199999999994</v>
      </c>
      <c r="G47" s="15">
        <v>17.793900000000001</v>
      </c>
      <c r="H47" s="15">
        <v>6.9187799999999999</v>
      </c>
    </row>
    <row r="48" spans="2:28" ht="15.75" thickBot="1" x14ac:dyDescent="0.3">
      <c r="B48" s="1" t="s">
        <v>45</v>
      </c>
      <c r="C48" s="1">
        <v>3.9797600000000002</v>
      </c>
      <c r="D48" s="15">
        <v>11.886799999999999</v>
      </c>
      <c r="E48" s="15">
        <v>13.461499999999999</v>
      </c>
      <c r="F48" s="15">
        <v>6.5433500000000002</v>
      </c>
      <c r="G48" s="15">
        <v>6.5078500000000004</v>
      </c>
      <c r="H48" s="15">
        <v>5.7162199999999999</v>
      </c>
      <c r="I48" s="1">
        <v>6</v>
      </c>
      <c r="J48" s="1">
        <f>C8</f>
        <v>5.7730100000000002</v>
      </c>
      <c r="K48" s="1">
        <f>D8</f>
        <v>30.849499999999999</v>
      </c>
      <c r="L48" s="1">
        <f t="shared" ref="L48:O48" si="47">E8</f>
        <v>0</v>
      </c>
      <c r="M48" s="1">
        <f t="shared" si="47"/>
        <v>5.9620300000000004</v>
      </c>
      <c r="N48" s="1">
        <f t="shared" si="47"/>
        <v>12.933999999999999</v>
      </c>
      <c r="O48" s="1">
        <f t="shared" si="47"/>
        <v>4.4188029999999996</v>
      </c>
      <c r="Q48" s="16">
        <f>TTEST($C$3:$C$98,K48:K55,2,3)</f>
        <v>7.6482943152434357E-5</v>
      </c>
      <c r="R48" s="16">
        <f t="shared" ref="R48:U48" si="48">TTEST($C$3:$C$98,L48:L55,2,3)</f>
        <v>7.3185379762596717E-2</v>
      </c>
      <c r="S48" s="16">
        <f t="shared" si="48"/>
        <v>0.15685146054248425</v>
      </c>
      <c r="T48" s="16">
        <f t="shared" si="48"/>
        <v>1.1036037067596541E-5</v>
      </c>
      <c r="U48" s="16">
        <f t="shared" si="48"/>
        <v>0.70797706487907797</v>
      </c>
      <c r="X48" s="16">
        <v>9.2463595184777046E-5</v>
      </c>
      <c r="Y48" s="16">
        <v>9.9045825476558932E-3</v>
      </c>
      <c r="Z48" s="16">
        <v>4.0516712372275967E-3</v>
      </c>
      <c r="AA48" s="16">
        <v>1.4823816206258673E-5</v>
      </c>
      <c r="AB48" s="16">
        <v>0.3577567226072037</v>
      </c>
    </row>
    <row r="49" spans="2:28" ht="15.75" thickBot="1" x14ac:dyDescent="0.3">
      <c r="B49" s="1" t="s">
        <v>46</v>
      </c>
      <c r="C49" s="1">
        <v>10.401</v>
      </c>
      <c r="D49" s="15">
        <v>9.8062000000000005</v>
      </c>
      <c r="E49" s="15">
        <v>22.766400000000001</v>
      </c>
      <c r="F49" s="15">
        <v>7.6776900000000001</v>
      </c>
      <c r="G49" s="15">
        <v>16.645600000000002</v>
      </c>
      <c r="H49" s="15">
        <v>5.05769</v>
      </c>
      <c r="J49" s="1">
        <f>C20</f>
        <v>0.82741100000000001</v>
      </c>
      <c r="K49" s="1">
        <f>D20</f>
        <v>23.926500000000001</v>
      </c>
      <c r="L49" s="1">
        <f t="shared" ref="L49:O49" si="49">E20</f>
        <v>4.2391300000000003</v>
      </c>
      <c r="M49" s="1">
        <f t="shared" si="49"/>
        <v>2.0750000000000002</v>
      </c>
      <c r="N49" s="1">
        <f t="shared" si="49"/>
        <v>7.6337999999999999</v>
      </c>
      <c r="O49" s="1">
        <f t="shared" si="49"/>
        <v>4.4701490000000002</v>
      </c>
      <c r="Q49" s="16" t="s">
        <v>122</v>
      </c>
      <c r="R49" s="16" t="s">
        <v>123</v>
      </c>
      <c r="S49" s="16" t="s">
        <v>123</v>
      </c>
      <c r="T49" s="16" t="s">
        <v>122</v>
      </c>
      <c r="U49" s="16" t="s">
        <v>123</v>
      </c>
      <c r="X49" s="16" t="s">
        <v>122</v>
      </c>
      <c r="Y49" s="16" t="s">
        <v>125</v>
      </c>
      <c r="Z49" s="16" t="s">
        <v>125</v>
      </c>
      <c r="AA49" s="16" t="s">
        <v>122</v>
      </c>
      <c r="AB49" s="16" t="s">
        <v>123</v>
      </c>
    </row>
    <row r="50" spans="2:28" ht="15.75" thickBot="1" x14ac:dyDescent="0.3">
      <c r="B50" s="1" t="s">
        <v>47</v>
      </c>
      <c r="C50" s="1">
        <v>3.8905500000000002</v>
      </c>
      <c r="D50" s="15">
        <v>13.928599999999999</v>
      </c>
      <c r="E50" s="15">
        <v>24.338699999999999</v>
      </c>
      <c r="F50" s="15">
        <v>8.5591399999999993</v>
      </c>
      <c r="G50" s="15">
        <v>28.690100000000001</v>
      </c>
      <c r="H50" s="15">
        <v>9.9679500000000001</v>
      </c>
      <c r="J50" s="1">
        <f>C32</f>
        <v>5.37113</v>
      </c>
      <c r="K50" s="1">
        <f>D32</f>
        <v>17.6829</v>
      </c>
      <c r="L50" s="1">
        <f t="shared" ref="L50:O50" si="50">E32</f>
        <v>3.4607800000000002</v>
      </c>
      <c r="M50" s="1">
        <f t="shared" si="50"/>
        <v>2</v>
      </c>
      <c r="N50" s="1">
        <f t="shared" si="50"/>
        <v>13.3818</v>
      </c>
      <c r="O50" s="1">
        <f t="shared" si="50"/>
        <v>4.0796020000000004</v>
      </c>
      <c r="X50" s="16">
        <v>7.6482943152434357E-5</v>
      </c>
      <c r="Y50" s="16">
        <v>7.3185379762596717E-2</v>
      </c>
      <c r="Z50" s="16">
        <v>0.15685146054248425</v>
      </c>
      <c r="AA50" s="16">
        <v>1.1036037067596541E-5</v>
      </c>
      <c r="AB50" s="16">
        <v>0.70797706487907797</v>
      </c>
    </row>
    <row r="51" spans="2:28" ht="15.75" thickBot="1" x14ac:dyDescent="0.3">
      <c r="B51" s="1" t="s">
        <v>48</v>
      </c>
      <c r="C51" s="1">
        <v>8.0115599999999993</v>
      </c>
      <c r="D51" s="15">
        <v>11.7422</v>
      </c>
      <c r="E51" s="15">
        <v>8.2705900000000003</v>
      </c>
      <c r="F51" s="15">
        <v>16.589700000000001</v>
      </c>
      <c r="G51" s="15">
        <v>12.7692</v>
      </c>
      <c r="H51" s="15">
        <v>4.8301889999999998</v>
      </c>
      <c r="J51" s="1">
        <f>C44</f>
        <v>3.6596899999999999</v>
      </c>
      <c r="K51" s="1">
        <f>D44</f>
        <v>12.073399999999999</v>
      </c>
      <c r="L51" s="1">
        <f t="shared" ref="L51:O51" si="51">E44</f>
        <v>17.3047</v>
      </c>
      <c r="M51" s="1">
        <f t="shared" si="51"/>
        <v>6.2832400000000002</v>
      </c>
      <c r="N51" s="1">
        <f t="shared" si="51"/>
        <v>12.3436</v>
      </c>
      <c r="O51" s="1">
        <f t="shared" si="51"/>
        <v>4.6892659999999999</v>
      </c>
      <c r="X51" s="16" t="s">
        <v>122</v>
      </c>
      <c r="Y51" s="16" t="s">
        <v>123</v>
      </c>
      <c r="Z51" s="16" t="s">
        <v>123</v>
      </c>
      <c r="AA51" s="16" t="s">
        <v>122</v>
      </c>
      <c r="AB51" s="16" t="s">
        <v>123</v>
      </c>
    </row>
    <row r="52" spans="2:28" ht="15.75" thickBot="1" x14ac:dyDescent="0.3">
      <c r="B52" s="1" t="s">
        <v>49</v>
      </c>
      <c r="C52" s="1">
        <v>7.6477300000000001</v>
      </c>
      <c r="D52" s="15">
        <v>13</v>
      </c>
      <c r="E52" s="15">
        <v>17.296299999999999</v>
      </c>
      <c r="F52" s="15">
        <v>12.5565</v>
      </c>
      <c r="G52" s="15">
        <v>10.8512</v>
      </c>
      <c r="H52" s="15">
        <v>4.4919349999999998</v>
      </c>
      <c r="J52" s="1">
        <f>C56</f>
        <v>1.4653499999999999</v>
      </c>
      <c r="K52" s="1">
        <f>D56</f>
        <v>21.844200000000001</v>
      </c>
      <c r="L52" s="1">
        <f t="shared" ref="L52:O52" si="52">E56</f>
        <v>10.572800000000001</v>
      </c>
      <c r="M52" s="1">
        <f t="shared" si="52"/>
        <v>8.1688299999999998</v>
      </c>
      <c r="N52" s="1">
        <f t="shared" si="52"/>
        <v>9.1999999999999993</v>
      </c>
      <c r="O52" s="1">
        <f t="shared" si="52"/>
        <v>4.7142859999999995</v>
      </c>
      <c r="X52" s="16">
        <v>1.6252434584895156E-5</v>
      </c>
      <c r="Y52" s="16">
        <v>0.1299236588682236</v>
      </c>
      <c r="Z52" s="16">
        <v>3.6230983078567397E-2</v>
      </c>
      <c r="AA52" s="16">
        <v>1.4283727434359537E-6</v>
      </c>
      <c r="AB52" s="16">
        <v>0.7274484741326499</v>
      </c>
    </row>
    <row r="53" spans="2:28" ht="15.75" thickBot="1" x14ac:dyDescent="0.3">
      <c r="B53" s="1" t="s">
        <v>50</v>
      </c>
      <c r="C53" s="1">
        <v>4.9050000000000002</v>
      </c>
      <c r="D53" s="15">
        <v>13.876899999999999</v>
      </c>
      <c r="E53" s="15">
        <v>9</v>
      </c>
      <c r="F53" s="15">
        <v>12.962999999999999</v>
      </c>
      <c r="G53" s="15">
        <v>5.84375</v>
      </c>
      <c r="H53" s="15">
        <v>4.5</v>
      </c>
      <c r="J53" s="1">
        <f>C68</f>
        <v>2.8502700000000001</v>
      </c>
      <c r="K53" s="1">
        <f>D68</f>
        <v>18.918700000000001</v>
      </c>
      <c r="L53" s="1">
        <f t="shared" ref="L53:O53" si="53">E68</f>
        <v>12.4574</v>
      </c>
      <c r="M53" s="1">
        <f t="shared" si="53"/>
        <v>9.2805800000000005</v>
      </c>
      <c r="N53" s="1">
        <f t="shared" si="53"/>
        <v>12.8009</v>
      </c>
      <c r="O53" s="1">
        <f t="shared" si="53"/>
        <v>4.0069444399999998</v>
      </c>
      <c r="X53" s="16" t="s">
        <v>122</v>
      </c>
      <c r="Y53" s="16" t="s">
        <v>123</v>
      </c>
      <c r="Z53" s="16" t="s">
        <v>124</v>
      </c>
      <c r="AA53" s="16" t="s">
        <v>122</v>
      </c>
      <c r="AB53" s="16" t="s">
        <v>123</v>
      </c>
    </row>
    <row r="54" spans="2:28" ht="15.75" thickBot="1" x14ac:dyDescent="0.3">
      <c r="B54" s="1" t="s">
        <v>51</v>
      </c>
      <c r="C54" s="1">
        <v>1.1952700000000001</v>
      </c>
      <c r="D54" s="15">
        <v>17.1127</v>
      </c>
      <c r="E54" s="15">
        <v>10.773400000000001</v>
      </c>
      <c r="F54" s="15">
        <v>9.2544400000000007</v>
      </c>
      <c r="G54" s="15">
        <v>7.1677900000000001</v>
      </c>
      <c r="H54" s="15">
        <v>4.0738254999999999</v>
      </c>
      <c r="J54" s="1">
        <f>C80</f>
        <v>1.7909600000000001</v>
      </c>
      <c r="K54" s="1">
        <f>D80</f>
        <v>16.511600000000001</v>
      </c>
      <c r="L54" s="1">
        <f t="shared" ref="L54:O54" si="54">E80</f>
        <v>13.7113</v>
      </c>
      <c r="M54" s="1">
        <f t="shared" si="54"/>
        <v>9.0143900000000006</v>
      </c>
      <c r="N54" s="1">
        <f t="shared" si="54"/>
        <v>12.967499999999999</v>
      </c>
      <c r="O54" s="1">
        <f t="shared" si="54"/>
        <v>5.0902799999999999</v>
      </c>
      <c r="X54" s="16">
        <v>6.1344313123643001E-4</v>
      </c>
      <c r="Y54" s="16">
        <v>4.3670626396745134E-2</v>
      </c>
      <c r="Z54" s="16">
        <v>9.3676126814871963E-4</v>
      </c>
      <c r="AA54" s="16">
        <v>6.3903774997584734E-4</v>
      </c>
      <c r="AB54" s="16">
        <v>0.23016516585091787</v>
      </c>
    </row>
    <row r="55" spans="2:28" ht="15.75" thickBot="1" x14ac:dyDescent="0.3">
      <c r="B55" s="1" t="s">
        <v>52</v>
      </c>
      <c r="C55" s="1">
        <v>2.2203400000000002</v>
      </c>
      <c r="D55" s="15">
        <v>21.806699999999999</v>
      </c>
      <c r="E55" s="15">
        <v>7.8031499999999996</v>
      </c>
      <c r="F55" s="15">
        <v>11.645200000000001</v>
      </c>
      <c r="G55" s="15">
        <v>8.5882400000000008</v>
      </c>
      <c r="H55" s="15">
        <v>4.1578949999999999</v>
      </c>
      <c r="J55" s="1">
        <f>C92</f>
        <v>1.02</v>
      </c>
      <c r="K55" s="1">
        <f>D92</f>
        <v>23.15</v>
      </c>
      <c r="L55" s="1">
        <f t="shared" ref="L55:O55" si="55">E92</f>
        <v>10.323499999999999</v>
      </c>
      <c r="M55" s="1">
        <f t="shared" si="55"/>
        <v>20.73</v>
      </c>
      <c r="N55" s="1">
        <f t="shared" si="55"/>
        <v>14.204800000000001</v>
      </c>
      <c r="O55" s="1">
        <f t="shared" si="55"/>
        <v>4.4322030000000003</v>
      </c>
      <c r="X55" s="16" t="s">
        <v>122</v>
      </c>
      <c r="Y55" s="16" t="s">
        <v>124</v>
      </c>
      <c r="Z55" s="16" t="s">
        <v>122</v>
      </c>
      <c r="AA55" s="16" t="s">
        <v>122</v>
      </c>
      <c r="AB55" s="16" t="s">
        <v>123</v>
      </c>
    </row>
    <row r="56" spans="2:28" ht="15.75" thickBot="1" x14ac:dyDescent="0.3">
      <c r="B56" s="1" t="s">
        <v>53</v>
      </c>
      <c r="C56" s="1">
        <v>1.4653499999999999</v>
      </c>
      <c r="D56" s="15">
        <v>21.844200000000001</v>
      </c>
      <c r="E56" s="15">
        <v>10.572800000000001</v>
      </c>
      <c r="F56" s="15">
        <v>8.1688299999999998</v>
      </c>
      <c r="G56" s="15">
        <v>9.1999999999999993</v>
      </c>
      <c r="H56" s="15">
        <v>4.7142859999999995</v>
      </c>
      <c r="X56" s="16">
        <v>6.6343414696179166E-4</v>
      </c>
      <c r="Y56" s="16">
        <v>2.0390397682339901E-2</v>
      </c>
      <c r="Z56" s="16">
        <v>2.1676431896777151E-4</v>
      </c>
      <c r="AA56" s="16">
        <v>3.7782230108940811E-4</v>
      </c>
      <c r="AB56" s="16">
        <v>0.21622306472746566</v>
      </c>
    </row>
    <row r="57" spans="2:28" ht="15.75" thickBot="1" x14ac:dyDescent="0.3">
      <c r="B57" s="1" t="s">
        <v>54</v>
      </c>
      <c r="C57" s="1">
        <v>5.2755099999999997</v>
      </c>
      <c r="D57" s="15">
        <v>27.504899999999999</v>
      </c>
      <c r="E57" s="15">
        <v>8.8106100000000005</v>
      </c>
      <c r="F57" s="15">
        <v>11.9718</v>
      </c>
      <c r="G57" s="15">
        <v>13.7698</v>
      </c>
      <c r="H57" s="15">
        <v>4.3636359999999996</v>
      </c>
      <c r="I57" s="1">
        <v>7</v>
      </c>
      <c r="J57" s="1">
        <f>C9</f>
        <v>3.9182399999999999</v>
      </c>
      <c r="K57" s="1">
        <f>D9</f>
        <v>32.908000000000001</v>
      </c>
      <c r="L57" s="1">
        <f t="shared" ref="L57:O57" si="56">E9</f>
        <v>0.26</v>
      </c>
      <c r="M57" s="1">
        <f t="shared" si="56"/>
        <v>11.7432</v>
      </c>
      <c r="N57" s="1">
        <f t="shared" si="56"/>
        <v>11.151300000000001</v>
      </c>
      <c r="O57" s="1">
        <f t="shared" si="56"/>
        <v>4.65625</v>
      </c>
      <c r="Q57" s="16">
        <f>TTEST($C$3:$C$98,K57:K64,2,3)</f>
        <v>1.6252434584895156E-5</v>
      </c>
      <c r="R57" s="16">
        <f t="shared" ref="R57" si="57">TTEST($C$3:$C$98,L57:L64,2,3)</f>
        <v>0.1299236588682236</v>
      </c>
      <c r="S57" s="16">
        <f t="shared" ref="S57" si="58">TTEST($C$3:$C$98,M57:M64,2,3)</f>
        <v>3.6230983078567397E-2</v>
      </c>
      <c r="T57" s="16">
        <f t="shared" ref="T57" si="59">TTEST($C$3:$C$98,N57:N64,2,3)</f>
        <v>1.4283727434359537E-6</v>
      </c>
      <c r="U57" s="16">
        <f t="shared" ref="U57" si="60">TTEST($C$3:$C$98,O57:O64,2,3)</f>
        <v>0.7274484741326499</v>
      </c>
      <c r="X57" s="16" t="s">
        <v>122</v>
      </c>
      <c r="Y57" s="16" t="s">
        <v>124</v>
      </c>
      <c r="Z57" s="16" t="s">
        <v>122</v>
      </c>
      <c r="AA57" s="16" t="s">
        <v>122</v>
      </c>
      <c r="AB57" s="16" t="s">
        <v>123</v>
      </c>
    </row>
    <row r="58" spans="2:28" ht="15.75" thickBot="1" x14ac:dyDescent="0.3">
      <c r="B58" s="1" t="s">
        <v>55</v>
      </c>
      <c r="C58" s="1">
        <v>2.1774200000000001</v>
      </c>
      <c r="D58" s="15">
        <v>14.1753</v>
      </c>
      <c r="E58" s="15">
        <v>12.343999999999999</v>
      </c>
      <c r="F58" s="15">
        <v>6.7564099999999998</v>
      </c>
      <c r="G58" s="15">
        <v>14.617800000000001</v>
      </c>
      <c r="H58" s="15">
        <v>4.6315790000000003</v>
      </c>
      <c r="J58" s="1">
        <f>C21</f>
        <v>1.82514</v>
      </c>
      <c r="K58" s="1">
        <f>D21</f>
        <v>28.156199999999998</v>
      </c>
      <c r="L58" s="1">
        <f t="shared" ref="L58:O58" si="61">E21</f>
        <v>0.414414</v>
      </c>
      <c r="M58" s="1">
        <f t="shared" si="61"/>
        <v>4.2063499999999996</v>
      </c>
      <c r="N58" s="1">
        <f t="shared" si="61"/>
        <v>18</v>
      </c>
      <c r="O58" s="1">
        <f t="shared" si="61"/>
        <v>4.5443790000000002</v>
      </c>
      <c r="Q58" s="16" t="s">
        <v>122</v>
      </c>
      <c r="R58" s="16" t="s">
        <v>123</v>
      </c>
      <c r="S58" s="16" t="s">
        <v>124</v>
      </c>
      <c r="T58" s="16" t="s">
        <v>122</v>
      </c>
      <c r="U58" s="16" t="s">
        <v>123</v>
      </c>
      <c r="X58" s="16">
        <v>6.5414583300787608E-4</v>
      </c>
      <c r="Y58" s="16">
        <v>1.2983827027055318E-2</v>
      </c>
      <c r="Z58" s="16">
        <v>1.5415655061009489E-3</v>
      </c>
      <c r="AA58" s="16">
        <v>8.4303518776350771E-5</v>
      </c>
      <c r="AB58" s="16">
        <v>0.16241262750993915</v>
      </c>
    </row>
    <row r="59" spans="2:28" ht="15.75" thickBot="1" x14ac:dyDescent="0.3">
      <c r="B59" s="1" t="s">
        <v>56</v>
      </c>
      <c r="C59" s="1">
        <v>1.4423999999999999</v>
      </c>
      <c r="D59" s="15">
        <v>14.6525</v>
      </c>
      <c r="E59" s="15">
        <v>5.4496599999999997</v>
      </c>
      <c r="F59" s="15">
        <v>7.6692299999999998</v>
      </c>
      <c r="G59" s="15">
        <v>10.2752</v>
      </c>
      <c r="H59" s="15">
        <v>4.2629109999999999</v>
      </c>
      <c r="J59" s="1">
        <f>C33</f>
        <v>4.57789</v>
      </c>
      <c r="K59" s="1">
        <f>D33</f>
        <v>25.2256</v>
      </c>
      <c r="L59" s="1">
        <f t="shared" ref="L59:O59" si="62">E33</f>
        <v>4.6917799999999996</v>
      </c>
      <c r="M59" s="1">
        <f t="shared" si="62"/>
        <v>2.8947400000000001</v>
      </c>
      <c r="N59" s="1">
        <f t="shared" si="62"/>
        <v>11.241199999999999</v>
      </c>
      <c r="O59" s="1">
        <f t="shared" si="62"/>
        <v>4.4463280000000003</v>
      </c>
      <c r="X59" s="16" t="s">
        <v>122</v>
      </c>
      <c r="Y59" s="16" t="s">
        <v>124</v>
      </c>
      <c r="Z59" s="16" t="s">
        <v>125</v>
      </c>
      <c r="AA59" s="16" t="s">
        <v>122</v>
      </c>
      <c r="AB59" s="16" t="s">
        <v>123</v>
      </c>
    </row>
    <row r="60" spans="2:28" ht="15.75" thickBot="1" x14ac:dyDescent="0.3">
      <c r="B60" s="1" t="s">
        <v>57</v>
      </c>
      <c r="C60" s="1">
        <v>2.22959</v>
      </c>
      <c r="D60" s="15">
        <v>12.1973</v>
      </c>
      <c r="E60" s="15">
        <v>8.7578899999999997</v>
      </c>
      <c r="F60" s="15">
        <v>10.0566</v>
      </c>
      <c r="G60" s="15">
        <v>13.006500000000001</v>
      </c>
      <c r="H60" s="15">
        <v>4.1086960000000001</v>
      </c>
      <c r="J60" s="1">
        <f>C45</f>
        <v>7.1976000000000004</v>
      </c>
      <c r="K60" s="1">
        <f>D45</f>
        <v>19.807700000000001</v>
      </c>
      <c r="L60" s="1">
        <f t="shared" ref="L60:O60" si="63">E45</f>
        <v>13.3864</v>
      </c>
      <c r="M60" s="1">
        <f t="shared" si="63"/>
        <v>7.4796699999999996</v>
      </c>
      <c r="N60" s="1">
        <f t="shared" si="63"/>
        <v>15.185700000000001</v>
      </c>
      <c r="O60" s="1">
        <f t="shared" si="63"/>
        <v>4.4489799999999997</v>
      </c>
      <c r="X60" s="16">
        <v>1.7415871155049159E-4</v>
      </c>
      <c r="Y60" s="16">
        <v>0.15096815579276804</v>
      </c>
      <c r="Z60" s="16">
        <v>2.2567777897841948E-9</v>
      </c>
      <c r="AA60" s="16">
        <v>2.2330490160098846E-4</v>
      </c>
      <c r="AB60" s="16">
        <v>0.10347162035513245</v>
      </c>
    </row>
    <row r="61" spans="2:28" ht="15.75" thickBot="1" x14ac:dyDescent="0.3">
      <c r="B61" s="1" t="s">
        <v>58</v>
      </c>
      <c r="C61" s="1">
        <v>4</v>
      </c>
      <c r="D61" s="15">
        <v>16.286999999999999</v>
      </c>
      <c r="E61" s="15">
        <v>2.3727299999999998</v>
      </c>
      <c r="F61" s="15">
        <v>6.9527000000000001</v>
      </c>
      <c r="G61" s="15">
        <v>12.723699999999999</v>
      </c>
      <c r="H61" s="15">
        <v>5.0223500000000003</v>
      </c>
      <c r="J61" s="1">
        <f>C57</f>
        <v>5.2755099999999997</v>
      </c>
      <c r="K61" s="1">
        <f>D57</f>
        <v>27.504899999999999</v>
      </c>
      <c r="L61" s="1">
        <f t="shared" ref="L61:O61" si="64">E57</f>
        <v>8.8106100000000005</v>
      </c>
      <c r="M61" s="1">
        <f t="shared" si="64"/>
        <v>11.9718</v>
      </c>
      <c r="N61" s="1">
        <f t="shared" si="64"/>
        <v>13.7698</v>
      </c>
      <c r="O61" s="1">
        <f t="shared" si="64"/>
        <v>4.3636359999999996</v>
      </c>
      <c r="X61" s="16" t="s">
        <v>122</v>
      </c>
      <c r="Y61" s="16" t="s">
        <v>123</v>
      </c>
      <c r="Z61" s="16" t="s">
        <v>122</v>
      </c>
      <c r="AA61" s="16" t="s">
        <v>122</v>
      </c>
      <c r="AB61" s="16" t="s">
        <v>123</v>
      </c>
    </row>
    <row r="62" spans="2:28" ht="15.75" thickBot="1" x14ac:dyDescent="0.3">
      <c r="B62" s="1" t="s">
        <v>59</v>
      </c>
      <c r="C62" s="1">
        <v>11.3103</v>
      </c>
      <c r="D62" s="15">
        <v>16.524999999999999</v>
      </c>
      <c r="E62" s="15">
        <v>7.1428599999999995E-2</v>
      </c>
      <c r="F62" s="15">
        <v>6.9883699999999997</v>
      </c>
      <c r="G62" s="15">
        <v>15.651899999999999</v>
      </c>
      <c r="H62" s="15">
        <v>5.7481999999999998</v>
      </c>
      <c r="J62" s="1">
        <f>C68</f>
        <v>2.8502700000000001</v>
      </c>
      <c r="K62" s="1">
        <f>D68</f>
        <v>18.918700000000001</v>
      </c>
      <c r="L62" s="1">
        <f t="shared" ref="L62:O62" si="65">E68</f>
        <v>12.4574</v>
      </c>
      <c r="M62" s="1">
        <f t="shared" si="65"/>
        <v>9.2805800000000005</v>
      </c>
      <c r="N62" s="1">
        <f t="shared" si="65"/>
        <v>12.8009</v>
      </c>
      <c r="O62" s="1">
        <f t="shared" si="65"/>
        <v>4.0069444399999998</v>
      </c>
    </row>
    <row r="63" spans="2:28" ht="15.75" thickBot="1" x14ac:dyDescent="0.3">
      <c r="B63" s="1" t="s">
        <v>60</v>
      </c>
      <c r="C63" s="1">
        <v>6.4240500000000003</v>
      </c>
      <c r="D63" s="15">
        <v>11.8111</v>
      </c>
      <c r="E63" s="15">
        <v>8.9019600000000008</v>
      </c>
      <c r="F63" s="15">
        <v>13.050599999999999</v>
      </c>
      <c r="G63" s="15">
        <v>11.746499999999999</v>
      </c>
      <c r="H63" s="15">
        <v>5.2222200000000001</v>
      </c>
      <c r="J63" s="1">
        <f>C80</f>
        <v>1.7909600000000001</v>
      </c>
      <c r="K63" s="1">
        <f>D80</f>
        <v>16.511600000000001</v>
      </c>
      <c r="L63" s="1">
        <f t="shared" ref="L63:O63" si="66">E80</f>
        <v>13.7113</v>
      </c>
      <c r="M63" s="1">
        <f t="shared" si="66"/>
        <v>9.0143900000000006</v>
      </c>
      <c r="N63" s="1">
        <f t="shared" si="66"/>
        <v>12.967499999999999</v>
      </c>
      <c r="O63" s="1">
        <f t="shared" si="66"/>
        <v>5.0902799999999999</v>
      </c>
    </row>
    <row r="64" spans="2:28" ht="15.75" thickBot="1" x14ac:dyDescent="0.3">
      <c r="B64" s="1" t="s">
        <v>61</v>
      </c>
      <c r="C64" s="1">
        <v>3.6776</v>
      </c>
      <c r="D64" s="15">
        <v>13.75</v>
      </c>
      <c r="E64" s="15">
        <v>7.2434799999999999</v>
      </c>
      <c r="F64" s="15">
        <v>10.393700000000001</v>
      </c>
      <c r="G64" s="15">
        <v>0.193548</v>
      </c>
      <c r="H64" s="15">
        <v>4.5147060000000003</v>
      </c>
      <c r="J64" s="1">
        <f>C92</f>
        <v>1.02</v>
      </c>
      <c r="K64" s="1">
        <f>D92</f>
        <v>23.15</v>
      </c>
      <c r="L64" s="1">
        <f t="shared" ref="L64:O64" si="67">E92</f>
        <v>10.323499999999999</v>
      </c>
      <c r="M64" s="1">
        <f t="shared" si="67"/>
        <v>20.73</v>
      </c>
      <c r="N64" s="1">
        <f t="shared" si="67"/>
        <v>14.204800000000001</v>
      </c>
      <c r="O64" s="1">
        <f t="shared" si="67"/>
        <v>4.4322030000000003</v>
      </c>
    </row>
    <row r="65" spans="2:21" ht="15.75" thickBot="1" x14ac:dyDescent="0.3">
      <c r="B65" s="1" t="s">
        <v>62</v>
      </c>
      <c r="C65" s="1">
        <v>5.3022</v>
      </c>
      <c r="D65" s="15">
        <v>8.2235300000000002</v>
      </c>
      <c r="E65" s="15">
        <v>8.2980800000000006</v>
      </c>
      <c r="F65" s="15">
        <v>7.63551</v>
      </c>
      <c r="G65" s="15">
        <v>7.34091</v>
      </c>
      <c r="H65" s="15">
        <v>4.3798449999999995</v>
      </c>
    </row>
    <row r="66" spans="2:21" ht="15.75" thickBot="1" x14ac:dyDescent="0.3">
      <c r="B66" s="1" t="s">
        <v>63</v>
      </c>
      <c r="C66" s="1">
        <v>6.5699500000000004</v>
      </c>
      <c r="D66" s="15">
        <v>15.7163</v>
      </c>
      <c r="E66" s="15">
        <v>6.0787399999999998</v>
      </c>
      <c r="F66" s="15">
        <v>10.0517</v>
      </c>
      <c r="G66" s="15">
        <v>9.18</v>
      </c>
      <c r="H66" s="15">
        <v>4.6133329999999999</v>
      </c>
      <c r="I66" s="1">
        <v>8</v>
      </c>
      <c r="J66" s="1">
        <f>C10</f>
        <v>5.78146</v>
      </c>
      <c r="K66" s="1">
        <f>D10</f>
        <v>39.380400000000002</v>
      </c>
      <c r="L66" s="1">
        <f t="shared" ref="L66:O66" si="68">E10</f>
        <v>0.69230800000000003</v>
      </c>
      <c r="M66" s="1">
        <f t="shared" si="68"/>
        <v>11.882400000000001</v>
      </c>
      <c r="N66" s="1">
        <f t="shared" si="68"/>
        <v>13.142899999999999</v>
      </c>
      <c r="O66" s="1">
        <f t="shared" si="68"/>
        <v>5.4736799999999999</v>
      </c>
      <c r="Q66" s="16">
        <f>TTEST($C$3:$C$98,K66:K73,2,3)</f>
        <v>6.1344313123643001E-4</v>
      </c>
      <c r="R66" s="16">
        <f t="shared" ref="R66" si="69">TTEST($C$3:$C$98,L66:L73,2,3)</f>
        <v>4.3670626396745134E-2</v>
      </c>
      <c r="S66" s="16">
        <f t="shared" ref="S66" si="70">TTEST($C$3:$C$98,M66:M73,2,3)</f>
        <v>9.3676126814871963E-4</v>
      </c>
      <c r="T66" s="16">
        <f t="shared" ref="T66" si="71">TTEST($C$3:$C$98,N66:N73,2,3)</f>
        <v>6.3903774997584734E-4</v>
      </c>
      <c r="U66" s="16">
        <f t="shared" ref="U66" si="72">TTEST($C$3:$C$98,O66:O73,2,3)</f>
        <v>0.23016516585091787</v>
      </c>
    </row>
    <row r="67" spans="2:21" ht="15.75" thickBot="1" x14ac:dyDescent="0.3">
      <c r="B67" s="1" t="s">
        <v>64</v>
      </c>
      <c r="C67" s="1">
        <v>1.90141</v>
      </c>
      <c r="D67" s="15">
        <v>21.991700000000002</v>
      </c>
      <c r="E67" s="15">
        <v>14.2805</v>
      </c>
      <c r="F67" s="15">
        <v>6.6564899999999998</v>
      </c>
      <c r="G67" s="15">
        <v>16.029900000000001</v>
      </c>
      <c r="H67" s="15">
        <v>4.8148150000000003</v>
      </c>
      <c r="J67" s="1">
        <f>C22</f>
        <v>1.9823500000000001</v>
      </c>
      <c r="K67" s="1">
        <f>D22</f>
        <v>19.857099999999999</v>
      </c>
      <c r="L67" s="1">
        <f t="shared" ref="L67:O67" si="73">E22</f>
        <v>2.89209</v>
      </c>
      <c r="M67" s="1">
        <f t="shared" si="73"/>
        <v>8.3925199999999993</v>
      </c>
      <c r="N67" s="1">
        <f t="shared" si="73"/>
        <v>6.0411000000000001</v>
      </c>
      <c r="O67" s="1">
        <f t="shared" si="73"/>
        <v>4.4832210000000003</v>
      </c>
      <c r="Q67" s="16" t="s">
        <v>122</v>
      </c>
      <c r="R67" s="16" t="s">
        <v>124</v>
      </c>
      <c r="S67" s="16" t="s">
        <v>122</v>
      </c>
      <c r="T67" s="16" t="s">
        <v>122</v>
      </c>
      <c r="U67" s="16" t="s">
        <v>123</v>
      </c>
    </row>
    <row r="68" spans="2:21" ht="15.75" thickBot="1" x14ac:dyDescent="0.3">
      <c r="B68" s="1" t="s">
        <v>65</v>
      </c>
      <c r="C68" s="1">
        <v>2.8502700000000001</v>
      </c>
      <c r="D68" s="15">
        <v>18.918700000000001</v>
      </c>
      <c r="E68" s="15">
        <v>12.4574</v>
      </c>
      <c r="F68" s="15">
        <v>9.2805800000000005</v>
      </c>
      <c r="G68" s="15">
        <v>12.8009</v>
      </c>
      <c r="H68" s="15">
        <v>4.0069444399999998</v>
      </c>
      <c r="J68" s="1">
        <f>C34</f>
        <v>2.0170499999999998</v>
      </c>
      <c r="K68" s="1">
        <f>D34</f>
        <v>25.526299999999999</v>
      </c>
      <c r="L68" s="1">
        <f t="shared" ref="L68:O68" si="74">E34</f>
        <v>7.9298200000000003</v>
      </c>
      <c r="M68" s="1">
        <f t="shared" si="74"/>
        <v>6.3040500000000002</v>
      </c>
      <c r="N68" s="1">
        <f t="shared" si="74"/>
        <v>14.132999999999999</v>
      </c>
      <c r="O68" s="1">
        <f t="shared" si="74"/>
        <v>5.0534800000000004</v>
      </c>
    </row>
    <row r="69" spans="2:21" ht="15.75" thickBot="1" x14ac:dyDescent="0.3">
      <c r="B69" s="1" t="s">
        <v>66</v>
      </c>
      <c r="C69" s="1">
        <v>4.8949999999999996</v>
      </c>
      <c r="D69" s="15">
        <v>26.432400000000001</v>
      </c>
      <c r="E69" s="15">
        <v>11.4602</v>
      </c>
      <c r="F69" s="15">
        <v>11.0082</v>
      </c>
      <c r="G69" s="15">
        <v>12.042899999999999</v>
      </c>
      <c r="H69" s="15">
        <v>4</v>
      </c>
      <c r="J69" s="1">
        <f>C46</f>
        <v>2.3838900000000001</v>
      </c>
      <c r="K69" s="1">
        <f>D46</f>
        <v>12.1829</v>
      </c>
      <c r="L69" s="1">
        <f t="shared" ref="L69:O69" si="75">E46</f>
        <v>17.744499999999999</v>
      </c>
      <c r="M69" s="1">
        <f t="shared" si="75"/>
        <v>7.1454500000000003</v>
      </c>
      <c r="N69" s="1">
        <f t="shared" si="75"/>
        <v>11.2515</v>
      </c>
      <c r="O69" s="1">
        <f t="shared" si="75"/>
        <v>4.9513509999999998</v>
      </c>
    </row>
    <row r="70" spans="2:21" ht="15.75" thickBot="1" x14ac:dyDescent="0.3">
      <c r="B70" s="1" t="s">
        <v>67</v>
      </c>
      <c r="C70" s="1">
        <v>3.0566</v>
      </c>
      <c r="D70" s="15">
        <v>19.920000000000002</v>
      </c>
      <c r="E70" s="15">
        <v>20.396699999999999</v>
      </c>
      <c r="F70" s="15">
        <v>7.0065799999999996</v>
      </c>
      <c r="G70" s="15">
        <v>15.9557</v>
      </c>
      <c r="H70" s="15">
        <v>5.0152299999999999</v>
      </c>
      <c r="J70" s="1">
        <f>C58</f>
        <v>2.1774200000000001</v>
      </c>
      <c r="K70" s="1">
        <f>D58</f>
        <v>14.1753</v>
      </c>
      <c r="L70" s="1">
        <f t="shared" ref="L70:O70" si="76">E58</f>
        <v>12.343999999999999</v>
      </c>
      <c r="M70" s="1">
        <f t="shared" si="76"/>
        <v>6.7564099999999998</v>
      </c>
      <c r="N70" s="1">
        <f t="shared" si="76"/>
        <v>14.617800000000001</v>
      </c>
      <c r="O70" s="1">
        <f t="shared" si="76"/>
        <v>4.6315790000000003</v>
      </c>
    </row>
    <row r="71" spans="2:21" ht="15.75" thickBot="1" x14ac:dyDescent="0.3">
      <c r="B71" s="1" t="s">
        <v>68</v>
      </c>
      <c r="C71" s="1">
        <v>1.02094</v>
      </c>
      <c r="D71" s="15">
        <v>16.311399999999999</v>
      </c>
      <c r="E71" s="15">
        <v>11.7064</v>
      </c>
      <c r="F71" s="15">
        <v>12.9008</v>
      </c>
      <c r="G71" s="15">
        <v>18.090900000000001</v>
      </c>
      <c r="H71" s="15">
        <v>4.7005650000000001</v>
      </c>
      <c r="J71" s="1">
        <f>C70</f>
        <v>3.0566</v>
      </c>
      <c r="K71" s="1">
        <f>D70</f>
        <v>19.920000000000002</v>
      </c>
      <c r="L71" s="1">
        <f t="shared" ref="L71:O71" si="77">E70</f>
        <v>20.396699999999999</v>
      </c>
      <c r="M71" s="1">
        <f t="shared" si="77"/>
        <v>7.0065799999999996</v>
      </c>
      <c r="N71" s="1">
        <f t="shared" si="77"/>
        <v>15.9557</v>
      </c>
      <c r="O71" s="1">
        <f t="shared" si="77"/>
        <v>5.0152299999999999</v>
      </c>
    </row>
    <row r="72" spans="2:21" ht="15.75" thickBot="1" x14ac:dyDescent="0.3">
      <c r="B72" s="1" t="s">
        <v>69</v>
      </c>
      <c r="C72" s="1">
        <v>6.3550300000000002</v>
      </c>
      <c r="D72" s="15">
        <v>20.9237</v>
      </c>
      <c r="E72" s="15">
        <v>17.561199999999999</v>
      </c>
      <c r="F72" s="15">
        <v>8.6397099999999991</v>
      </c>
      <c r="G72" s="15">
        <v>11.944800000000001</v>
      </c>
      <c r="H72" s="15">
        <v>4.9090910000000001</v>
      </c>
      <c r="J72" s="1">
        <f>C82</f>
        <v>5.9239100000000002</v>
      </c>
      <c r="K72" s="1">
        <f>D82</f>
        <v>20.366299999999999</v>
      </c>
      <c r="L72" s="1">
        <f t="shared" ref="L72:O72" si="78">E82</f>
        <v>14.8469</v>
      </c>
      <c r="M72" s="1">
        <f t="shared" si="78"/>
        <v>9.3877600000000001</v>
      </c>
      <c r="N72" s="1">
        <f t="shared" si="78"/>
        <v>22.006499999999999</v>
      </c>
      <c r="O72" s="1">
        <f t="shared" si="78"/>
        <v>6.7374999999999998</v>
      </c>
    </row>
    <row r="73" spans="2:21" ht="15.75" thickBot="1" x14ac:dyDescent="0.3">
      <c r="B73" s="1" t="s">
        <v>70</v>
      </c>
      <c r="C73" s="1">
        <v>4.9592999999999998</v>
      </c>
      <c r="D73" s="15">
        <v>32.1875</v>
      </c>
      <c r="E73" s="15">
        <v>14.222200000000001</v>
      </c>
      <c r="F73" s="15">
        <v>9.4788700000000006</v>
      </c>
      <c r="G73" s="15">
        <v>12.345000000000001</v>
      </c>
      <c r="H73" s="15">
        <v>4.1160220000000001</v>
      </c>
      <c r="J73" s="1">
        <f>C94</f>
        <v>0.56834499999999999</v>
      </c>
      <c r="K73" s="1">
        <f>D94</f>
        <v>22.486499999999999</v>
      </c>
      <c r="L73" s="1">
        <f t="shared" ref="L73:O73" si="79">E94</f>
        <v>8.40625</v>
      </c>
      <c r="M73" s="1">
        <f t="shared" si="79"/>
        <v>6.8089899999999997</v>
      </c>
      <c r="N73" s="1">
        <f t="shared" si="79"/>
        <v>12.239599999999999</v>
      </c>
      <c r="O73" s="1">
        <f t="shared" si="79"/>
        <v>4.5838929999999998</v>
      </c>
    </row>
    <row r="74" spans="2:21" ht="15.75" thickBot="1" x14ac:dyDescent="0.3">
      <c r="B74" s="1" t="s">
        <v>71</v>
      </c>
      <c r="C74" s="1">
        <v>2.9684200000000001</v>
      </c>
      <c r="D74" s="15">
        <v>17.976199999999999</v>
      </c>
      <c r="E74" s="15">
        <v>9.0483899999999995</v>
      </c>
      <c r="F74" s="15">
        <v>7.4305599999999998</v>
      </c>
      <c r="G74" s="15">
        <v>19.531600000000001</v>
      </c>
      <c r="H74" s="15">
        <v>4.8181820000000002</v>
      </c>
    </row>
    <row r="75" spans="2:21" ht="15.75" thickBot="1" x14ac:dyDescent="0.3">
      <c r="B75" s="1" t="s">
        <v>72</v>
      </c>
      <c r="C75" s="1">
        <v>6.2941200000000004</v>
      </c>
      <c r="D75" s="15">
        <v>13.7941</v>
      </c>
      <c r="E75" s="15">
        <v>5.5660400000000001</v>
      </c>
      <c r="F75" s="15">
        <v>17.301200000000001</v>
      </c>
      <c r="G75" s="15">
        <v>2.8348599999999999</v>
      </c>
      <c r="H75" s="15">
        <v>4.0927835000000004</v>
      </c>
      <c r="I75" s="1">
        <v>9</v>
      </c>
      <c r="J75" s="1">
        <f>C11</f>
        <v>6.7402600000000001</v>
      </c>
      <c r="K75" s="1">
        <f>D11</f>
        <v>31.657499999999999</v>
      </c>
      <c r="L75" s="1">
        <f t="shared" ref="L75:O75" si="80">E11</f>
        <v>20.285699999999999</v>
      </c>
      <c r="M75" s="1">
        <f t="shared" si="80"/>
        <v>10.180199999999999</v>
      </c>
      <c r="N75" s="1">
        <f t="shared" si="80"/>
        <v>18.9937</v>
      </c>
      <c r="O75" s="1">
        <f t="shared" si="80"/>
        <v>7.6120700000000001</v>
      </c>
      <c r="Q75" s="16">
        <f>TTEST($C$3:$C$98,K75:K82,2,3)</f>
        <v>6.6343414696179166E-4</v>
      </c>
      <c r="R75" s="16">
        <f t="shared" ref="R75" si="81">TTEST($C$3:$C$98,L75:L82,2,3)</f>
        <v>2.0390397682339901E-2</v>
      </c>
      <c r="S75" s="16">
        <f t="shared" ref="S75" si="82">TTEST($C$3:$C$98,M75:M82,2,3)</f>
        <v>2.1676431896777151E-4</v>
      </c>
      <c r="T75" s="16">
        <f t="shared" ref="T75" si="83">TTEST($C$3:$C$98,N75:N82,2,3)</f>
        <v>3.7782230108940811E-4</v>
      </c>
      <c r="U75" s="16">
        <f t="shared" ref="U75" si="84">TTEST($C$3:$C$98,O75:O82,2,3)</f>
        <v>0.21622306472746566</v>
      </c>
    </row>
    <row r="76" spans="2:21" ht="15.75" thickBot="1" x14ac:dyDescent="0.3">
      <c r="B76" s="1" t="s">
        <v>73</v>
      </c>
      <c r="C76" s="1">
        <v>5.2259599999999997</v>
      </c>
      <c r="D76" s="15">
        <v>6.1911800000000001</v>
      </c>
      <c r="E76" s="15">
        <v>9.1440699999999993</v>
      </c>
      <c r="F76" s="15">
        <v>15.242100000000001</v>
      </c>
      <c r="G76" s="15">
        <v>4.1337999999999999</v>
      </c>
      <c r="H76" s="15">
        <v>4.1666670000000003</v>
      </c>
      <c r="J76" s="1">
        <f>C23</f>
        <v>1.3356600000000001</v>
      </c>
      <c r="K76" s="1">
        <f>D23</f>
        <v>24.010200000000001</v>
      </c>
      <c r="L76" s="1">
        <f t="shared" ref="L76:O76" si="85">E23</f>
        <v>7.0684899999999997</v>
      </c>
      <c r="M76" s="1">
        <f t="shared" si="85"/>
        <v>9.5354799999999997</v>
      </c>
      <c r="N76" s="1">
        <f t="shared" si="85"/>
        <v>10.6724</v>
      </c>
      <c r="O76" s="1">
        <f t="shared" si="85"/>
        <v>4.4782609999999998</v>
      </c>
      <c r="Q76" s="16" t="s">
        <v>122</v>
      </c>
      <c r="R76" s="16" t="s">
        <v>124</v>
      </c>
      <c r="S76" s="16" t="s">
        <v>122</v>
      </c>
      <c r="T76" s="16" t="s">
        <v>122</v>
      </c>
      <c r="U76" s="16" t="s">
        <v>123</v>
      </c>
    </row>
    <row r="77" spans="2:21" ht="15.75" thickBot="1" x14ac:dyDescent="0.3">
      <c r="B77" s="1" t="s">
        <v>74</v>
      </c>
      <c r="C77" s="1">
        <v>3.3737400000000002</v>
      </c>
      <c r="D77" s="15">
        <v>5.9117600000000001</v>
      </c>
      <c r="E77" s="15">
        <v>5.5565199999999999</v>
      </c>
      <c r="F77" s="15">
        <v>16.081099999999999</v>
      </c>
      <c r="G77" s="15">
        <v>6.7762200000000004</v>
      </c>
      <c r="H77" s="15">
        <v>4.2</v>
      </c>
      <c r="J77" s="1">
        <f>C35</f>
        <v>1.14706</v>
      </c>
      <c r="K77" s="1">
        <f>D35</f>
        <v>12.6853</v>
      </c>
      <c r="L77" s="1">
        <f t="shared" ref="L77:O77" si="86">E35</f>
        <v>2.5156200000000002</v>
      </c>
      <c r="M77" s="1">
        <f t="shared" si="86"/>
        <v>6.4671500000000002</v>
      </c>
      <c r="N77" s="1">
        <f t="shared" si="86"/>
        <v>9.3591200000000008</v>
      </c>
      <c r="O77" s="1">
        <f t="shared" si="86"/>
        <v>4.0987653999999996</v>
      </c>
    </row>
    <row r="78" spans="2:21" ht="15.75" thickBot="1" x14ac:dyDescent="0.3">
      <c r="B78" s="1" t="s">
        <v>75</v>
      </c>
      <c r="C78" s="1">
        <v>4.9767400000000004</v>
      </c>
      <c r="D78" s="15">
        <v>11.660399999999999</v>
      </c>
      <c r="E78" s="15">
        <v>8.0824700000000007</v>
      </c>
      <c r="F78" s="15">
        <v>13.0405</v>
      </c>
      <c r="G78" s="15">
        <v>10.369</v>
      </c>
      <c r="H78" s="15">
        <v>4.3649639999999996</v>
      </c>
      <c r="J78" s="1">
        <f>C47</f>
        <v>6.5696199999999996</v>
      </c>
      <c r="K78" s="1">
        <f>D47</f>
        <v>11.398300000000001</v>
      </c>
      <c r="L78" s="1">
        <f t="shared" ref="L78:O78" si="87">E47</f>
        <v>13.485099999999999</v>
      </c>
      <c r="M78" s="1">
        <f t="shared" si="87"/>
        <v>9.2362199999999994</v>
      </c>
      <c r="N78" s="1">
        <f t="shared" si="87"/>
        <v>17.793900000000001</v>
      </c>
      <c r="O78" s="1">
        <f t="shared" si="87"/>
        <v>6.9187799999999999</v>
      </c>
    </row>
    <row r="79" spans="2:21" ht="15.75" thickBot="1" x14ac:dyDescent="0.3">
      <c r="B79" s="1" t="s">
        <v>76</v>
      </c>
      <c r="C79" s="1">
        <v>2</v>
      </c>
      <c r="D79" s="15">
        <v>7.6574099999999996</v>
      </c>
      <c r="E79" s="15">
        <v>9.6190499999999997</v>
      </c>
      <c r="F79" s="15">
        <v>14.647500000000001</v>
      </c>
      <c r="G79" s="15">
        <v>17.302199999999999</v>
      </c>
      <c r="H79" s="15">
        <v>4.6164380000000005</v>
      </c>
      <c r="J79" s="1">
        <f>C59</f>
        <v>1.4423999999999999</v>
      </c>
      <c r="K79" s="1">
        <f>D59</f>
        <v>14.6525</v>
      </c>
      <c r="L79" s="1">
        <f t="shared" ref="L79:O79" si="88">E59</f>
        <v>5.4496599999999997</v>
      </c>
      <c r="M79" s="1">
        <f t="shared" si="88"/>
        <v>7.6692299999999998</v>
      </c>
      <c r="N79" s="1">
        <f t="shared" si="88"/>
        <v>10.2752</v>
      </c>
      <c r="O79" s="1">
        <f t="shared" si="88"/>
        <v>4.2629109999999999</v>
      </c>
    </row>
    <row r="80" spans="2:21" ht="15.75" thickBot="1" x14ac:dyDescent="0.3">
      <c r="B80" s="1" t="s">
        <v>77</v>
      </c>
      <c r="C80" s="1">
        <v>1.7909600000000001</v>
      </c>
      <c r="D80" s="15">
        <v>16.511600000000001</v>
      </c>
      <c r="E80" s="15">
        <v>13.7113</v>
      </c>
      <c r="F80" s="15">
        <v>9.0143900000000006</v>
      </c>
      <c r="G80" s="15">
        <v>12.967499999999999</v>
      </c>
      <c r="H80" s="15">
        <v>5.0902799999999999</v>
      </c>
      <c r="J80" s="1">
        <f>C71</f>
        <v>1.02094</v>
      </c>
      <c r="K80" s="1">
        <f>D71</f>
        <v>16.311399999999999</v>
      </c>
      <c r="L80" s="1">
        <f t="shared" ref="L80:O80" si="89">E71</f>
        <v>11.7064</v>
      </c>
      <c r="M80" s="1">
        <f t="shared" si="89"/>
        <v>12.9008</v>
      </c>
      <c r="N80" s="1">
        <f t="shared" si="89"/>
        <v>18.090900000000001</v>
      </c>
      <c r="O80" s="1">
        <f t="shared" si="89"/>
        <v>4.7005650000000001</v>
      </c>
    </row>
    <row r="81" spans="2:21" ht="15.75" thickBot="1" x14ac:dyDescent="0.3">
      <c r="B81" s="1" t="s">
        <v>78</v>
      </c>
      <c r="C81" s="1">
        <v>1.3689800000000001</v>
      </c>
      <c r="D81" s="15">
        <v>15.1183</v>
      </c>
      <c r="E81" s="15">
        <v>13.9535</v>
      </c>
      <c r="F81" s="15">
        <v>11.226800000000001</v>
      </c>
      <c r="G81" s="15">
        <v>23.367699999999999</v>
      </c>
      <c r="H81" s="15">
        <v>6.6796899999999999</v>
      </c>
      <c r="J81" s="1">
        <f>C83</f>
        <v>5.1086999999999998</v>
      </c>
      <c r="K81" s="1">
        <f>D83</f>
        <v>15.706300000000001</v>
      </c>
      <c r="L81" s="1">
        <f t="shared" ref="L81:O81" si="90">E83</f>
        <v>15.428599999999999</v>
      </c>
      <c r="M81" s="1">
        <f t="shared" si="90"/>
        <v>10.3193</v>
      </c>
      <c r="N81" s="1">
        <f t="shared" si="90"/>
        <v>17.212499999999999</v>
      </c>
      <c r="O81" s="1">
        <f t="shared" si="90"/>
        <v>5.8838699999999999</v>
      </c>
    </row>
    <row r="82" spans="2:21" ht="15.75" thickBot="1" x14ac:dyDescent="0.3">
      <c r="B82" s="1" t="s">
        <v>79</v>
      </c>
      <c r="C82" s="1">
        <v>5.9239100000000002</v>
      </c>
      <c r="D82" s="15">
        <v>20.366299999999999</v>
      </c>
      <c r="E82" s="15">
        <v>14.8469</v>
      </c>
      <c r="F82" s="15">
        <v>9.3877600000000001</v>
      </c>
      <c r="G82" s="15">
        <v>22.006499999999999</v>
      </c>
      <c r="H82" s="15">
        <v>6.7374999999999998</v>
      </c>
      <c r="J82" s="1">
        <f>C95</f>
        <v>0.69354800000000005</v>
      </c>
      <c r="K82" s="1">
        <f>D95</f>
        <v>23.569900000000001</v>
      </c>
      <c r="L82" s="1">
        <f t="shared" ref="L82:O82" si="91">E95</f>
        <v>9.5479500000000002</v>
      </c>
      <c r="M82" s="1">
        <f t="shared" si="91"/>
        <v>13.657500000000001</v>
      </c>
      <c r="N82" s="1">
        <f t="shared" si="91"/>
        <v>9.7927900000000001</v>
      </c>
      <c r="O82" s="1">
        <f t="shared" si="91"/>
        <v>4.7987010000000003</v>
      </c>
    </row>
    <row r="83" spans="2:21" ht="15.75" thickBot="1" x14ac:dyDescent="0.3">
      <c r="B83" s="1" t="s">
        <v>80</v>
      </c>
      <c r="C83" s="1">
        <v>5.1086999999999998</v>
      </c>
      <c r="D83" s="15">
        <v>15.706300000000001</v>
      </c>
      <c r="E83" s="15">
        <v>15.428599999999999</v>
      </c>
      <c r="F83" s="15">
        <v>10.3193</v>
      </c>
      <c r="G83" s="15">
        <v>17.212499999999999</v>
      </c>
      <c r="H83" s="15">
        <v>5.8838699999999999</v>
      </c>
    </row>
    <row r="84" spans="2:21" ht="15.75" thickBot="1" x14ac:dyDescent="0.3">
      <c r="B84" s="1" t="s">
        <v>81</v>
      </c>
      <c r="C84" s="1">
        <v>4.6467099999999997</v>
      </c>
      <c r="D84" s="15">
        <v>16.110199999999999</v>
      </c>
      <c r="E84" s="15">
        <v>9.4579400000000007</v>
      </c>
      <c r="F84" s="15">
        <v>7.7565799999999996</v>
      </c>
      <c r="G84" s="15">
        <v>17.204799999999999</v>
      </c>
      <c r="H84" s="15">
        <v>7.5505599999999999</v>
      </c>
      <c r="I84" s="1">
        <v>10</v>
      </c>
      <c r="J84" s="1">
        <f>C12</f>
        <v>7.11111</v>
      </c>
      <c r="K84" s="1">
        <f>D12</f>
        <v>11.5974</v>
      </c>
      <c r="L84" s="1">
        <f t="shared" ref="L84:O84" si="92">E12</f>
        <v>19.596499999999999</v>
      </c>
      <c r="M84" s="1">
        <f t="shared" si="92"/>
        <v>8.5694400000000002</v>
      </c>
      <c r="N84" s="1">
        <f t="shared" si="92"/>
        <v>14.374000000000001</v>
      </c>
      <c r="O84" s="1">
        <f t="shared" si="92"/>
        <v>5.8041999999999998</v>
      </c>
      <c r="Q84" s="16">
        <f>TTEST($C$3:$C$98,K84:K91,2,3)</f>
        <v>6.5414583300787608E-4</v>
      </c>
      <c r="R84" s="16">
        <f t="shared" ref="R84" si="93">TTEST($C$3:$C$98,L84:L91,2,3)</f>
        <v>1.2983827027055318E-2</v>
      </c>
      <c r="S84" s="16">
        <f t="shared" ref="S84" si="94">TTEST($C$3:$C$98,M84:M91,2,3)</f>
        <v>1.5415655061009489E-3</v>
      </c>
      <c r="T84" s="16">
        <f t="shared" ref="T84" si="95">TTEST($C$3:$C$98,N84:N91,2,3)</f>
        <v>8.4303518776350771E-5</v>
      </c>
      <c r="U84" s="16">
        <f t="shared" ref="U84" si="96">TTEST($C$3:$C$98,O84:O91,2,3)</f>
        <v>0.16241262750993915</v>
      </c>
    </row>
    <row r="85" spans="2:21" ht="15.75" thickBot="1" x14ac:dyDescent="0.3">
      <c r="B85" s="1" t="s">
        <v>82</v>
      </c>
      <c r="C85" s="1">
        <v>3.9230800000000001</v>
      </c>
      <c r="D85" s="15">
        <v>19.248000000000001</v>
      </c>
      <c r="E85" s="15">
        <v>1.3414600000000001</v>
      </c>
      <c r="F85" s="15">
        <v>9.45139</v>
      </c>
      <c r="G85" s="15">
        <v>19.459700000000002</v>
      </c>
      <c r="H85" s="15">
        <v>7.21739</v>
      </c>
      <c r="J85" s="1">
        <f>C24</f>
        <v>4.6776</v>
      </c>
      <c r="K85" s="1">
        <f>D24</f>
        <v>25.984999999999999</v>
      </c>
      <c r="L85" s="1">
        <f t="shared" ref="L85:O85" si="97">E24</f>
        <v>9.8526299999999996</v>
      </c>
      <c r="M85" s="1">
        <f t="shared" si="97"/>
        <v>13.488899999999999</v>
      </c>
      <c r="N85" s="1">
        <f t="shared" si="97"/>
        <v>16.301100000000002</v>
      </c>
      <c r="O85" s="1">
        <f t="shared" si="97"/>
        <v>4.298343</v>
      </c>
      <c r="Q85" s="16" t="s">
        <v>122</v>
      </c>
      <c r="R85" s="16" t="s">
        <v>124</v>
      </c>
      <c r="S85" s="16" t="s">
        <v>125</v>
      </c>
      <c r="T85" s="16" t="s">
        <v>122</v>
      </c>
      <c r="U85" s="16" t="s">
        <v>123</v>
      </c>
    </row>
    <row r="86" spans="2:21" ht="15.75" thickBot="1" x14ac:dyDescent="0.3">
      <c r="B86" s="1" t="s">
        <v>83</v>
      </c>
      <c r="C86" s="1">
        <v>2.3157899999999998</v>
      </c>
      <c r="D86" s="15">
        <v>20.7791</v>
      </c>
      <c r="E86" s="15">
        <v>16.559999999999999</v>
      </c>
      <c r="F86" s="15">
        <v>8.4747500000000002</v>
      </c>
      <c r="G86" s="15">
        <v>16.220600000000001</v>
      </c>
      <c r="H86" s="15">
        <v>7.3962300000000001</v>
      </c>
      <c r="J86" s="1">
        <f>C36</f>
        <v>2</v>
      </c>
      <c r="K86" s="1">
        <f>D36</f>
        <v>28.0992</v>
      </c>
      <c r="L86" s="1">
        <f t="shared" ref="L86:O86" si="98">E36</f>
        <v>0.492537</v>
      </c>
      <c r="M86" s="1">
        <f t="shared" si="98"/>
        <v>5.4335699999999996</v>
      </c>
      <c r="N86" s="1">
        <f t="shared" si="98"/>
        <v>13.945499999999999</v>
      </c>
      <c r="O86" s="1">
        <f t="shared" si="98"/>
        <v>5.8421099999999999</v>
      </c>
    </row>
    <row r="87" spans="2:21" ht="15.75" thickBot="1" x14ac:dyDescent="0.3">
      <c r="B87" s="1" t="s">
        <v>84</v>
      </c>
      <c r="C87" s="1">
        <v>1.3464100000000001</v>
      </c>
      <c r="D87" s="15">
        <v>16.9053</v>
      </c>
      <c r="E87" s="15">
        <v>12.0962</v>
      </c>
      <c r="F87" s="15">
        <v>6.9838699999999996</v>
      </c>
      <c r="G87" s="15">
        <v>4.0309299999999997</v>
      </c>
      <c r="H87" s="15">
        <v>4.0294118000000001</v>
      </c>
      <c r="J87" s="1">
        <f>C48</f>
        <v>3.9797600000000002</v>
      </c>
      <c r="K87" s="1">
        <f>D48</f>
        <v>11.886799999999999</v>
      </c>
      <c r="L87" s="1">
        <f t="shared" ref="L87:O87" si="99">E48</f>
        <v>13.461499999999999</v>
      </c>
      <c r="M87" s="1">
        <f t="shared" si="99"/>
        <v>6.5433500000000002</v>
      </c>
      <c r="N87" s="1">
        <f t="shared" si="99"/>
        <v>6.5078500000000004</v>
      </c>
      <c r="O87" s="1">
        <f t="shared" si="99"/>
        <v>5.7162199999999999</v>
      </c>
    </row>
    <row r="88" spans="2:21" ht="15.75" thickBot="1" x14ac:dyDescent="0.3">
      <c r="B88" s="1" t="s">
        <v>85</v>
      </c>
      <c r="C88" s="1">
        <v>3.5528</v>
      </c>
      <c r="D88" s="15">
        <v>19.863600000000002</v>
      </c>
      <c r="E88" s="15">
        <v>3.0181800000000001</v>
      </c>
      <c r="F88" s="15">
        <v>6.7195099999999996</v>
      </c>
      <c r="G88" s="15">
        <v>3.7727300000000001</v>
      </c>
      <c r="H88" s="15">
        <v>4.1707320000000001</v>
      </c>
      <c r="J88" s="1">
        <f>C60</f>
        <v>2.22959</v>
      </c>
      <c r="K88" s="1">
        <f>D60</f>
        <v>12.1973</v>
      </c>
      <c r="L88" s="1">
        <f t="shared" ref="L88:O88" si="100">E60</f>
        <v>8.7578899999999997</v>
      </c>
      <c r="M88" s="1">
        <f t="shared" si="100"/>
        <v>10.0566</v>
      </c>
      <c r="N88" s="1">
        <f t="shared" si="100"/>
        <v>13.006500000000001</v>
      </c>
      <c r="O88" s="1">
        <f t="shared" si="100"/>
        <v>4.1086960000000001</v>
      </c>
    </row>
    <row r="89" spans="2:21" ht="15.75" thickBot="1" x14ac:dyDescent="0.3">
      <c r="B89" s="1" t="s">
        <v>86</v>
      </c>
      <c r="C89" s="1">
        <v>2.8843899999999998</v>
      </c>
      <c r="D89" s="15">
        <v>24.8795</v>
      </c>
      <c r="E89" s="15">
        <v>9.0869599999999995</v>
      </c>
      <c r="F89" s="15">
        <v>6.94048</v>
      </c>
      <c r="G89" s="15">
        <v>3.6170200000000001</v>
      </c>
      <c r="H89" s="15">
        <v>4.5</v>
      </c>
      <c r="J89" s="1">
        <f>C72</f>
        <v>6.3550300000000002</v>
      </c>
      <c r="K89" s="1">
        <f>D72</f>
        <v>20.9237</v>
      </c>
      <c r="L89" s="1">
        <f t="shared" ref="L89:O89" si="101">E72</f>
        <v>17.561199999999999</v>
      </c>
      <c r="M89" s="1">
        <f t="shared" si="101"/>
        <v>8.6397099999999991</v>
      </c>
      <c r="N89" s="1">
        <f t="shared" si="101"/>
        <v>11.944800000000001</v>
      </c>
      <c r="O89" s="1">
        <f t="shared" si="101"/>
        <v>4.9090910000000001</v>
      </c>
    </row>
    <row r="90" spans="2:21" ht="15.75" thickBot="1" x14ac:dyDescent="0.3">
      <c r="B90" s="1" t="s">
        <v>87</v>
      </c>
      <c r="C90" s="1">
        <v>1.0172399999999999</v>
      </c>
      <c r="D90" s="15">
        <v>21.863199999999999</v>
      </c>
      <c r="E90" s="15">
        <v>13.2174</v>
      </c>
      <c r="F90" s="15">
        <v>19.057500000000001</v>
      </c>
      <c r="G90" s="15">
        <v>11.196400000000001</v>
      </c>
      <c r="H90" s="15">
        <v>4.203252</v>
      </c>
      <c r="J90" s="1">
        <f>C84</f>
        <v>4.6467099999999997</v>
      </c>
      <c r="K90" s="1">
        <f>D84</f>
        <v>16.110199999999999</v>
      </c>
      <c r="L90" s="1">
        <f t="shared" ref="L90:O90" si="102">E84</f>
        <v>9.4579400000000007</v>
      </c>
      <c r="M90" s="1">
        <f t="shared" si="102"/>
        <v>7.7565799999999996</v>
      </c>
      <c r="N90" s="1">
        <f t="shared" si="102"/>
        <v>17.204799999999999</v>
      </c>
      <c r="O90" s="1">
        <f t="shared" si="102"/>
        <v>7.5505599999999999</v>
      </c>
    </row>
    <row r="91" spans="2:21" ht="15.75" thickBot="1" x14ac:dyDescent="0.3">
      <c r="B91" s="1" t="s">
        <v>88</v>
      </c>
      <c r="C91" s="1">
        <v>0.63309400000000005</v>
      </c>
      <c r="D91" s="15">
        <v>22.675000000000001</v>
      </c>
      <c r="E91" s="15">
        <v>8.65</v>
      </c>
      <c r="F91" s="15">
        <v>10.722200000000001</v>
      </c>
      <c r="G91" s="15">
        <v>9.6016899999999996</v>
      </c>
      <c r="H91" s="15">
        <v>4.2063490000000003</v>
      </c>
      <c r="J91" s="1">
        <f>C96</f>
        <v>0.68965500000000002</v>
      </c>
      <c r="K91" s="1">
        <f>D96</f>
        <v>15.556800000000001</v>
      </c>
      <c r="L91" s="1">
        <f t="shared" ref="L91:O91" si="103">E96</f>
        <v>12.7544</v>
      </c>
      <c r="M91" s="1">
        <f t="shared" si="103"/>
        <v>10.936199999999999</v>
      </c>
      <c r="N91" s="1">
        <f t="shared" si="103"/>
        <v>16.198599999999999</v>
      </c>
      <c r="O91" s="1">
        <f t="shared" si="103"/>
        <v>4.6233769999999996</v>
      </c>
    </row>
    <row r="92" spans="2:21" ht="15.75" thickBot="1" x14ac:dyDescent="0.3">
      <c r="B92" s="1" t="s">
        <v>89</v>
      </c>
      <c r="C92" s="1">
        <v>1.02</v>
      </c>
      <c r="D92" s="15">
        <v>23.15</v>
      </c>
      <c r="E92" s="15">
        <v>10.323499999999999</v>
      </c>
      <c r="F92" s="15">
        <v>20.73</v>
      </c>
      <c r="G92" s="15">
        <v>14.204800000000001</v>
      </c>
      <c r="H92" s="15">
        <v>4.4322030000000003</v>
      </c>
    </row>
    <row r="93" spans="2:21" ht="15.75" thickBot="1" x14ac:dyDescent="0.3">
      <c r="B93" s="1" t="s">
        <v>90</v>
      </c>
      <c r="C93" s="1">
        <v>0.93922700000000003</v>
      </c>
      <c r="D93" s="15">
        <v>13.4444</v>
      </c>
      <c r="E93" s="15">
        <v>12.2456</v>
      </c>
      <c r="F93" s="15">
        <v>11.6029</v>
      </c>
      <c r="G93" s="15">
        <v>17.956099999999999</v>
      </c>
      <c r="H93" s="15">
        <v>4.4890509999999999</v>
      </c>
      <c r="I93" s="1">
        <v>11</v>
      </c>
      <c r="J93" s="1">
        <f>C13</f>
        <v>6.71333</v>
      </c>
      <c r="K93" s="1">
        <f>D13</f>
        <v>25.639500000000002</v>
      </c>
      <c r="L93" s="1">
        <f t="shared" ref="L93:O93" si="104">E13</f>
        <v>17.306100000000001</v>
      </c>
      <c r="M93" s="1">
        <f t="shared" si="104"/>
        <v>8.4411799999999992</v>
      </c>
      <c r="N93" s="1">
        <f t="shared" si="104"/>
        <v>12.1981</v>
      </c>
      <c r="O93" s="1">
        <f t="shared" si="104"/>
        <v>6.09016</v>
      </c>
      <c r="Q93" s="16">
        <f>TTEST($C$3:$C$98,K93:K100,2,3)</f>
        <v>1.7415871155049159E-4</v>
      </c>
      <c r="R93" s="16">
        <f t="shared" ref="R93" si="105">TTEST($C$3:$C$98,L93:L100,2,3)</f>
        <v>0.15096815579276804</v>
      </c>
      <c r="S93" s="16">
        <f t="shared" ref="S93" si="106">TTEST($C$3:$C$98,M93:M100,2,3)</f>
        <v>2.2567777897841948E-9</v>
      </c>
      <c r="T93" s="16">
        <f t="shared" ref="T93" si="107">TTEST($C$3:$C$98,N93:N100,2,3)</f>
        <v>2.2330490160098846E-4</v>
      </c>
      <c r="U93" s="16">
        <f t="shared" ref="U93" si="108">TTEST($C$3:$C$98,O93:O100,2,3)</f>
        <v>0.10347162035513245</v>
      </c>
    </row>
    <row r="94" spans="2:21" ht="15.75" thickBot="1" x14ac:dyDescent="0.3">
      <c r="B94" s="1" t="s">
        <v>91</v>
      </c>
      <c r="C94" s="1">
        <v>0.56834499999999999</v>
      </c>
      <c r="D94" s="15">
        <v>22.486499999999999</v>
      </c>
      <c r="E94" s="15">
        <v>8.40625</v>
      </c>
      <c r="F94" s="15">
        <v>6.8089899999999997</v>
      </c>
      <c r="G94" s="15">
        <v>12.239599999999999</v>
      </c>
      <c r="H94" s="15">
        <v>4.5838929999999998</v>
      </c>
      <c r="J94" s="1">
        <f>C25</f>
        <v>0.67452800000000002</v>
      </c>
      <c r="K94" s="1">
        <f>D25</f>
        <v>21.7803</v>
      </c>
      <c r="L94" s="1">
        <f t="shared" ref="L94:O94" si="109">E25</f>
        <v>0.125</v>
      </c>
      <c r="M94" s="1">
        <f t="shared" si="109"/>
        <v>9.0645199999999999</v>
      </c>
      <c r="N94" s="1">
        <f t="shared" si="109"/>
        <v>15.9877</v>
      </c>
      <c r="O94" s="1">
        <f t="shared" si="109"/>
        <v>5.3397399999999999</v>
      </c>
      <c r="Q94" s="16" t="s">
        <v>122</v>
      </c>
      <c r="R94" s="16" t="s">
        <v>123</v>
      </c>
      <c r="S94" s="16" t="s">
        <v>122</v>
      </c>
      <c r="T94" s="16" t="s">
        <v>122</v>
      </c>
      <c r="U94" s="16" t="s">
        <v>123</v>
      </c>
    </row>
    <row r="95" spans="2:21" ht="15.75" thickBot="1" x14ac:dyDescent="0.3">
      <c r="B95" s="1" t="s">
        <v>92</v>
      </c>
      <c r="C95" s="1">
        <v>0.69354800000000005</v>
      </c>
      <c r="D95" s="15">
        <v>23.569900000000001</v>
      </c>
      <c r="E95" s="15">
        <v>9.5479500000000002</v>
      </c>
      <c r="F95" s="15">
        <v>13.657500000000001</v>
      </c>
      <c r="G95" s="15">
        <v>9.7927900000000001</v>
      </c>
      <c r="H95" s="15">
        <v>4.7987010000000003</v>
      </c>
      <c r="J95" s="1">
        <f>C37</f>
        <v>5.3255800000000004</v>
      </c>
      <c r="K95" s="1">
        <f>D37</f>
        <v>26.743400000000001</v>
      </c>
      <c r="L95" s="1">
        <f t="shared" ref="L95:O95" si="110">E37</f>
        <v>2.54237</v>
      </c>
      <c r="M95" s="1">
        <f t="shared" si="110"/>
        <v>8.2159999999999993</v>
      </c>
      <c r="N95" s="1">
        <f t="shared" si="110"/>
        <v>6.6994800000000003</v>
      </c>
      <c r="O95" s="1">
        <f t="shared" si="110"/>
        <v>10.06875</v>
      </c>
    </row>
    <row r="96" spans="2:21" ht="15.75" thickBot="1" x14ac:dyDescent="0.3">
      <c r="B96" s="1" t="s">
        <v>93</v>
      </c>
      <c r="C96" s="1">
        <v>0.68965500000000002</v>
      </c>
      <c r="D96" s="15">
        <v>15.556800000000001</v>
      </c>
      <c r="E96" s="15">
        <v>12.7544</v>
      </c>
      <c r="F96" s="15">
        <v>10.936199999999999</v>
      </c>
      <c r="G96" s="15">
        <v>16.198599999999999</v>
      </c>
      <c r="H96" s="15">
        <v>4.6233769999999996</v>
      </c>
      <c r="J96" s="1">
        <f>C49</f>
        <v>10.401</v>
      </c>
      <c r="K96" s="1">
        <f>D49</f>
        <v>9.8062000000000005</v>
      </c>
      <c r="L96" s="1">
        <f t="shared" ref="L96:O96" si="111">E49</f>
        <v>22.766400000000001</v>
      </c>
      <c r="M96" s="1">
        <f t="shared" si="111"/>
        <v>7.6776900000000001</v>
      </c>
      <c r="N96" s="1">
        <f t="shared" si="111"/>
        <v>16.645600000000002</v>
      </c>
      <c r="O96" s="1">
        <f t="shared" si="111"/>
        <v>5.05769</v>
      </c>
    </row>
    <row r="97" spans="2:21" ht="15.75" thickBot="1" x14ac:dyDescent="0.3">
      <c r="B97" s="1" t="s">
        <v>94</v>
      </c>
      <c r="C97" s="1">
        <v>2.9929100000000002</v>
      </c>
      <c r="D97" s="15">
        <v>22.904800000000002</v>
      </c>
      <c r="E97" s="15">
        <v>18.039000000000001</v>
      </c>
      <c r="F97" s="15">
        <v>8.8275900000000007</v>
      </c>
      <c r="G97" s="15">
        <v>12.491199999999999</v>
      </c>
      <c r="H97" s="15">
        <v>4.6857139999999999</v>
      </c>
      <c r="J97" s="1">
        <f>C61</f>
        <v>4</v>
      </c>
      <c r="K97" s="1">
        <f>D61</f>
        <v>16.286999999999999</v>
      </c>
      <c r="L97" s="1">
        <f t="shared" ref="L97:O97" si="112">E61</f>
        <v>2.3727299999999998</v>
      </c>
      <c r="M97" s="1">
        <f t="shared" si="112"/>
        <v>6.9527000000000001</v>
      </c>
      <c r="N97" s="1">
        <f t="shared" si="112"/>
        <v>12.723699999999999</v>
      </c>
      <c r="O97" s="1">
        <f t="shared" si="112"/>
        <v>5.0223500000000003</v>
      </c>
    </row>
    <row r="98" spans="2:21" ht="15.75" thickBot="1" x14ac:dyDescent="0.3">
      <c r="B98" s="1" t="s">
        <v>95</v>
      </c>
      <c r="C98" s="1">
        <v>0.71337600000000001</v>
      </c>
      <c r="D98" s="15">
        <v>19.694900000000001</v>
      </c>
      <c r="E98" s="15">
        <v>11.8286</v>
      </c>
      <c r="F98" s="15">
        <v>11.15</v>
      </c>
      <c r="G98" s="15">
        <v>9.1023599999999991</v>
      </c>
      <c r="H98" s="15">
        <v>4.9558819999999999</v>
      </c>
      <c r="J98" s="1">
        <f>C73</f>
        <v>4.9592999999999998</v>
      </c>
      <c r="K98" s="1">
        <f>D73</f>
        <v>32.1875</v>
      </c>
      <c r="L98" s="1">
        <f t="shared" ref="L98:O98" si="113">E73</f>
        <v>14.222200000000001</v>
      </c>
      <c r="M98" s="1">
        <f t="shared" si="113"/>
        <v>9.4788700000000006</v>
      </c>
      <c r="N98" s="1">
        <f t="shared" si="113"/>
        <v>12.345000000000001</v>
      </c>
      <c r="O98" s="1">
        <f t="shared" si="113"/>
        <v>4.1160220000000001</v>
      </c>
    </row>
    <row r="99" spans="2:21" x14ac:dyDescent="0.25">
      <c r="J99" s="1">
        <f>C85</f>
        <v>3.9230800000000001</v>
      </c>
      <c r="K99" s="1">
        <f>D85</f>
        <v>19.248000000000001</v>
      </c>
      <c r="L99" s="1">
        <f t="shared" ref="L99:O99" si="114">E85</f>
        <v>1.3414600000000001</v>
      </c>
      <c r="M99" s="1">
        <f t="shared" si="114"/>
        <v>9.45139</v>
      </c>
      <c r="N99" s="1">
        <f t="shared" si="114"/>
        <v>19.459700000000002</v>
      </c>
      <c r="O99" s="1">
        <f t="shared" si="114"/>
        <v>7.21739</v>
      </c>
    </row>
    <row r="100" spans="2:21" x14ac:dyDescent="0.25">
      <c r="J100" s="1">
        <f>C97</f>
        <v>2.9929100000000002</v>
      </c>
      <c r="K100" s="1">
        <f>D97</f>
        <v>22.904800000000002</v>
      </c>
      <c r="L100" s="1">
        <f t="shared" ref="L100:O100" si="115">E97</f>
        <v>18.039000000000001</v>
      </c>
      <c r="M100" s="1">
        <f t="shared" si="115"/>
        <v>8.8275900000000007</v>
      </c>
      <c r="N100" s="1">
        <f t="shared" si="115"/>
        <v>12.491199999999999</v>
      </c>
      <c r="O100" s="1">
        <f t="shared" si="115"/>
        <v>4.6857139999999999</v>
      </c>
    </row>
    <row r="102" spans="2:21" x14ac:dyDescent="0.25">
      <c r="I102" s="1">
        <v>12</v>
      </c>
      <c r="J102" s="1">
        <f>C14</f>
        <v>8.3509899999999995</v>
      </c>
      <c r="K102" s="1">
        <f>D14</f>
        <v>21.3019</v>
      </c>
      <c r="L102" s="1">
        <f t="shared" ref="L102:O102" si="116">E14</f>
        <v>16.175000000000001</v>
      </c>
      <c r="M102" s="1">
        <f t="shared" si="116"/>
        <v>8.4803899999999999</v>
      </c>
      <c r="N102" s="1">
        <f t="shared" si="116"/>
        <v>16.969200000000001</v>
      </c>
      <c r="O102" s="1">
        <f t="shared" si="116"/>
        <v>6.3181799999999999</v>
      </c>
      <c r="Q102" s="16">
        <f>TTEST($C$3:$C$98,K102:K109,2,3)</f>
        <v>4.7176282482952828E-6</v>
      </c>
      <c r="R102" s="16">
        <f t="shared" ref="R102" si="117">TTEST($C$3:$C$98,L102:L109,2,3)</f>
        <v>7.2587955726848535E-2</v>
      </c>
      <c r="S102" s="16">
        <f t="shared" ref="S102" si="118">TTEST($C$3:$C$98,M102:M109,2,3)</f>
        <v>3.5852022418489063E-4</v>
      </c>
      <c r="T102" s="16">
        <f t="shared" ref="T102" si="119">TTEST($C$3:$C$98,N102:N109,2,3)</f>
        <v>1.1214986704934985E-3</v>
      </c>
      <c r="U102" s="16">
        <f t="shared" ref="U102" si="120">TTEST($C$3:$C$98,O102:O109,2,3)</f>
        <v>2.7591127623626244E-2</v>
      </c>
    </row>
    <row r="103" spans="2:21" x14ac:dyDescent="0.25">
      <c r="J103" s="1">
        <f>C26</f>
        <v>3.3262</v>
      </c>
      <c r="K103" s="1">
        <f>D26</f>
        <v>19.344100000000001</v>
      </c>
      <c r="L103" s="1">
        <f t="shared" ref="L103:N103" si="121">E26</f>
        <v>0</v>
      </c>
      <c r="M103" s="1">
        <f t="shared" si="121"/>
        <v>6.6236600000000001</v>
      </c>
      <c r="N103" s="1">
        <f t="shared" si="121"/>
        <v>13.9193</v>
      </c>
      <c r="O103" s="1">
        <f>H26</f>
        <v>7.5882399999999999</v>
      </c>
      <c r="Q103" s="16" t="s">
        <v>122</v>
      </c>
      <c r="R103" s="16" t="s">
        <v>123</v>
      </c>
      <c r="S103" s="16" t="s">
        <v>122</v>
      </c>
      <c r="T103" s="16" t="s">
        <v>125</v>
      </c>
      <c r="U103" s="16" t="s">
        <v>124</v>
      </c>
    </row>
    <row r="104" spans="2:21" x14ac:dyDescent="0.25">
      <c r="J104" s="1">
        <f>C38</f>
        <v>3.0722200000000002</v>
      </c>
      <c r="K104" s="1">
        <f>D38</f>
        <v>26.518999999999998</v>
      </c>
      <c r="L104" s="1">
        <f t="shared" ref="L104:O104" si="122">E38</f>
        <v>8.7424199999999992</v>
      </c>
      <c r="M104" s="1">
        <f t="shared" si="122"/>
        <v>12.4444</v>
      </c>
      <c r="N104" s="1">
        <f t="shared" si="122"/>
        <v>9.2243600000000008</v>
      </c>
      <c r="O104" s="1">
        <f t="shared" si="122"/>
        <v>4.7053570000000002</v>
      </c>
    </row>
    <row r="105" spans="2:21" x14ac:dyDescent="0.25">
      <c r="J105" s="1">
        <f>C50</f>
        <v>3.8905500000000002</v>
      </c>
      <c r="K105" s="1">
        <f>D50</f>
        <v>13.928599999999999</v>
      </c>
      <c r="L105" s="1">
        <f t="shared" ref="L105:O105" si="123">E50</f>
        <v>24.338699999999999</v>
      </c>
      <c r="M105" s="1">
        <f t="shared" si="123"/>
        <v>8.5591399999999993</v>
      </c>
      <c r="N105" s="1">
        <f t="shared" si="123"/>
        <v>28.690100000000001</v>
      </c>
      <c r="O105" s="1">
        <f t="shared" si="123"/>
        <v>9.9679500000000001</v>
      </c>
    </row>
    <row r="106" spans="2:21" x14ac:dyDescent="0.25">
      <c r="J106" s="1">
        <f>C62</f>
        <v>11.3103</v>
      </c>
      <c r="K106" s="1">
        <f>D62</f>
        <v>16.524999999999999</v>
      </c>
      <c r="L106" s="1">
        <f t="shared" ref="L106:O106" si="124">E62</f>
        <v>7.1428599999999995E-2</v>
      </c>
      <c r="M106" s="1">
        <f t="shared" si="124"/>
        <v>6.9883699999999997</v>
      </c>
      <c r="N106" s="1">
        <f t="shared" si="124"/>
        <v>15.651899999999999</v>
      </c>
      <c r="O106" s="1">
        <f t="shared" si="124"/>
        <v>5.7481999999999998</v>
      </c>
    </row>
    <row r="107" spans="2:21" x14ac:dyDescent="0.25">
      <c r="J107" s="1">
        <f>C74</f>
        <v>2.9684200000000001</v>
      </c>
      <c r="K107" s="1">
        <f>D74</f>
        <v>17.976199999999999</v>
      </c>
      <c r="L107" s="1">
        <f t="shared" ref="L107:O107" si="125">E74</f>
        <v>9.0483899999999995</v>
      </c>
      <c r="M107" s="1">
        <f t="shared" si="125"/>
        <v>7.4305599999999998</v>
      </c>
      <c r="N107" s="1">
        <f t="shared" si="125"/>
        <v>19.531600000000001</v>
      </c>
      <c r="O107" s="1">
        <f t="shared" si="125"/>
        <v>4.8181820000000002</v>
      </c>
    </row>
    <row r="108" spans="2:21" x14ac:dyDescent="0.25">
      <c r="J108" s="1">
        <f>C86</f>
        <v>2.3157899999999998</v>
      </c>
      <c r="K108" s="1">
        <f>D86</f>
        <v>20.7791</v>
      </c>
      <c r="L108" s="1">
        <f t="shared" ref="L108:O108" si="126">E86</f>
        <v>16.559999999999999</v>
      </c>
      <c r="M108" s="1">
        <f t="shared" si="126"/>
        <v>8.4747500000000002</v>
      </c>
      <c r="N108" s="1">
        <f t="shared" si="126"/>
        <v>16.220600000000001</v>
      </c>
      <c r="O108" s="1">
        <f t="shared" si="126"/>
        <v>7.3962300000000001</v>
      </c>
    </row>
    <row r="109" spans="2:21" x14ac:dyDescent="0.25">
      <c r="J109" s="1">
        <f>C98</f>
        <v>0.71337600000000001</v>
      </c>
      <c r="K109" s="1">
        <f>D98</f>
        <v>19.694900000000001</v>
      </c>
      <c r="L109" s="1">
        <f t="shared" ref="L109:O109" si="127">E98</f>
        <v>11.8286</v>
      </c>
      <c r="M109" s="1">
        <f t="shared" si="127"/>
        <v>11.15</v>
      </c>
      <c r="N109" s="1">
        <f t="shared" si="127"/>
        <v>9.1023599999999991</v>
      </c>
      <c r="O109" s="1">
        <f t="shared" si="127"/>
        <v>4.9558819999999999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90"/>
  <sheetViews>
    <sheetView workbookViewId="0">
      <selection activeCell="T20" sqref="T20"/>
    </sheetView>
  </sheetViews>
  <sheetFormatPr baseColWidth="10" defaultRowHeight="15" x14ac:dyDescent="0.25"/>
  <sheetData>
    <row r="2" spans="2:16" x14ac:dyDescent="0.25">
      <c r="B2" s="1">
        <v>2</v>
      </c>
      <c r="C2" s="1">
        <v>8.0189900000000005</v>
      </c>
      <c r="D2" s="1">
        <v>14.975300000000001</v>
      </c>
      <c r="E2" s="1">
        <v>13.144600000000001</v>
      </c>
      <c r="F2" s="1">
        <v>10.5556</v>
      </c>
      <c r="G2" s="1">
        <v>9.7946399999999993</v>
      </c>
      <c r="H2" s="1">
        <v>4.0420167999999999</v>
      </c>
      <c r="K2">
        <v>8.5174675000000004</v>
      </c>
      <c r="L2">
        <v>20.387450000000001</v>
      </c>
      <c r="M2">
        <v>9.9782074999999999</v>
      </c>
      <c r="N2">
        <v>8.1417000000000002</v>
      </c>
      <c r="O2">
        <v>9.7236274999999992</v>
      </c>
      <c r="P2">
        <v>4.1288254499999999</v>
      </c>
    </row>
    <row r="3" spans="2:16" x14ac:dyDescent="0.25">
      <c r="B3" s="1"/>
      <c r="C3" s="1">
        <v>11.273099999999999</v>
      </c>
      <c r="D3" s="1">
        <v>22.284099999999999</v>
      </c>
      <c r="E3" s="1">
        <v>6.4444400000000002</v>
      </c>
      <c r="F3" s="1">
        <v>9.1935500000000001</v>
      </c>
      <c r="G3" s="1">
        <v>11.102600000000001</v>
      </c>
      <c r="H3" s="1">
        <v>4.189781</v>
      </c>
      <c r="K3">
        <v>6.4975199999999997</v>
      </c>
      <c r="L3">
        <v>19.071899999999999</v>
      </c>
      <c r="M3">
        <v>3.6894325000000001</v>
      </c>
      <c r="N3">
        <v>5.4618649999999995</v>
      </c>
      <c r="O3">
        <v>7.8097099999999999</v>
      </c>
      <c r="P3">
        <v>4.2609794500000007</v>
      </c>
    </row>
    <row r="4" spans="2:16" x14ac:dyDescent="0.25">
      <c r="B4" s="1"/>
      <c r="C4" s="1">
        <v>17.096299999999999</v>
      </c>
      <c r="D4" s="1">
        <v>10.2288</v>
      </c>
      <c r="E4" s="1">
        <v>7.73109</v>
      </c>
      <c r="F4" s="1">
        <v>8.6999999999999993</v>
      </c>
      <c r="G4" s="1">
        <v>15.9146</v>
      </c>
      <c r="H4" s="1">
        <v>4.1862069999999996</v>
      </c>
      <c r="K4">
        <v>8.7919549999999997</v>
      </c>
      <c r="L4">
        <v>15.021974999999998</v>
      </c>
      <c r="M4">
        <v>5.5953325000000005</v>
      </c>
      <c r="N4">
        <v>5.6163899999999991</v>
      </c>
      <c r="O4">
        <v>12.0470825</v>
      </c>
      <c r="P4">
        <v>4.2762130750000003</v>
      </c>
    </row>
    <row r="5" spans="2:16" x14ac:dyDescent="0.25">
      <c r="B5" s="1"/>
      <c r="C5" s="1">
        <v>12.9573</v>
      </c>
      <c r="D5" s="1">
        <v>14.0503</v>
      </c>
      <c r="E5" s="1">
        <v>15.251799999999999</v>
      </c>
      <c r="F5" s="1">
        <v>12.222200000000001</v>
      </c>
      <c r="G5" s="1">
        <v>7.4722200000000001</v>
      </c>
      <c r="H5" s="1">
        <v>4.3671879999999996</v>
      </c>
      <c r="K5">
        <v>8.3565775000000002</v>
      </c>
      <c r="L5">
        <v>15.844475000000001</v>
      </c>
      <c r="M5">
        <v>15.219025</v>
      </c>
      <c r="N5">
        <v>8.1713750000000012</v>
      </c>
      <c r="O5">
        <v>9.3366299999999995</v>
      </c>
      <c r="P5">
        <v>4.3882962499999998</v>
      </c>
    </row>
    <row r="6" spans="2:16" x14ac:dyDescent="0.25">
      <c r="B6" s="1"/>
      <c r="C6" s="1">
        <v>7.6477300000000001</v>
      </c>
      <c r="D6" s="1">
        <v>13</v>
      </c>
      <c r="E6" s="1">
        <v>17.296299999999999</v>
      </c>
      <c r="F6" s="1">
        <v>12.5565</v>
      </c>
      <c r="G6" s="1">
        <v>10.8512</v>
      </c>
      <c r="H6" s="1">
        <v>4.4919349999999998</v>
      </c>
      <c r="K6">
        <v>3.9920850000000003</v>
      </c>
      <c r="L6">
        <v>16.449075000000001</v>
      </c>
      <c r="M6">
        <v>11.2182125</v>
      </c>
      <c r="N6">
        <v>11.604785000000001</v>
      </c>
      <c r="O6">
        <v>8.1127450000000003</v>
      </c>
      <c r="P6">
        <v>4.3059138749999999</v>
      </c>
    </row>
    <row r="7" spans="2:16" x14ac:dyDescent="0.25">
      <c r="B7" s="1"/>
      <c r="C7" s="1">
        <v>3.6776</v>
      </c>
      <c r="D7" s="1">
        <v>13.75</v>
      </c>
      <c r="E7" s="1">
        <v>7.2434799999999999</v>
      </c>
      <c r="F7" s="1">
        <v>10.393700000000001</v>
      </c>
      <c r="G7" s="1">
        <v>0.193548</v>
      </c>
      <c r="H7" s="1">
        <v>4.5147060000000003</v>
      </c>
      <c r="K7">
        <v>4.3627900000000004</v>
      </c>
      <c r="L7">
        <v>14.920382500000001</v>
      </c>
      <c r="M7">
        <v>8.975200000000001</v>
      </c>
      <c r="N7">
        <v>8.6843500000000002</v>
      </c>
      <c r="O7">
        <v>8.1860895000000014</v>
      </c>
      <c r="P7">
        <v>4.58067475</v>
      </c>
    </row>
    <row r="8" spans="2:16" x14ac:dyDescent="0.25">
      <c r="B8" s="1"/>
      <c r="C8" s="1">
        <v>5.2259599999999997</v>
      </c>
      <c r="D8" s="1">
        <v>6.1911800000000001</v>
      </c>
      <c r="E8" s="1">
        <v>9.1440699999999993</v>
      </c>
      <c r="F8" s="1">
        <v>15.242100000000001</v>
      </c>
      <c r="G8" s="1">
        <v>4.1337999999999999</v>
      </c>
      <c r="H8" s="1">
        <v>4.1666670000000003</v>
      </c>
      <c r="K8">
        <v>3.8941100000000004</v>
      </c>
      <c r="L8">
        <v>7.8551874999999995</v>
      </c>
      <c r="M8">
        <v>8.1005275000000001</v>
      </c>
      <c r="N8">
        <v>14.752800000000001</v>
      </c>
      <c r="O8">
        <v>9.6453050000000005</v>
      </c>
      <c r="P8">
        <v>4.3370172500000006</v>
      </c>
    </row>
    <row r="9" spans="2:16" x14ac:dyDescent="0.25">
      <c r="B9" s="1"/>
      <c r="C9" s="1">
        <v>3.5528</v>
      </c>
      <c r="D9" s="1">
        <v>19.863600000000002</v>
      </c>
      <c r="E9" s="1">
        <v>3.0181800000000001</v>
      </c>
      <c r="F9" s="1">
        <v>6.7195099999999996</v>
      </c>
      <c r="G9" s="1">
        <v>3.7727300000000001</v>
      </c>
      <c r="H9" s="1">
        <v>4.1707320000000001</v>
      </c>
      <c r="K9">
        <v>2.021881</v>
      </c>
      <c r="L9">
        <v>22.320325</v>
      </c>
      <c r="M9">
        <v>8.4931349999999988</v>
      </c>
      <c r="N9">
        <v>10.8599225</v>
      </c>
      <c r="O9">
        <v>7.0469600000000003</v>
      </c>
      <c r="P9">
        <v>4.2700832499999999</v>
      </c>
    </row>
    <row r="10" spans="2:16" x14ac:dyDescent="0.25">
      <c r="B10" s="1"/>
      <c r="C10" s="1"/>
      <c r="D10" s="1"/>
      <c r="E10" s="1"/>
      <c r="F10" s="1"/>
      <c r="G10" s="1"/>
      <c r="H10" s="1"/>
    </row>
    <row r="11" spans="2:16" x14ac:dyDescent="0.25">
      <c r="B11" s="1">
        <v>3</v>
      </c>
      <c r="C11" s="1">
        <v>7.6631600000000004</v>
      </c>
      <c r="D11" s="1">
        <v>19.715900000000001</v>
      </c>
      <c r="E11" s="1">
        <v>7.1538500000000003</v>
      </c>
      <c r="F11" s="1">
        <v>11.48</v>
      </c>
      <c r="G11" s="1">
        <v>7.4660200000000003</v>
      </c>
      <c r="H11" s="1">
        <v>4.2053570000000002</v>
      </c>
      <c r="J11">
        <v>6</v>
      </c>
      <c r="K11">
        <v>5.7730100000000002</v>
      </c>
      <c r="L11">
        <v>30.849499999999999</v>
      </c>
      <c r="M11">
        <v>0</v>
      </c>
      <c r="N11">
        <v>5.9620300000000004</v>
      </c>
      <c r="O11">
        <v>12.933999999999999</v>
      </c>
      <c r="P11">
        <v>4.4188029999999996</v>
      </c>
    </row>
    <row r="12" spans="2:16" x14ac:dyDescent="0.25">
      <c r="B12" s="1"/>
      <c r="C12" s="1">
        <v>4.2456100000000001</v>
      </c>
      <c r="D12" s="1">
        <v>15.1333</v>
      </c>
      <c r="E12" s="1">
        <v>1.70435</v>
      </c>
      <c r="F12" s="1">
        <v>7.2766000000000002</v>
      </c>
      <c r="G12" s="1">
        <v>5.16981</v>
      </c>
      <c r="H12" s="1">
        <v>4.0992908000000003</v>
      </c>
      <c r="K12">
        <v>0.82741100000000001</v>
      </c>
      <c r="L12">
        <v>23.926500000000001</v>
      </c>
      <c r="M12">
        <v>4.2391300000000003</v>
      </c>
      <c r="N12">
        <v>2.0750000000000002</v>
      </c>
      <c r="O12">
        <v>7.6337999999999999</v>
      </c>
      <c r="P12">
        <v>4.4701490000000002</v>
      </c>
    </row>
    <row r="13" spans="2:16" x14ac:dyDescent="0.25">
      <c r="B13" s="1"/>
      <c r="C13" s="1">
        <v>7.1137699999999997</v>
      </c>
      <c r="D13" s="1">
        <v>14.0252</v>
      </c>
      <c r="E13" s="1">
        <v>4.6691200000000004</v>
      </c>
      <c r="F13" s="1">
        <v>5.57857</v>
      </c>
      <c r="G13" s="1">
        <v>14.869199999999999</v>
      </c>
      <c r="H13" s="1">
        <v>4.0882353</v>
      </c>
      <c r="K13">
        <v>5.37113</v>
      </c>
      <c r="L13">
        <v>17.6829</v>
      </c>
      <c r="M13">
        <v>3.4607800000000002</v>
      </c>
      <c r="N13">
        <v>2</v>
      </c>
      <c r="O13">
        <v>13.3818</v>
      </c>
      <c r="P13">
        <v>4.0796020000000004</v>
      </c>
    </row>
    <row r="14" spans="2:16" x14ac:dyDescent="0.25">
      <c r="B14" s="1"/>
      <c r="C14" s="1">
        <v>7.0914000000000001</v>
      </c>
      <c r="D14" s="1">
        <v>16.5</v>
      </c>
      <c r="E14" s="1">
        <v>13.3667</v>
      </c>
      <c r="F14" s="1">
        <v>4.8275899999999998</v>
      </c>
      <c r="G14" s="1">
        <v>7.1739100000000002</v>
      </c>
      <c r="H14" s="1">
        <v>4.4268289999999997</v>
      </c>
      <c r="K14">
        <v>3.6596899999999999</v>
      </c>
      <c r="L14">
        <v>12.073399999999999</v>
      </c>
      <c r="M14">
        <v>17.3047</v>
      </c>
      <c r="N14">
        <v>6.2832400000000002</v>
      </c>
      <c r="O14">
        <v>12.3436</v>
      </c>
      <c r="P14">
        <v>4.6892659999999999</v>
      </c>
    </row>
    <row r="15" spans="2:16" x14ac:dyDescent="0.25">
      <c r="B15" s="1"/>
      <c r="C15" s="1">
        <v>4.9050000000000002</v>
      </c>
      <c r="D15" s="1">
        <v>13.876899999999999</v>
      </c>
      <c r="E15" s="1">
        <v>9</v>
      </c>
      <c r="F15" s="1">
        <v>12.962999999999999</v>
      </c>
      <c r="G15" s="1">
        <v>5.84375</v>
      </c>
      <c r="H15" s="1">
        <v>4.5</v>
      </c>
      <c r="K15">
        <v>1.4653499999999999</v>
      </c>
      <c r="L15">
        <v>21.844200000000001</v>
      </c>
      <c r="M15">
        <v>10.572800000000001</v>
      </c>
      <c r="N15">
        <v>8.1688299999999998</v>
      </c>
      <c r="O15">
        <v>9.1999999999999993</v>
      </c>
      <c r="P15">
        <v>4.7142859999999995</v>
      </c>
    </row>
    <row r="16" spans="2:16" x14ac:dyDescent="0.25">
      <c r="B16" s="1"/>
      <c r="C16" s="1">
        <v>5.3022</v>
      </c>
      <c r="D16" s="1">
        <v>8.2235300000000002</v>
      </c>
      <c r="E16" s="1">
        <v>8.2980800000000006</v>
      </c>
      <c r="F16" s="1">
        <v>7.63551</v>
      </c>
      <c r="G16" s="1">
        <v>7.34091</v>
      </c>
      <c r="H16" s="1">
        <v>4.3798449999999995</v>
      </c>
      <c r="K16">
        <v>2.8502700000000001</v>
      </c>
      <c r="L16">
        <v>18.918700000000001</v>
      </c>
      <c r="M16">
        <v>12.4574</v>
      </c>
      <c r="N16">
        <v>9.2805800000000005</v>
      </c>
      <c r="O16">
        <v>12.8009</v>
      </c>
      <c r="P16">
        <v>4.0069444399999998</v>
      </c>
    </row>
    <row r="17" spans="2:16" x14ac:dyDescent="0.25">
      <c r="B17" s="1"/>
      <c r="C17" s="1">
        <v>3.3737400000000002</v>
      </c>
      <c r="D17" s="1">
        <v>5.9117600000000001</v>
      </c>
      <c r="E17" s="1">
        <v>5.5565199999999999</v>
      </c>
      <c r="F17" s="1">
        <v>16.081099999999999</v>
      </c>
      <c r="G17" s="1">
        <v>6.7762200000000004</v>
      </c>
      <c r="H17" s="1">
        <v>4.2</v>
      </c>
      <c r="K17">
        <v>1.7909600000000001</v>
      </c>
      <c r="L17">
        <v>16.511600000000001</v>
      </c>
      <c r="M17">
        <v>13.7113</v>
      </c>
      <c r="N17">
        <v>9.0143900000000006</v>
      </c>
      <c r="O17">
        <v>12.967499999999999</v>
      </c>
      <c r="P17">
        <v>5.0902799999999999</v>
      </c>
    </row>
    <row r="18" spans="2:16" x14ac:dyDescent="0.25">
      <c r="B18" s="1"/>
      <c r="C18" s="1">
        <v>2.8843899999999998</v>
      </c>
      <c r="D18" s="1">
        <v>24.8795</v>
      </c>
      <c r="E18" s="1">
        <v>9.0869599999999995</v>
      </c>
      <c r="F18" s="1">
        <v>6.94048</v>
      </c>
      <c r="G18" s="1">
        <v>3.6170200000000001</v>
      </c>
      <c r="H18" s="1">
        <v>4.5</v>
      </c>
      <c r="K18">
        <v>1.02</v>
      </c>
      <c r="L18">
        <v>23.15</v>
      </c>
      <c r="M18">
        <v>10.323499999999999</v>
      </c>
      <c r="N18">
        <v>20.73</v>
      </c>
      <c r="O18">
        <v>14.204800000000001</v>
      </c>
      <c r="P18">
        <v>4.4322030000000003</v>
      </c>
    </row>
    <row r="19" spans="2:16" x14ac:dyDescent="0.25">
      <c r="B19" s="1"/>
      <c r="C19" s="1"/>
      <c r="D19" s="1"/>
      <c r="E19" s="1"/>
      <c r="F19" s="1"/>
      <c r="G19" s="1"/>
      <c r="H19" s="1"/>
    </row>
    <row r="20" spans="2:16" x14ac:dyDescent="0.25">
      <c r="B20" s="1">
        <v>4</v>
      </c>
      <c r="C20" s="1">
        <v>11.328900000000001</v>
      </c>
      <c r="D20" s="1">
        <v>22.635100000000001</v>
      </c>
      <c r="E20" s="1">
        <v>11.662000000000001</v>
      </c>
      <c r="F20" s="1">
        <v>0.5</v>
      </c>
      <c r="G20" s="1">
        <v>13.660399999999999</v>
      </c>
      <c r="H20" s="1">
        <v>4.1648350000000001</v>
      </c>
      <c r="J20">
        <v>7</v>
      </c>
      <c r="K20">
        <v>3.9182399999999999</v>
      </c>
      <c r="L20">
        <v>32.908000000000001</v>
      </c>
      <c r="M20">
        <v>0.26</v>
      </c>
      <c r="N20">
        <v>11.7432</v>
      </c>
      <c r="O20">
        <v>11.151300000000001</v>
      </c>
      <c r="P20">
        <v>4.65625</v>
      </c>
    </row>
    <row r="21" spans="2:16" x14ac:dyDescent="0.25">
      <c r="B21" s="1"/>
      <c r="C21" s="1">
        <v>8.125</v>
      </c>
      <c r="D21" s="1">
        <v>17.2913</v>
      </c>
      <c r="E21" s="1">
        <v>4.2857099999999999</v>
      </c>
      <c r="F21" s="1">
        <v>2.56</v>
      </c>
      <c r="G21" s="1">
        <v>7.9407899999999998</v>
      </c>
      <c r="H21" s="1">
        <v>4.2518520000000004</v>
      </c>
      <c r="K21">
        <v>1.82514</v>
      </c>
      <c r="L21">
        <v>28.156199999999998</v>
      </c>
      <c r="M21">
        <v>0.414414</v>
      </c>
      <c r="N21">
        <v>4.2063499999999996</v>
      </c>
      <c r="O21">
        <v>18</v>
      </c>
      <c r="P21">
        <v>4.5443790000000002</v>
      </c>
    </row>
    <row r="22" spans="2:16" x14ac:dyDescent="0.25">
      <c r="B22" s="1"/>
      <c r="C22" s="1">
        <v>5.6261700000000001</v>
      </c>
      <c r="D22" s="1">
        <v>15.188499999999999</v>
      </c>
      <c r="E22" s="1">
        <v>7.3052599999999996</v>
      </c>
      <c r="F22" s="1">
        <v>3.7967499999999998</v>
      </c>
      <c r="G22" s="1">
        <v>11.2597</v>
      </c>
      <c r="H22" s="1">
        <v>4.4210529999999997</v>
      </c>
      <c r="K22">
        <v>4.57789</v>
      </c>
      <c r="L22">
        <v>25.2256</v>
      </c>
      <c r="M22">
        <v>4.6917799999999996</v>
      </c>
      <c r="N22">
        <v>2.8947400000000001</v>
      </c>
      <c r="O22">
        <v>11.241199999999999</v>
      </c>
      <c r="P22">
        <v>4.4463280000000003</v>
      </c>
    </row>
    <row r="23" spans="2:16" x14ac:dyDescent="0.25">
      <c r="B23" s="1"/>
      <c r="C23" s="1">
        <v>8.4051299999999998</v>
      </c>
      <c r="D23" s="1">
        <v>12.865500000000001</v>
      </c>
      <c r="E23" s="1">
        <v>14.466699999999999</v>
      </c>
      <c r="F23" s="1">
        <v>7.6</v>
      </c>
      <c r="G23" s="1">
        <v>8.3146900000000006</v>
      </c>
      <c r="H23" s="1">
        <v>4.2971430000000002</v>
      </c>
      <c r="K23">
        <v>7.1976000000000004</v>
      </c>
      <c r="L23">
        <v>19.807700000000001</v>
      </c>
      <c r="M23">
        <v>13.3864</v>
      </c>
      <c r="N23">
        <v>7.4796699999999996</v>
      </c>
      <c r="O23">
        <v>15.185700000000001</v>
      </c>
      <c r="P23">
        <v>4.4489799999999997</v>
      </c>
    </row>
    <row r="24" spans="2:16" x14ac:dyDescent="0.25">
      <c r="B24" s="1"/>
      <c r="C24" s="1">
        <v>1.1952700000000001</v>
      </c>
      <c r="D24" s="1">
        <v>17.1127</v>
      </c>
      <c r="E24" s="1">
        <v>10.773400000000001</v>
      </c>
      <c r="F24" s="1">
        <v>9.2544400000000007</v>
      </c>
      <c r="G24" s="1">
        <v>7.1677900000000001</v>
      </c>
      <c r="H24" s="1">
        <v>4.0738254999999999</v>
      </c>
      <c r="K24">
        <v>5.2755099999999997</v>
      </c>
      <c r="L24">
        <v>27.504899999999999</v>
      </c>
      <c r="M24">
        <v>8.8106100000000005</v>
      </c>
      <c r="N24">
        <v>11.9718</v>
      </c>
      <c r="O24">
        <v>13.7698</v>
      </c>
      <c r="P24">
        <v>4.3636359999999996</v>
      </c>
    </row>
    <row r="25" spans="2:16" x14ac:dyDescent="0.25">
      <c r="B25" s="1"/>
      <c r="C25" s="1">
        <v>6.5699500000000004</v>
      </c>
      <c r="D25" s="1">
        <v>15.7163</v>
      </c>
      <c r="E25" s="1">
        <v>6.0787399999999998</v>
      </c>
      <c r="F25" s="1">
        <v>10.0517</v>
      </c>
      <c r="G25" s="1">
        <v>9.18</v>
      </c>
      <c r="H25" s="1">
        <v>4.6133329999999999</v>
      </c>
      <c r="K25">
        <v>2.8502700000000001</v>
      </c>
      <c r="L25">
        <v>18.918700000000001</v>
      </c>
      <c r="M25">
        <v>12.4574</v>
      </c>
      <c r="N25">
        <v>9.2805800000000005</v>
      </c>
      <c r="O25">
        <v>12.8009</v>
      </c>
      <c r="P25">
        <v>4.0069444399999998</v>
      </c>
    </row>
    <row r="26" spans="2:16" x14ac:dyDescent="0.25">
      <c r="B26" s="1"/>
      <c r="C26" s="1">
        <v>4.9767400000000004</v>
      </c>
      <c r="D26" s="1">
        <v>11.660399999999999</v>
      </c>
      <c r="E26" s="1">
        <v>8.0824700000000007</v>
      </c>
      <c r="F26" s="1">
        <v>13.0405</v>
      </c>
      <c r="G26" s="1">
        <v>10.369</v>
      </c>
      <c r="H26" s="1">
        <v>4.3649639999999996</v>
      </c>
      <c r="K26">
        <v>1.7909600000000001</v>
      </c>
      <c r="L26">
        <v>16.511600000000001</v>
      </c>
      <c r="M26">
        <v>13.7113</v>
      </c>
      <c r="N26">
        <v>9.0143900000000006</v>
      </c>
      <c r="O26">
        <v>12.967499999999999</v>
      </c>
      <c r="P26">
        <v>5.0902799999999999</v>
      </c>
    </row>
    <row r="27" spans="2:16" x14ac:dyDescent="0.25">
      <c r="B27" s="1"/>
      <c r="C27" s="1">
        <v>1.0172399999999999</v>
      </c>
      <c r="D27" s="1">
        <v>21.863199999999999</v>
      </c>
      <c r="E27" s="1">
        <v>13.2174</v>
      </c>
      <c r="F27" s="1">
        <v>19.057500000000001</v>
      </c>
      <c r="G27" s="1">
        <v>11.196400000000001</v>
      </c>
      <c r="H27" s="1">
        <v>4.203252</v>
      </c>
      <c r="K27">
        <v>1.02</v>
      </c>
      <c r="L27">
        <v>23.15</v>
      </c>
      <c r="M27">
        <v>10.323499999999999</v>
      </c>
      <c r="N27">
        <v>20.73</v>
      </c>
      <c r="O27">
        <v>14.204800000000001</v>
      </c>
      <c r="P27">
        <v>4.4322030000000003</v>
      </c>
    </row>
    <row r="28" spans="2:16" x14ac:dyDescent="0.25">
      <c r="B28" s="1"/>
      <c r="C28" s="1"/>
      <c r="D28" s="1"/>
      <c r="E28" s="1"/>
      <c r="F28" s="1"/>
      <c r="G28" s="1"/>
      <c r="H28" s="1"/>
    </row>
    <row r="29" spans="2:16" x14ac:dyDescent="0.25">
      <c r="B29" s="1">
        <v>5</v>
      </c>
      <c r="C29" s="1">
        <v>7.0588199999999999</v>
      </c>
      <c r="D29" s="1">
        <v>24.223500000000001</v>
      </c>
      <c r="E29" s="1">
        <v>7.9523799999999998</v>
      </c>
      <c r="F29" s="1">
        <v>10.0312</v>
      </c>
      <c r="G29" s="1">
        <v>7.9734499999999997</v>
      </c>
      <c r="H29" s="1">
        <v>4.1030930000000003</v>
      </c>
      <c r="J29">
        <v>8</v>
      </c>
      <c r="K29">
        <v>5.78146</v>
      </c>
      <c r="L29">
        <v>39.380400000000002</v>
      </c>
      <c r="M29">
        <v>0.69230800000000003</v>
      </c>
      <c r="N29">
        <v>11.882400000000001</v>
      </c>
      <c r="O29">
        <v>13.142899999999999</v>
      </c>
      <c r="P29">
        <v>5.4736799999999999</v>
      </c>
    </row>
    <row r="30" spans="2:16" x14ac:dyDescent="0.25">
      <c r="B30" s="1"/>
      <c r="C30" s="1">
        <v>2.3463699999999998</v>
      </c>
      <c r="D30" s="1">
        <v>21.578900000000001</v>
      </c>
      <c r="E30" s="1">
        <v>2.3232300000000001</v>
      </c>
      <c r="F30" s="1">
        <v>2.81731</v>
      </c>
      <c r="G30" s="1">
        <v>7.0256400000000001</v>
      </c>
      <c r="H30" s="1">
        <v>4.5029940000000002</v>
      </c>
      <c r="K30">
        <v>1.9823500000000001</v>
      </c>
      <c r="L30">
        <v>19.857099999999999</v>
      </c>
      <c r="M30">
        <v>2.89209</v>
      </c>
      <c r="N30">
        <v>8.3925199999999993</v>
      </c>
      <c r="O30">
        <v>6.0411000000000001</v>
      </c>
      <c r="P30">
        <v>4.4832210000000003</v>
      </c>
    </row>
    <row r="31" spans="2:16" x14ac:dyDescent="0.25">
      <c r="B31" s="1"/>
      <c r="C31" s="1">
        <v>5.3315799999999998</v>
      </c>
      <c r="D31" s="1">
        <v>20.645399999999999</v>
      </c>
      <c r="E31" s="1">
        <v>2.6758600000000001</v>
      </c>
      <c r="F31" s="1">
        <v>4.3902400000000004</v>
      </c>
      <c r="G31" s="1">
        <v>6.1448299999999998</v>
      </c>
      <c r="H31" s="1">
        <v>4.409357</v>
      </c>
      <c r="K31">
        <v>2.0170499999999998</v>
      </c>
      <c r="L31">
        <v>25.526299999999999</v>
      </c>
      <c r="M31">
        <v>7.9298200000000003</v>
      </c>
      <c r="N31">
        <v>6.3040500000000002</v>
      </c>
      <c r="O31">
        <v>14.132999999999999</v>
      </c>
      <c r="P31">
        <v>5.0534800000000004</v>
      </c>
    </row>
    <row r="32" spans="2:16" x14ac:dyDescent="0.25">
      <c r="B32" s="1"/>
      <c r="C32" s="1">
        <v>4.97248</v>
      </c>
      <c r="D32" s="1">
        <v>19.9621</v>
      </c>
      <c r="E32" s="1">
        <v>17.790900000000001</v>
      </c>
      <c r="F32" s="1">
        <v>8.0357099999999999</v>
      </c>
      <c r="G32" s="1">
        <v>14.3857</v>
      </c>
      <c r="H32" s="1">
        <v>4.4620249999999997</v>
      </c>
      <c r="K32">
        <v>2.3838900000000001</v>
      </c>
      <c r="L32">
        <v>12.1829</v>
      </c>
      <c r="M32">
        <v>17.744499999999999</v>
      </c>
      <c r="N32">
        <v>7.1454500000000003</v>
      </c>
      <c r="O32">
        <v>11.2515</v>
      </c>
      <c r="P32">
        <v>4.9513509999999998</v>
      </c>
    </row>
    <row r="33" spans="2:16" x14ac:dyDescent="0.25">
      <c r="B33" s="1"/>
      <c r="C33" s="1">
        <v>2.2203400000000002</v>
      </c>
      <c r="D33" s="1">
        <v>21.806699999999999</v>
      </c>
      <c r="E33" s="1">
        <v>7.8031499999999996</v>
      </c>
      <c r="F33" s="1">
        <v>11.645200000000001</v>
      </c>
      <c r="G33" s="1">
        <v>8.5882400000000008</v>
      </c>
      <c r="H33" s="1">
        <v>4.1578949999999999</v>
      </c>
      <c r="K33">
        <v>2.1774200000000001</v>
      </c>
      <c r="L33">
        <v>14.1753</v>
      </c>
      <c r="M33">
        <v>12.343999999999999</v>
      </c>
      <c r="N33">
        <v>6.7564099999999998</v>
      </c>
      <c r="O33">
        <v>14.617800000000001</v>
      </c>
      <c r="P33">
        <v>4.6315790000000003</v>
      </c>
    </row>
    <row r="34" spans="2:16" x14ac:dyDescent="0.25">
      <c r="B34" s="1"/>
      <c r="C34" s="1">
        <v>1.90141</v>
      </c>
      <c r="D34" s="1">
        <v>21.991700000000002</v>
      </c>
      <c r="E34" s="1">
        <v>14.2805</v>
      </c>
      <c r="F34" s="1">
        <v>6.6564899999999998</v>
      </c>
      <c r="G34" s="1">
        <v>16.029900000000001</v>
      </c>
      <c r="H34" s="1">
        <v>4.8148150000000003</v>
      </c>
      <c r="K34">
        <v>3.0566</v>
      </c>
      <c r="L34">
        <v>19.920000000000002</v>
      </c>
      <c r="M34">
        <v>20.396699999999999</v>
      </c>
      <c r="N34">
        <v>7.0065799999999996</v>
      </c>
      <c r="O34">
        <v>15.9557</v>
      </c>
      <c r="P34">
        <v>5.0152299999999999</v>
      </c>
    </row>
    <row r="35" spans="2:16" x14ac:dyDescent="0.25">
      <c r="B35" s="1"/>
      <c r="C35" s="1">
        <v>2</v>
      </c>
      <c r="D35" s="1">
        <v>7.6574099999999996</v>
      </c>
      <c r="E35" s="1">
        <v>9.6190499999999997</v>
      </c>
      <c r="F35" s="1">
        <v>14.647500000000001</v>
      </c>
      <c r="G35" s="1">
        <v>17.302199999999999</v>
      </c>
      <c r="H35" s="1">
        <v>4.6164380000000005</v>
      </c>
      <c r="K35">
        <v>5.9239100000000002</v>
      </c>
      <c r="L35">
        <v>20.366299999999999</v>
      </c>
      <c r="M35">
        <v>14.8469</v>
      </c>
      <c r="N35">
        <v>9.3877600000000001</v>
      </c>
      <c r="O35">
        <v>22.006499999999999</v>
      </c>
      <c r="P35">
        <v>6.7374999999999998</v>
      </c>
    </row>
    <row r="36" spans="2:16" x14ac:dyDescent="0.25">
      <c r="B36" s="1"/>
      <c r="C36" s="1">
        <v>0.63309400000000005</v>
      </c>
      <c r="D36" s="1">
        <v>22.675000000000001</v>
      </c>
      <c r="E36" s="1">
        <v>8.65</v>
      </c>
      <c r="F36" s="1">
        <v>10.722200000000001</v>
      </c>
      <c r="G36" s="1">
        <v>9.6016899999999996</v>
      </c>
      <c r="H36" s="1">
        <v>4.2063490000000003</v>
      </c>
      <c r="K36">
        <v>0.56834499999999999</v>
      </c>
      <c r="L36">
        <v>22.486499999999999</v>
      </c>
      <c r="M36">
        <v>8.40625</v>
      </c>
      <c r="N36">
        <v>6.8089899999999997</v>
      </c>
      <c r="O36">
        <v>12.239599999999999</v>
      </c>
      <c r="P36">
        <v>4.5838929999999998</v>
      </c>
    </row>
    <row r="37" spans="2:16" x14ac:dyDescent="0.25">
      <c r="B37" s="1"/>
      <c r="C37" s="1"/>
      <c r="D37" s="1"/>
      <c r="E37" s="1"/>
      <c r="F37" s="1"/>
      <c r="G37" s="1"/>
      <c r="H37" s="1"/>
    </row>
    <row r="38" spans="2:16" x14ac:dyDescent="0.25">
      <c r="B38" s="1">
        <v>6</v>
      </c>
      <c r="C38" s="1">
        <v>5.7730100000000002</v>
      </c>
      <c r="D38" s="1">
        <v>30.849499999999999</v>
      </c>
      <c r="E38" s="1">
        <v>0</v>
      </c>
      <c r="F38" s="1">
        <v>5.9620300000000004</v>
      </c>
      <c r="G38" s="1">
        <v>12.933999999999999</v>
      </c>
      <c r="H38" s="1">
        <v>4.4188029999999996</v>
      </c>
      <c r="J38">
        <v>9</v>
      </c>
      <c r="K38">
        <v>6.7402600000000001</v>
      </c>
      <c r="L38">
        <v>31.657499999999999</v>
      </c>
      <c r="M38">
        <v>20.285699999999999</v>
      </c>
      <c r="N38">
        <v>10.180199999999999</v>
      </c>
      <c r="O38">
        <v>18.9937</v>
      </c>
      <c r="P38">
        <v>7.6120700000000001</v>
      </c>
    </row>
    <row r="39" spans="2:16" x14ac:dyDescent="0.25">
      <c r="B39" s="1"/>
      <c r="C39" s="1">
        <v>0.82741100000000001</v>
      </c>
      <c r="D39" s="1">
        <v>23.926500000000001</v>
      </c>
      <c r="E39" s="1">
        <v>4.2391300000000003</v>
      </c>
      <c r="F39" s="1">
        <v>2.0750000000000002</v>
      </c>
      <c r="G39" s="1">
        <v>7.6337999999999999</v>
      </c>
      <c r="H39" s="1">
        <v>4.4701490000000002</v>
      </c>
      <c r="K39">
        <v>1.3356600000000001</v>
      </c>
      <c r="L39">
        <v>24.010200000000001</v>
      </c>
      <c r="M39">
        <v>7.0684899999999997</v>
      </c>
      <c r="N39">
        <v>9.5354799999999997</v>
      </c>
      <c r="O39">
        <v>10.6724</v>
      </c>
      <c r="P39">
        <v>4.4782609999999998</v>
      </c>
    </row>
    <row r="40" spans="2:16" x14ac:dyDescent="0.25">
      <c r="B40" s="1"/>
      <c r="C40" s="1">
        <v>5.37113</v>
      </c>
      <c r="D40" s="1">
        <v>17.6829</v>
      </c>
      <c r="E40" s="1">
        <v>3.4607800000000002</v>
      </c>
      <c r="F40" s="1">
        <v>2</v>
      </c>
      <c r="G40" s="1">
        <v>13.3818</v>
      </c>
      <c r="H40" s="1">
        <v>4.0796020000000004</v>
      </c>
      <c r="K40">
        <v>1.14706</v>
      </c>
      <c r="L40">
        <v>12.6853</v>
      </c>
      <c r="M40">
        <v>2.5156200000000002</v>
      </c>
      <c r="N40">
        <v>6.4671500000000002</v>
      </c>
      <c r="O40">
        <v>9.3591200000000008</v>
      </c>
      <c r="P40">
        <v>4.0987653999999996</v>
      </c>
    </row>
    <row r="41" spans="2:16" x14ac:dyDescent="0.25">
      <c r="B41" s="1"/>
      <c r="C41" s="1">
        <v>3.6596899999999999</v>
      </c>
      <c r="D41" s="1">
        <v>12.073399999999999</v>
      </c>
      <c r="E41" s="1">
        <v>17.3047</v>
      </c>
      <c r="F41" s="1">
        <v>6.2832400000000002</v>
      </c>
      <c r="G41" s="1">
        <v>12.3436</v>
      </c>
      <c r="H41" s="1">
        <v>4.6892659999999999</v>
      </c>
      <c r="K41">
        <v>6.5696199999999996</v>
      </c>
      <c r="L41">
        <v>11.398300000000001</v>
      </c>
      <c r="M41">
        <v>13.485099999999999</v>
      </c>
      <c r="N41">
        <v>9.2362199999999994</v>
      </c>
      <c r="O41">
        <v>17.793900000000001</v>
      </c>
      <c r="P41">
        <v>6.9187799999999999</v>
      </c>
    </row>
    <row r="42" spans="2:16" x14ac:dyDescent="0.25">
      <c r="B42" s="1"/>
      <c r="C42" s="1">
        <v>1.4653499999999999</v>
      </c>
      <c r="D42" s="1">
        <v>21.844200000000001</v>
      </c>
      <c r="E42" s="1">
        <v>10.572800000000001</v>
      </c>
      <c r="F42" s="1">
        <v>8.1688299999999998</v>
      </c>
      <c r="G42" s="1">
        <v>9.1999999999999993</v>
      </c>
      <c r="H42" s="1">
        <v>4.7142859999999995</v>
      </c>
      <c r="K42">
        <v>1.4423999999999999</v>
      </c>
      <c r="L42">
        <v>14.6525</v>
      </c>
      <c r="M42">
        <v>5.4496599999999997</v>
      </c>
      <c r="N42">
        <v>7.6692299999999998</v>
      </c>
      <c r="O42">
        <v>10.2752</v>
      </c>
      <c r="P42">
        <v>4.2629109999999999</v>
      </c>
    </row>
    <row r="43" spans="2:16" x14ac:dyDescent="0.25">
      <c r="B43" s="1"/>
      <c r="C43" s="1">
        <v>2.8502700000000001</v>
      </c>
      <c r="D43" s="1">
        <v>18.918700000000001</v>
      </c>
      <c r="E43" s="1">
        <v>12.4574</v>
      </c>
      <c r="F43" s="1">
        <v>9.2805800000000005</v>
      </c>
      <c r="G43" s="1">
        <v>12.8009</v>
      </c>
      <c r="H43" s="1">
        <v>4.0069444399999998</v>
      </c>
      <c r="K43">
        <v>1.02094</v>
      </c>
      <c r="L43">
        <v>16.311399999999999</v>
      </c>
      <c r="M43">
        <v>11.7064</v>
      </c>
      <c r="N43">
        <v>12.9008</v>
      </c>
      <c r="O43">
        <v>18.090900000000001</v>
      </c>
      <c r="P43">
        <v>4.7005650000000001</v>
      </c>
    </row>
    <row r="44" spans="2:16" x14ac:dyDescent="0.25">
      <c r="B44" s="1"/>
      <c r="C44" s="1">
        <v>1.7909600000000001</v>
      </c>
      <c r="D44" s="1">
        <v>16.511600000000001</v>
      </c>
      <c r="E44" s="1">
        <v>13.7113</v>
      </c>
      <c r="F44" s="1">
        <v>9.0143900000000006</v>
      </c>
      <c r="G44" s="1">
        <v>12.967499999999999</v>
      </c>
      <c r="H44" s="1">
        <v>5.0902799999999999</v>
      </c>
      <c r="K44">
        <v>5.1086999999999998</v>
      </c>
      <c r="L44">
        <v>15.706300000000001</v>
      </c>
      <c r="M44">
        <v>15.428599999999999</v>
      </c>
      <c r="N44">
        <v>10.3193</v>
      </c>
      <c r="O44">
        <v>17.212499999999999</v>
      </c>
      <c r="P44">
        <v>5.8838699999999999</v>
      </c>
    </row>
    <row r="45" spans="2:16" x14ac:dyDescent="0.25">
      <c r="B45" s="1"/>
      <c r="C45" s="1">
        <v>1.02</v>
      </c>
      <c r="D45" s="1">
        <v>23.15</v>
      </c>
      <c r="E45" s="1">
        <v>10.323499999999999</v>
      </c>
      <c r="F45" s="1">
        <v>20.73</v>
      </c>
      <c r="G45" s="1">
        <v>14.204800000000001</v>
      </c>
      <c r="H45" s="1">
        <v>4.4322030000000003</v>
      </c>
      <c r="K45">
        <v>0.69354800000000005</v>
      </c>
      <c r="L45">
        <v>23.569900000000001</v>
      </c>
      <c r="M45">
        <v>9.5479500000000002</v>
      </c>
      <c r="N45">
        <v>13.657500000000001</v>
      </c>
      <c r="O45">
        <v>9.7927900000000001</v>
      </c>
      <c r="P45">
        <v>4.7987010000000003</v>
      </c>
    </row>
    <row r="46" spans="2:16" x14ac:dyDescent="0.25">
      <c r="B46" s="1"/>
      <c r="C46" s="1"/>
      <c r="D46" s="1"/>
      <c r="E46" s="1"/>
      <c r="F46" s="1"/>
      <c r="G46" s="1"/>
      <c r="H46" s="1"/>
    </row>
    <row r="47" spans="2:16" x14ac:dyDescent="0.25">
      <c r="B47" s="1">
        <v>7</v>
      </c>
      <c r="C47" s="1">
        <v>3.9182399999999999</v>
      </c>
      <c r="D47" s="1">
        <v>32.908000000000001</v>
      </c>
      <c r="E47" s="1">
        <v>0.26</v>
      </c>
      <c r="F47" s="1">
        <v>11.7432</v>
      </c>
      <c r="G47" s="1">
        <v>11.151300000000001</v>
      </c>
      <c r="H47" s="1">
        <v>4.65625</v>
      </c>
      <c r="J47">
        <v>10</v>
      </c>
      <c r="K47">
        <v>7.11111</v>
      </c>
      <c r="L47">
        <v>11.5974</v>
      </c>
      <c r="M47">
        <v>19.596499999999999</v>
      </c>
      <c r="N47">
        <v>8.5694400000000002</v>
      </c>
      <c r="O47">
        <v>14.374000000000001</v>
      </c>
      <c r="P47">
        <v>5.8041999999999998</v>
      </c>
    </row>
    <row r="48" spans="2:16" x14ac:dyDescent="0.25">
      <c r="B48" s="1"/>
      <c r="C48" s="1">
        <v>1.82514</v>
      </c>
      <c r="D48" s="1">
        <v>28.156199999999998</v>
      </c>
      <c r="E48" s="1">
        <v>0.414414</v>
      </c>
      <c r="F48" s="1">
        <v>4.2063499999999996</v>
      </c>
      <c r="G48" s="1">
        <v>18</v>
      </c>
      <c r="H48" s="1">
        <v>4.5443790000000002</v>
      </c>
      <c r="K48">
        <v>4.6776</v>
      </c>
      <c r="L48">
        <v>25.984999999999999</v>
      </c>
      <c r="M48">
        <v>9.8526299999999996</v>
      </c>
      <c r="N48">
        <v>13.488899999999999</v>
      </c>
      <c r="O48">
        <v>16.301100000000002</v>
      </c>
      <c r="P48">
        <v>4.298343</v>
      </c>
    </row>
    <row r="49" spans="2:16" x14ac:dyDescent="0.25">
      <c r="B49" s="1"/>
      <c r="C49" s="1">
        <v>4.57789</v>
      </c>
      <c r="D49" s="1">
        <v>25.2256</v>
      </c>
      <c r="E49" s="1">
        <v>4.6917799999999996</v>
      </c>
      <c r="F49" s="1">
        <v>2.8947400000000001</v>
      </c>
      <c r="G49" s="1">
        <v>11.241199999999999</v>
      </c>
      <c r="H49" s="1">
        <v>4.4463280000000003</v>
      </c>
      <c r="K49">
        <v>2</v>
      </c>
      <c r="L49">
        <v>28.0992</v>
      </c>
      <c r="M49">
        <v>0.492537</v>
      </c>
      <c r="N49">
        <v>5.4335699999999996</v>
      </c>
      <c r="O49">
        <v>13.945499999999999</v>
      </c>
      <c r="P49">
        <v>5.8421099999999999</v>
      </c>
    </row>
    <row r="50" spans="2:16" x14ac:dyDescent="0.25">
      <c r="B50" s="1"/>
      <c r="C50" s="1">
        <v>7.1976000000000004</v>
      </c>
      <c r="D50" s="1">
        <v>19.807700000000001</v>
      </c>
      <c r="E50" s="1">
        <v>13.3864</v>
      </c>
      <c r="F50" s="1">
        <v>7.4796699999999996</v>
      </c>
      <c r="G50" s="1">
        <v>15.185700000000001</v>
      </c>
      <c r="H50" s="1">
        <v>4.4489799999999997</v>
      </c>
      <c r="K50">
        <v>3.9797600000000002</v>
      </c>
      <c r="L50">
        <v>11.886799999999999</v>
      </c>
      <c r="M50">
        <v>13.461499999999999</v>
      </c>
      <c r="N50">
        <v>6.5433500000000002</v>
      </c>
      <c r="O50">
        <v>6.5078500000000004</v>
      </c>
      <c r="P50">
        <v>5.7162199999999999</v>
      </c>
    </row>
    <row r="51" spans="2:16" x14ac:dyDescent="0.25">
      <c r="B51" s="1"/>
      <c r="C51" s="1">
        <v>5.2755099999999997</v>
      </c>
      <c r="D51" s="1">
        <v>27.504899999999999</v>
      </c>
      <c r="E51" s="1">
        <v>8.8106100000000005</v>
      </c>
      <c r="F51" s="1">
        <v>11.9718</v>
      </c>
      <c r="G51" s="1">
        <v>13.7698</v>
      </c>
      <c r="H51" s="1">
        <v>4.3636359999999996</v>
      </c>
      <c r="K51">
        <v>2.22959</v>
      </c>
      <c r="L51">
        <v>12.1973</v>
      </c>
      <c r="M51">
        <v>8.7578899999999997</v>
      </c>
      <c r="N51">
        <v>10.0566</v>
      </c>
      <c r="O51">
        <v>13.006500000000001</v>
      </c>
      <c r="P51">
        <v>4.1086960000000001</v>
      </c>
    </row>
    <row r="52" spans="2:16" x14ac:dyDescent="0.25">
      <c r="B52" s="1"/>
      <c r="C52" s="1">
        <v>2.8502700000000001</v>
      </c>
      <c r="D52" s="1">
        <v>18.918700000000001</v>
      </c>
      <c r="E52" s="1">
        <v>12.4574</v>
      </c>
      <c r="F52" s="1">
        <v>9.2805800000000005</v>
      </c>
      <c r="G52" s="1">
        <v>12.8009</v>
      </c>
      <c r="H52" s="1">
        <v>4.0069444399999998</v>
      </c>
      <c r="K52">
        <v>6.3550300000000002</v>
      </c>
      <c r="L52">
        <v>20.9237</v>
      </c>
      <c r="M52">
        <v>17.561199999999999</v>
      </c>
      <c r="N52">
        <v>8.6397099999999991</v>
      </c>
      <c r="O52">
        <v>11.944800000000001</v>
      </c>
      <c r="P52">
        <v>4.9090910000000001</v>
      </c>
    </row>
    <row r="53" spans="2:16" x14ac:dyDescent="0.25">
      <c r="B53" s="1"/>
      <c r="C53" s="1">
        <v>1.7909600000000001</v>
      </c>
      <c r="D53" s="1">
        <v>16.511600000000001</v>
      </c>
      <c r="E53" s="1">
        <v>13.7113</v>
      </c>
      <c r="F53" s="1">
        <v>9.0143900000000006</v>
      </c>
      <c r="G53" s="1">
        <v>12.967499999999999</v>
      </c>
      <c r="H53" s="1">
        <v>5.0902799999999999</v>
      </c>
      <c r="K53">
        <v>4.6467099999999997</v>
      </c>
      <c r="L53">
        <v>16.110199999999999</v>
      </c>
      <c r="M53">
        <v>9.4579400000000007</v>
      </c>
      <c r="N53">
        <v>7.7565799999999996</v>
      </c>
      <c r="O53">
        <v>17.204799999999999</v>
      </c>
      <c r="P53">
        <v>7.5505599999999999</v>
      </c>
    </row>
    <row r="54" spans="2:16" x14ac:dyDescent="0.25">
      <c r="B54" s="1"/>
      <c r="C54" s="1">
        <v>1.02</v>
      </c>
      <c r="D54" s="1">
        <v>23.15</v>
      </c>
      <c r="E54" s="1">
        <v>10.323499999999999</v>
      </c>
      <c r="F54" s="1">
        <v>20.73</v>
      </c>
      <c r="G54" s="1">
        <v>14.204800000000001</v>
      </c>
      <c r="H54" s="1">
        <v>4.4322030000000003</v>
      </c>
      <c r="K54">
        <v>0.68965500000000002</v>
      </c>
      <c r="L54">
        <v>15.556800000000001</v>
      </c>
      <c r="M54">
        <v>12.7544</v>
      </c>
      <c r="N54">
        <v>10.936199999999999</v>
      </c>
      <c r="O54">
        <v>16.198599999999999</v>
      </c>
      <c r="P54">
        <v>4.6233769999999996</v>
      </c>
    </row>
    <row r="55" spans="2:16" x14ac:dyDescent="0.25">
      <c r="B55" s="1"/>
      <c r="C55" s="1"/>
      <c r="D55" s="1"/>
      <c r="E55" s="1"/>
      <c r="F55" s="1"/>
      <c r="G55" s="1"/>
      <c r="H55" s="1"/>
    </row>
    <row r="56" spans="2:16" x14ac:dyDescent="0.25">
      <c r="B56" s="1">
        <v>8</v>
      </c>
      <c r="C56" s="1">
        <v>5.78146</v>
      </c>
      <c r="D56" s="1">
        <v>39.380400000000002</v>
      </c>
      <c r="E56" s="1">
        <v>0.69230800000000003</v>
      </c>
      <c r="F56" s="1">
        <v>11.882400000000001</v>
      </c>
      <c r="G56" s="1">
        <v>13.142899999999999</v>
      </c>
      <c r="H56" s="1">
        <v>5.4736799999999999</v>
      </c>
      <c r="J56">
        <v>11</v>
      </c>
      <c r="K56">
        <v>6.71333</v>
      </c>
      <c r="L56">
        <v>25.639500000000002</v>
      </c>
      <c r="M56">
        <v>17.306100000000001</v>
      </c>
      <c r="N56">
        <v>8.4411799999999992</v>
      </c>
      <c r="O56">
        <v>12.1981</v>
      </c>
      <c r="P56">
        <v>6.09016</v>
      </c>
    </row>
    <row r="57" spans="2:16" x14ac:dyDescent="0.25">
      <c r="B57" s="1"/>
      <c r="C57" s="1">
        <v>1.9823500000000001</v>
      </c>
      <c r="D57" s="1">
        <v>19.857099999999999</v>
      </c>
      <c r="E57" s="1">
        <v>2.89209</v>
      </c>
      <c r="F57" s="1">
        <v>8.3925199999999993</v>
      </c>
      <c r="G57" s="1">
        <v>6.0411000000000001</v>
      </c>
      <c r="H57" s="1">
        <v>4.4832210000000003</v>
      </c>
      <c r="K57">
        <v>0.67452800000000002</v>
      </c>
      <c r="L57">
        <v>21.7803</v>
      </c>
      <c r="M57">
        <v>0.125</v>
      </c>
      <c r="N57">
        <v>9.0645199999999999</v>
      </c>
      <c r="O57">
        <v>15.9877</v>
      </c>
      <c r="P57">
        <v>5.3397399999999999</v>
      </c>
    </row>
    <row r="58" spans="2:16" x14ac:dyDescent="0.25">
      <c r="B58" s="1"/>
      <c r="C58" s="1">
        <v>2.0170499999999998</v>
      </c>
      <c r="D58" s="1">
        <v>25.526299999999999</v>
      </c>
      <c r="E58" s="1">
        <v>7.9298200000000003</v>
      </c>
      <c r="F58" s="1">
        <v>6.3040500000000002</v>
      </c>
      <c r="G58" s="1">
        <v>14.132999999999999</v>
      </c>
      <c r="H58" s="1">
        <v>5.0534800000000004</v>
      </c>
      <c r="K58">
        <v>5.3255800000000004</v>
      </c>
      <c r="L58">
        <v>26.743400000000001</v>
      </c>
      <c r="M58">
        <v>2.54237</v>
      </c>
      <c r="N58">
        <v>8.2159999999999993</v>
      </c>
      <c r="O58">
        <v>6.6994800000000003</v>
      </c>
      <c r="P58">
        <v>10.06875</v>
      </c>
    </row>
    <row r="59" spans="2:16" x14ac:dyDescent="0.25">
      <c r="B59" s="1"/>
      <c r="C59" s="1">
        <v>2.3838900000000001</v>
      </c>
      <c r="D59" s="1">
        <v>12.1829</v>
      </c>
      <c r="E59" s="1">
        <v>17.744499999999999</v>
      </c>
      <c r="F59" s="1">
        <v>7.1454500000000003</v>
      </c>
      <c r="G59" s="1">
        <v>11.2515</v>
      </c>
      <c r="H59" s="1">
        <v>4.9513509999999998</v>
      </c>
      <c r="K59">
        <v>10.401</v>
      </c>
      <c r="L59">
        <v>9.8062000000000005</v>
      </c>
      <c r="M59">
        <v>22.766400000000001</v>
      </c>
      <c r="N59">
        <v>7.6776900000000001</v>
      </c>
      <c r="O59">
        <v>16.645600000000002</v>
      </c>
      <c r="P59">
        <v>5.05769</v>
      </c>
    </row>
    <row r="60" spans="2:16" x14ac:dyDescent="0.25">
      <c r="B60" s="1"/>
      <c r="C60" s="1">
        <v>2.1774200000000001</v>
      </c>
      <c r="D60" s="1">
        <v>14.1753</v>
      </c>
      <c r="E60" s="1">
        <v>12.343999999999999</v>
      </c>
      <c r="F60" s="1">
        <v>6.7564099999999998</v>
      </c>
      <c r="G60" s="1">
        <v>14.617800000000001</v>
      </c>
      <c r="H60" s="1">
        <v>4.6315790000000003</v>
      </c>
      <c r="K60">
        <v>4</v>
      </c>
      <c r="L60">
        <v>16.286999999999999</v>
      </c>
      <c r="M60">
        <v>2.3727299999999998</v>
      </c>
      <c r="N60">
        <v>6.9527000000000001</v>
      </c>
      <c r="O60">
        <v>12.723699999999999</v>
      </c>
      <c r="P60">
        <v>5.0223500000000003</v>
      </c>
    </row>
    <row r="61" spans="2:16" x14ac:dyDescent="0.25">
      <c r="B61" s="1"/>
      <c r="C61" s="1">
        <v>3.0566</v>
      </c>
      <c r="D61" s="1">
        <v>19.920000000000002</v>
      </c>
      <c r="E61" s="1">
        <v>20.396699999999999</v>
      </c>
      <c r="F61" s="1">
        <v>7.0065799999999996</v>
      </c>
      <c r="G61" s="1">
        <v>15.9557</v>
      </c>
      <c r="H61" s="1">
        <v>5.0152299999999999</v>
      </c>
      <c r="K61">
        <v>4.9592999999999998</v>
      </c>
      <c r="L61">
        <v>32.1875</v>
      </c>
      <c r="M61">
        <v>14.222200000000001</v>
      </c>
      <c r="N61">
        <v>9.4788700000000006</v>
      </c>
      <c r="O61">
        <v>12.345000000000001</v>
      </c>
      <c r="P61">
        <v>4.1160220000000001</v>
      </c>
    </row>
    <row r="62" spans="2:16" x14ac:dyDescent="0.25">
      <c r="B62" s="1"/>
      <c r="C62" s="1">
        <v>5.9239100000000002</v>
      </c>
      <c r="D62" s="1">
        <v>20.366299999999999</v>
      </c>
      <c r="E62" s="1">
        <v>14.8469</v>
      </c>
      <c r="F62" s="1">
        <v>9.3877600000000001</v>
      </c>
      <c r="G62" s="1">
        <v>22.006499999999999</v>
      </c>
      <c r="H62" s="1">
        <v>6.7374999999999998</v>
      </c>
      <c r="K62">
        <v>3.9230800000000001</v>
      </c>
      <c r="L62">
        <v>19.248000000000001</v>
      </c>
      <c r="M62">
        <v>1.3414600000000001</v>
      </c>
      <c r="N62">
        <v>9.45139</v>
      </c>
      <c r="O62">
        <v>19.459700000000002</v>
      </c>
      <c r="P62">
        <v>7.21739</v>
      </c>
    </row>
    <row r="63" spans="2:16" x14ac:dyDescent="0.25">
      <c r="B63" s="1"/>
      <c r="C63" s="1">
        <v>0.56834499999999999</v>
      </c>
      <c r="D63" s="1">
        <v>22.486499999999999</v>
      </c>
      <c r="E63" s="1">
        <v>8.40625</v>
      </c>
      <c r="F63" s="1">
        <v>6.8089899999999997</v>
      </c>
      <c r="G63" s="1">
        <v>12.239599999999999</v>
      </c>
      <c r="H63" s="1">
        <v>4.5838929999999998</v>
      </c>
      <c r="K63">
        <v>2.9929100000000002</v>
      </c>
      <c r="L63">
        <v>22.904800000000002</v>
      </c>
      <c r="M63">
        <v>18.039000000000001</v>
      </c>
      <c r="N63">
        <v>8.8275900000000007</v>
      </c>
      <c r="O63">
        <v>12.491199999999999</v>
      </c>
      <c r="P63">
        <v>4.6857139999999999</v>
      </c>
    </row>
    <row r="64" spans="2:16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>
        <v>9</v>
      </c>
      <c r="C65" s="1">
        <v>6.7402600000000001</v>
      </c>
      <c r="D65" s="1">
        <v>31.657499999999999</v>
      </c>
      <c r="E65" s="1">
        <v>20.285699999999999</v>
      </c>
      <c r="F65" s="1">
        <v>10.180199999999999</v>
      </c>
      <c r="G65" s="1">
        <v>18.9937</v>
      </c>
      <c r="H65" s="1">
        <v>7.6120700000000001</v>
      </c>
    </row>
    <row r="66" spans="2:8" x14ac:dyDescent="0.25">
      <c r="B66" s="1"/>
      <c r="C66" s="1">
        <v>1.3356600000000001</v>
      </c>
      <c r="D66" s="1">
        <v>24.010200000000001</v>
      </c>
      <c r="E66" s="1">
        <v>7.0684899999999997</v>
      </c>
      <c r="F66" s="1">
        <v>9.5354799999999997</v>
      </c>
      <c r="G66" s="1">
        <v>10.6724</v>
      </c>
      <c r="H66" s="1">
        <v>4.4782609999999998</v>
      </c>
    </row>
    <row r="67" spans="2:8" x14ac:dyDescent="0.25">
      <c r="B67" s="1"/>
      <c r="C67" s="1">
        <v>1.14706</v>
      </c>
      <c r="D67" s="1">
        <v>12.6853</v>
      </c>
      <c r="E67" s="1">
        <v>2.5156200000000002</v>
      </c>
      <c r="F67" s="1">
        <v>6.4671500000000002</v>
      </c>
      <c r="G67" s="1">
        <v>9.3591200000000008</v>
      </c>
      <c r="H67" s="1">
        <v>4.0987653999999996</v>
      </c>
    </row>
    <row r="68" spans="2:8" x14ac:dyDescent="0.25">
      <c r="B68" s="1"/>
      <c r="C68" s="1">
        <v>6.5696199999999996</v>
      </c>
      <c r="D68" s="1">
        <v>11.398300000000001</v>
      </c>
      <c r="E68" s="1">
        <v>13.485099999999999</v>
      </c>
      <c r="F68" s="1">
        <v>9.2362199999999994</v>
      </c>
      <c r="G68" s="1">
        <v>17.793900000000001</v>
      </c>
      <c r="H68" s="1">
        <v>6.9187799999999999</v>
      </c>
    </row>
    <row r="69" spans="2:8" x14ac:dyDescent="0.25">
      <c r="B69" s="1"/>
      <c r="C69" s="1">
        <v>1.4423999999999999</v>
      </c>
      <c r="D69" s="1">
        <v>14.6525</v>
      </c>
      <c r="E69" s="1">
        <v>5.4496599999999997</v>
      </c>
      <c r="F69" s="1">
        <v>7.6692299999999998</v>
      </c>
      <c r="G69" s="1">
        <v>10.2752</v>
      </c>
      <c r="H69" s="1">
        <v>4.2629109999999999</v>
      </c>
    </row>
    <row r="70" spans="2:8" x14ac:dyDescent="0.25">
      <c r="B70" s="1"/>
      <c r="C70" s="1">
        <v>1.02094</v>
      </c>
      <c r="D70" s="1">
        <v>16.311399999999999</v>
      </c>
      <c r="E70" s="1">
        <v>11.7064</v>
      </c>
      <c r="F70" s="1">
        <v>12.9008</v>
      </c>
      <c r="G70" s="1">
        <v>18.090900000000001</v>
      </c>
      <c r="H70" s="1">
        <v>4.7005650000000001</v>
      </c>
    </row>
    <row r="71" spans="2:8" x14ac:dyDescent="0.25">
      <c r="B71" s="1"/>
      <c r="C71" s="1">
        <v>5.1086999999999998</v>
      </c>
      <c r="D71" s="1">
        <v>15.706300000000001</v>
      </c>
      <c r="E71" s="1">
        <v>15.428599999999999</v>
      </c>
      <c r="F71" s="1">
        <v>10.3193</v>
      </c>
      <c r="G71" s="1">
        <v>17.212499999999999</v>
      </c>
      <c r="H71" s="1">
        <v>5.8838699999999999</v>
      </c>
    </row>
    <row r="72" spans="2:8" x14ac:dyDescent="0.25">
      <c r="B72" s="1"/>
      <c r="C72" s="1">
        <v>0.69354800000000005</v>
      </c>
      <c r="D72" s="1">
        <v>23.569900000000001</v>
      </c>
      <c r="E72" s="1">
        <v>9.5479500000000002</v>
      </c>
      <c r="F72" s="1">
        <v>13.657500000000001</v>
      </c>
      <c r="G72" s="1">
        <v>9.7927900000000001</v>
      </c>
      <c r="H72" s="1">
        <v>4.7987010000000003</v>
      </c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>
        <v>10</v>
      </c>
      <c r="C74" s="1">
        <v>7.11111</v>
      </c>
      <c r="D74" s="1">
        <v>11.5974</v>
      </c>
      <c r="E74" s="1">
        <v>19.596499999999999</v>
      </c>
      <c r="F74" s="1">
        <v>8.5694400000000002</v>
      </c>
      <c r="G74" s="1">
        <v>14.374000000000001</v>
      </c>
      <c r="H74" s="1">
        <v>5.8041999999999998</v>
      </c>
    </row>
    <row r="75" spans="2:8" x14ac:dyDescent="0.25">
      <c r="B75" s="1"/>
      <c r="C75" s="1">
        <v>4.6776</v>
      </c>
      <c r="D75" s="1">
        <v>25.984999999999999</v>
      </c>
      <c r="E75" s="1">
        <v>9.8526299999999996</v>
      </c>
      <c r="F75" s="1">
        <v>13.488899999999999</v>
      </c>
      <c r="G75" s="1">
        <v>16.301100000000002</v>
      </c>
      <c r="H75" s="1">
        <v>4.298343</v>
      </c>
    </row>
    <row r="76" spans="2:8" x14ac:dyDescent="0.25">
      <c r="B76" s="1"/>
      <c r="C76" s="1">
        <v>2</v>
      </c>
      <c r="D76" s="1">
        <v>28.0992</v>
      </c>
      <c r="E76" s="1">
        <v>0.492537</v>
      </c>
      <c r="F76" s="1">
        <v>5.4335699999999996</v>
      </c>
      <c r="G76" s="1">
        <v>13.945499999999999</v>
      </c>
      <c r="H76" s="1">
        <v>5.8421099999999999</v>
      </c>
    </row>
    <row r="77" spans="2:8" x14ac:dyDescent="0.25">
      <c r="B77" s="1"/>
      <c r="C77" s="1">
        <v>3.9797600000000002</v>
      </c>
      <c r="D77" s="1">
        <v>11.886799999999999</v>
      </c>
      <c r="E77" s="1">
        <v>13.461499999999999</v>
      </c>
      <c r="F77" s="1">
        <v>6.5433500000000002</v>
      </c>
      <c r="G77" s="1">
        <v>6.5078500000000004</v>
      </c>
      <c r="H77" s="1">
        <v>5.7162199999999999</v>
      </c>
    </row>
    <row r="78" spans="2:8" x14ac:dyDescent="0.25">
      <c r="B78" s="1"/>
      <c r="C78" s="1">
        <v>2.22959</v>
      </c>
      <c r="D78" s="1">
        <v>12.1973</v>
      </c>
      <c r="E78" s="1">
        <v>8.7578899999999997</v>
      </c>
      <c r="F78" s="1">
        <v>10.0566</v>
      </c>
      <c r="G78" s="1">
        <v>13.006500000000001</v>
      </c>
      <c r="H78" s="1">
        <v>4.1086960000000001</v>
      </c>
    </row>
    <row r="79" spans="2:8" x14ac:dyDescent="0.25">
      <c r="B79" s="1"/>
      <c r="C79" s="1">
        <v>6.3550300000000002</v>
      </c>
      <c r="D79" s="1">
        <v>20.9237</v>
      </c>
      <c r="E79" s="1">
        <v>17.561199999999999</v>
      </c>
      <c r="F79" s="1">
        <v>8.6397099999999991</v>
      </c>
      <c r="G79" s="1">
        <v>11.944800000000001</v>
      </c>
      <c r="H79" s="1">
        <v>4.9090910000000001</v>
      </c>
    </row>
    <row r="80" spans="2:8" x14ac:dyDescent="0.25">
      <c r="B80" s="1"/>
      <c r="C80" s="1">
        <v>4.6467099999999997</v>
      </c>
      <c r="D80" s="1">
        <v>16.110199999999999</v>
      </c>
      <c r="E80" s="1">
        <v>9.4579400000000007</v>
      </c>
      <c r="F80" s="1">
        <v>7.7565799999999996</v>
      </c>
      <c r="G80" s="1">
        <v>17.204799999999999</v>
      </c>
      <c r="H80" s="1">
        <v>7.5505599999999999</v>
      </c>
    </row>
    <row r="81" spans="2:8" x14ac:dyDescent="0.25">
      <c r="B81" s="1"/>
      <c r="C81" s="1">
        <v>0.68965500000000002</v>
      </c>
      <c r="D81" s="1">
        <v>15.556800000000001</v>
      </c>
      <c r="E81" s="1">
        <v>12.7544</v>
      </c>
      <c r="F81" s="1">
        <v>10.936199999999999</v>
      </c>
      <c r="G81" s="1">
        <v>16.198599999999999</v>
      </c>
      <c r="H81" s="1">
        <v>4.6233769999999996</v>
      </c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>
        <v>11</v>
      </c>
      <c r="C83" s="1">
        <v>6.71333</v>
      </c>
      <c r="D83" s="1">
        <v>25.639500000000002</v>
      </c>
      <c r="E83" s="1">
        <v>17.306100000000001</v>
      </c>
      <c r="F83" s="1">
        <v>8.4411799999999992</v>
      </c>
      <c r="G83" s="1">
        <v>12.1981</v>
      </c>
      <c r="H83" s="1">
        <v>6.09016</v>
      </c>
    </row>
    <row r="84" spans="2:8" x14ac:dyDescent="0.25">
      <c r="B84" s="1"/>
      <c r="C84" s="1">
        <v>0.67452800000000002</v>
      </c>
      <c r="D84" s="1">
        <v>21.7803</v>
      </c>
      <c r="E84" s="1">
        <v>0.125</v>
      </c>
      <c r="F84" s="1">
        <v>9.0645199999999999</v>
      </c>
      <c r="G84" s="1">
        <v>15.9877</v>
      </c>
      <c r="H84" s="1">
        <v>5.3397399999999999</v>
      </c>
    </row>
    <row r="85" spans="2:8" x14ac:dyDescent="0.25">
      <c r="B85" s="1"/>
      <c r="C85" s="1">
        <v>5.3255800000000004</v>
      </c>
      <c r="D85" s="1">
        <v>26.743400000000001</v>
      </c>
      <c r="E85" s="1">
        <v>2.54237</v>
      </c>
      <c r="F85" s="1">
        <v>8.2159999999999993</v>
      </c>
      <c r="G85" s="1">
        <v>6.6994800000000003</v>
      </c>
      <c r="H85" s="1">
        <v>10.06875</v>
      </c>
    </row>
    <row r="86" spans="2:8" x14ac:dyDescent="0.25">
      <c r="B86" s="1"/>
      <c r="C86" s="1">
        <v>10.401</v>
      </c>
      <c r="D86" s="1">
        <v>9.8062000000000005</v>
      </c>
      <c r="E86" s="1">
        <v>22.766400000000001</v>
      </c>
      <c r="F86" s="1">
        <v>7.6776900000000001</v>
      </c>
      <c r="G86" s="1">
        <v>16.645600000000002</v>
      </c>
      <c r="H86" s="1">
        <v>5.05769</v>
      </c>
    </row>
    <row r="87" spans="2:8" x14ac:dyDescent="0.25">
      <c r="B87" s="1"/>
      <c r="C87" s="1">
        <v>4</v>
      </c>
      <c r="D87" s="1">
        <v>16.286999999999999</v>
      </c>
      <c r="E87" s="1">
        <v>2.3727299999999998</v>
      </c>
      <c r="F87" s="1">
        <v>6.9527000000000001</v>
      </c>
      <c r="G87" s="1">
        <v>12.723699999999999</v>
      </c>
      <c r="H87" s="1">
        <v>5.0223500000000003</v>
      </c>
    </row>
    <row r="88" spans="2:8" x14ac:dyDescent="0.25">
      <c r="B88" s="1"/>
      <c r="C88" s="1">
        <v>4.9592999999999998</v>
      </c>
      <c r="D88" s="1">
        <v>32.1875</v>
      </c>
      <c r="E88" s="1">
        <v>14.222200000000001</v>
      </c>
      <c r="F88" s="1">
        <v>9.4788700000000006</v>
      </c>
      <c r="G88" s="1">
        <v>12.345000000000001</v>
      </c>
      <c r="H88" s="1">
        <v>4.1160220000000001</v>
      </c>
    </row>
    <row r="89" spans="2:8" x14ac:dyDescent="0.25">
      <c r="B89" s="1"/>
      <c r="C89" s="1">
        <v>3.9230800000000001</v>
      </c>
      <c r="D89" s="1">
        <v>19.248000000000001</v>
      </c>
      <c r="E89" s="1">
        <v>1.3414600000000001</v>
      </c>
      <c r="F89" s="1">
        <v>9.45139</v>
      </c>
      <c r="G89" s="1">
        <v>19.459700000000002</v>
      </c>
      <c r="H89" s="1">
        <v>7.21739</v>
      </c>
    </row>
    <row r="90" spans="2:8" x14ac:dyDescent="0.25">
      <c r="B90" s="1"/>
      <c r="C90" s="1">
        <v>2.9929100000000002</v>
      </c>
      <c r="D90" s="1">
        <v>22.904800000000002</v>
      </c>
      <c r="E90" s="1">
        <v>18.039000000000001</v>
      </c>
      <c r="F90" s="1">
        <v>8.8275900000000007</v>
      </c>
      <c r="G90" s="1">
        <v>12.491199999999999</v>
      </c>
      <c r="H90" s="1">
        <v>4.6857139999999999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publi</vt:lpstr>
      <vt:lpstr>Feuil10</vt:lpstr>
      <vt:lpstr>Feuil11</vt:lpstr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</dc:creator>
  <cp:lastModifiedBy>erwan goy</cp:lastModifiedBy>
  <dcterms:created xsi:type="dcterms:W3CDTF">2015-04-09T08:38:02Z</dcterms:created>
  <dcterms:modified xsi:type="dcterms:W3CDTF">2021-11-06T17:04:17Z</dcterms:modified>
</cp:coreProperties>
</file>