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bbadie\donnees\mes_documents\Corinne\articles_brevets\en révision 2021 secondary sarcomes EG MT\SSB_margin-figures-source data\Figure 3\"/>
    </mc:Choice>
  </mc:AlternateContent>
  <xr:revisionPtr revIDLastSave="0" documentId="13_ncr:1_{D4586DFB-A73A-41D5-B517-F8C7B9DFD9F9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XRCC1 stat 20 versus 6 MV 2 Gy " sheetId="5" r:id="rId1"/>
    <sheet name="XRCC1" sheetId="1" r:id="rId2"/>
    <sheet name="53BP1 stat 20 versus 6 MV 2Gy" sheetId="6" r:id="rId3"/>
    <sheet name="53BP1" sheetId="2" r:id="rId4"/>
  </sheets>
  <calcPr calcId="191029"/>
</workbook>
</file>

<file path=xl/calcChain.xml><?xml version="1.0" encoding="utf-8"?>
<calcChain xmlns="http://schemas.openxmlformats.org/spreadsheetml/2006/main">
  <c r="R46" i="6" l="1"/>
  <c r="P46" i="6"/>
  <c r="R45" i="6"/>
  <c r="P45" i="6"/>
  <c r="R44" i="6"/>
  <c r="P44" i="6"/>
  <c r="R43" i="6"/>
  <c r="P43" i="6"/>
  <c r="R42" i="6"/>
  <c r="P42" i="6"/>
  <c r="R41" i="6"/>
  <c r="P41" i="6"/>
  <c r="R40" i="6"/>
  <c r="P40" i="6"/>
  <c r="R39" i="6"/>
  <c r="P39" i="6"/>
  <c r="R38" i="6"/>
  <c r="P38" i="6"/>
  <c r="R37" i="6"/>
  <c r="P37" i="6"/>
  <c r="L37" i="6"/>
  <c r="K37" i="6"/>
  <c r="J37" i="6"/>
  <c r="I37" i="6"/>
  <c r="R36" i="6"/>
  <c r="P36" i="6"/>
  <c r="L36" i="6"/>
  <c r="K36" i="6"/>
  <c r="J36" i="6"/>
  <c r="I36" i="6"/>
  <c r="R35" i="6"/>
  <c r="P35" i="6"/>
  <c r="L35" i="6"/>
  <c r="K35" i="6"/>
  <c r="J35" i="6"/>
  <c r="I35" i="6"/>
  <c r="L34" i="6"/>
  <c r="K34" i="6"/>
  <c r="J34" i="6"/>
  <c r="I34" i="6"/>
  <c r="L33" i="6"/>
  <c r="K33" i="6"/>
  <c r="J33" i="6"/>
  <c r="I33" i="6"/>
  <c r="L32" i="6"/>
  <c r="K32" i="6"/>
  <c r="J32" i="6"/>
  <c r="I32" i="6"/>
  <c r="L31" i="6"/>
  <c r="K31" i="6"/>
  <c r="J31" i="6"/>
  <c r="I31" i="6"/>
  <c r="L30" i="6"/>
  <c r="K30" i="6"/>
  <c r="J30" i="6"/>
  <c r="I30" i="6"/>
  <c r="L29" i="6"/>
  <c r="K29" i="6"/>
  <c r="J29" i="6"/>
  <c r="I29" i="6"/>
  <c r="L28" i="6"/>
  <c r="K28" i="6"/>
  <c r="J28" i="6"/>
  <c r="I28" i="6"/>
  <c r="L27" i="6"/>
  <c r="S27" i="6" s="1"/>
  <c r="K27" i="6"/>
  <c r="R27" i="6" s="1"/>
  <c r="J27" i="6"/>
  <c r="I27" i="6"/>
  <c r="L26" i="6"/>
  <c r="K26" i="6"/>
  <c r="J26" i="6"/>
  <c r="I26" i="6"/>
  <c r="H25" i="6"/>
  <c r="H16" i="6"/>
  <c r="R14" i="6"/>
  <c r="Q14" i="6"/>
  <c r="P14" i="6"/>
  <c r="O14" i="6"/>
  <c r="L14" i="6"/>
  <c r="K14" i="6"/>
  <c r="J14" i="6"/>
  <c r="I14" i="6"/>
  <c r="R13" i="6"/>
  <c r="Q13" i="6"/>
  <c r="P13" i="6"/>
  <c r="O13" i="6"/>
  <c r="L13" i="6"/>
  <c r="K13" i="6"/>
  <c r="J13" i="6"/>
  <c r="I13" i="6"/>
  <c r="R12" i="6"/>
  <c r="Q12" i="6"/>
  <c r="P12" i="6"/>
  <c r="O12" i="6"/>
  <c r="L12" i="6"/>
  <c r="K12" i="6"/>
  <c r="J12" i="6"/>
  <c r="I12" i="6"/>
  <c r="R11" i="6"/>
  <c r="Q11" i="6"/>
  <c r="P11" i="6"/>
  <c r="O11" i="6"/>
  <c r="L11" i="6"/>
  <c r="K11" i="6"/>
  <c r="J11" i="6"/>
  <c r="I11" i="6"/>
  <c r="R10" i="6"/>
  <c r="Q10" i="6"/>
  <c r="P10" i="6"/>
  <c r="O10" i="6"/>
  <c r="L10" i="6"/>
  <c r="K10" i="6"/>
  <c r="J10" i="6"/>
  <c r="I10" i="6"/>
  <c r="R9" i="6"/>
  <c r="Q9" i="6"/>
  <c r="P9" i="6"/>
  <c r="O9" i="6"/>
  <c r="L9" i="6"/>
  <c r="K9" i="6"/>
  <c r="J9" i="6"/>
  <c r="I9" i="6"/>
  <c r="R8" i="6"/>
  <c r="Q8" i="6"/>
  <c r="P8" i="6"/>
  <c r="O8" i="6"/>
  <c r="L8" i="6"/>
  <c r="K8" i="6"/>
  <c r="J8" i="6"/>
  <c r="I8" i="6"/>
  <c r="R7" i="6"/>
  <c r="Q7" i="6"/>
  <c r="P7" i="6"/>
  <c r="O7" i="6"/>
  <c r="L7" i="6"/>
  <c r="K7" i="6"/>
  <c r="J7" i="6"/>
  <c r="I7" i="6"/>
  <c r="R6" i="6"/>
  <c r="Q6" i="6"/>
  <c r="P6" i="6"/>
  <c r="O6" i="6"/>
  <c r="L6" i="6"/>
  <c r="K6" i="6"/>
  <c r="J6" i="6"/>
  <c r="I6" i="6"/>
  <c r="R5" i="6"/>
  <c r="Q5" i="6"/>
  <c r="P5" i="6"/>
  <c r="O5" i="6"/>
  <c r="L5" i="6"/>
  <c r="K5" i="6"/>
  <c r="J5" i="6"/>
  <c r="I5" i="6"/>
  <c r="R4" i="6"/>
  <c r="R17" i="6" s="1"/>
  <c r="Q4" i="6"/>
  <c r="Q17" i="6" s="1"/>
  <c r="P4" i="6"/>
  <c r="P17" i="6" s="1"/>
  <c r="O4" i="6"/>
  <c r="O17" i="6" s="1"/>
  <c r="L4" i="6"/>
  <c r="L17" i="6" s="1"/>
  <c r="K4" i="6"/>
  <c r="K17" i="6" s="1"/>
  <c r="J4" i="6"/>
  <c r="J17" i="6" s="1"/>
  <c r="I4" i="6"/>
  <c r="I17" i="6" s="1"/>
  <c r="R3" i="6"/>
  <c r="Q3" i="6"/>
  <c r="P3" i="6"/>
  <c r="O3" i="6"/>
  <c r="L3" i="6"/>
  <c r="K3" i="6"/>
  <c r="J3" i="6"/>
  <c r="I3" i="6"/>
  <c r="H3" i="6"/>
  <c r="AC46" i="5"/>
  <c r="AA46" i="5"/>
  <c r="AC45" i="5"/>
  <c r="AA45" i="5"/>
  <c r="AC44" i="5"/>
  <c r="AA44" i="5"/>
  <c r="AC43" i="5"/>
  <c r="AA43" i="5"/>
  <c r="AC42" i="5"/>
  <c r="AA42" i="5"/>
  <c r="AC41" i="5"/>
  <c r="AA41" i="5"/>
  <c r="AC40" i="5"/>
  <c r="AA40" i="5"/>
  <c r="AC39" i="5"/>
  <c r="AA39" i="5"/>
  <c r="AC38" i="5"/>
  <c r="AA38" i="5"/>
  <c r="AC37" i="5"/>
  <c r="AA37" i="5"/>
  <c r="AE36" i="5" s="1"/>
  <c r="W37" i="5"/>
  <c r="V37" i="5"/>
  <c r="U37" i="5"/>
  <c r="T37" i="5"/>
  <c r="AC36" i="5"/>
  <c r="AA36" i="5"/>
  <c r="W36" i="5"/>
  <c r="V36" i="5"/>
  <c r="U36" i="5"/>
  <c r="T36" i="5"/>
  <c r="AC35" i="5"/>
  <c r="AA35" i="5"/>
  <c r="W35" i="5"/>
  <c r="V35" i="5"/>
  <c r="U35" i="5"/>
  <c r="T35" i="5"/>
  <c r="W34" i="5"/>
  <c r="V34" i="5"/>
  <c r="U34" i="5"/>
  <c r="T34" i="5"/>
  <c r="W33" i="5"/>
  <c r="V33" i="5"/>
  <c r="U33" i="5"/>
  <c r="T33" i="5"/>
  <c r="W32" i="5"/>
  <c r="V32" i="5"/>
  <c r="U32" i="5"/>
  <c r="T32" i="5"/>
  <c r="W31" i="5"/>
  <c r="V31" i="5"/>
  <c r="U31" i="5"/>
  <c r="T31" i="5"/>
  <c r="W30" i="5"/>
  <c r="V30" i="5"/>
  <c r="U30" i="5"/>
  <c r="T30" i="5"/>
  <c r="W29" i="5"/>
  <c r="V29" i="5"/>
  <c r="U29" i="5"/>
  <c r="T29" i="5"/>
  <c r="W28" i="5"/>
  <c r="V28" i="5"/>
  <c r="U28" i="5"/>
  <c r="T28" i="5"/>
  <c r="W27" i="5"/>
  <c r="V27" i="5"/>
  <c r="AB27" i="5" s="1"/>
  <c r="U27" i="5"/>
  <c r="AA27" i="5" s="1"/>
  <c r="T27" i="5"/>
  <c r="W26" i="5"/>
  <c r="V26" i="5"/>
  <c r="U26" i="5"/>
  <c r="T26" i="5"/>
  <c r="S25" i="5"/>
  <c r="AC14" i="5"/>
  <c r="AB14" i="5"/>
  <c r="AA14" i="5"/>
  <c r="Z14" i="5"/>
  <c r="W14" i="5"/>
  <c r="V14" i="5"/>
  <c r="U14" i="5"/>
  <c r="T14" i="5"/>
  <c r="J14" i="5"/>
  <c r="I14" i="5"/>
  <c r="AC13" i="5"/>
  <c r="AB13" i="5"/>
  <c r="AA13" i="5"/>
  <c r="Z13" i="5"/>
  <c r="W13" i="5"/>
  <c r="V13" i="5"/>
  <c r="U13" i="5"/>
  <c r="T13" i="5"/>
  <c r="J13" i="5"/>
  <c r="I13" i="5"/>
  <c r="AC12" i="5"/>
  <c r="AB12" i="5"/>
  <c r="AA12" i="5"/>
  <c r="Z12" i="5"/>
  <c r="W12" i="5"/>
  <c r="V12" i="5"/>
  <c r="U12" i="5"/>
  <c r="T12" i="5"/>
  <c r="J12" i="5"/>
  <c r="I12" i="5"/>
  <c r="AC11" i="5"/>
  <c r="AB11" i="5"/>
  <c r="AA11" i="5"/>
  <c r="Z11" i="5"/>
  <c r="W11" i="5"/>
  <c r="V11" i="5"/>
  <c r="U11" i="5"/>
  <c r="T11" i="5"/>
  <c r="J11" i="5"/>
  <c r="I11" i="5"/>
  <c r="AC10" i="5"/>
  <c r="AB10" i="5"/>
  <c r="AA10" i="5"/>
  <c r="Z10" i="5"/>
  <c r="W10" i="5"/>
  <c r="V10" i="5"/>
  <c r="U10" i="5"/>
  <c r="T10" i="5"/>
  <c r="J10" i="5"/>
  <c r="I10" i="5"/>
  <c r="AC9" i="5"/>
  <c r="AB9" i="5"/>
  <c r="AA9" i="5"/>
  <c r="Z9" i="5"/>
  <c r="W9" i="5"/>
  <c r="V9" i="5"/>
  <c r="U9" i="5"/>
  <c r="T9" i="5"/>
  <c r="J9" i="5"/>
  <c r="I9" i="5"/>
  <c r="AC8" i="5"/>
  <c r="AB8" i="5"/>
  <c r="AA8" i="5"/>
  <c r="Z8" i="5"/>
  <c r="W8" i="5"/>
  <c r="V8" i="5"/>
  <c r="U8" i="5"/>
  <c r="T8" i="5"/>
  <c r="J8" i="5"/>
  <c r="I8" i="5"/>
  <c r="AC7" i="5"/>
  <c r="AB7" i="5"/>
  <c r="AA7" i="5"/>
  <c r="Z7" i="5"/>
  <c r="W7" i="5"/>
  <c r="V7" i="5"/>
  <c r="U7" i="5"/>
  <c r="T7" i="5"/>
  <c r="J7" i="5"/>
  <c r="I7" i="5"/>
  <c r="AC6" i="5"/>
  <c r="AB6" i="5"/>
  <c r="AA6" i="5"/>
  <c r="Z6" i="5"/>
  <c r="W6" i="5"/>
  <c r="V6" i="5"/>
  <c r="U6" i="5"/>
  <c r="T6" i="5"/>
  <c r="J6" i="5"/>
  <c r="I6" i="5"/>
  <c r="AC5" i="5"/>
  <c r="AB5" i="5"/>
  <c r="AA5" i="5"/>
  <c r="Z5" i="5"/>
  <c r="W5" i="5"/>
  <c r="V5" i="5"/>
  <c r="U5" i="5"/>
  <c r="T5" i="5"/>
  <c r="J5" i="5"/>
  <c r="I5" i="5"/>
  <c r="AC4" i="5"/>
  <c r="AB4" i="5"/>
  <c r="AA4" i="5"/>
  <c r="Z4" i="5"/>
  <c r="W4" i="5"/>
  <c r="V4" i="5"/>
  <c r="U4" i="5"/>
  <c r="T4" i="5"/>
  <c r="T17" i="5" s="1"/>
  <c r="J4" i="5"/>
  <c r="I4" i="5"/>
  <c r="AC3" i="5"/>
  <c r="AB3" i="5"/>
  <c r="AA3" i="5"/>
  <c r="Z3" i="5"/>
  <c r="W3" i="5"/>
  <c r="V3" i="5"/>
  <c r="U3" i="5"/>
  <c r="T3" i="5"/>
  <c r="S3" i="5"/>
  <c r="J3" i="5"/>
  <c r="I3" i="5"/>
  <c r="V17" i="5" l="1"/>
  <c r="W17" i="5"/>
  <c r="V36" i="6"/>
  <c r="AC27" i="5"/>
  <c r="AG36" i="5"/>
  <c r="P27" i="6"/>
  <c r="AA17" i="5"/>
  <c r="AB17" i="5"/>
  <c r="Q27" i="6"/>
  <c r="Z17" i="5"/>
  <c r="I17" i="5"/>
  <c r="J17" i="5"/>
  <c r="AC17" i="5"/>
  <c r="T36" i="6"/>
  <c r="U17" i="5"/>
  <c r="Z27" i="5"/>
  <c r="O3" i="1"/>
  <c r="R43" i="1" l="1"/>
  <c r="R45" i="1"/>
  <c r="P35" i="1"/>
  <c r="R46" i="1"/>
  <c r="P46" i="1"/>
  <c r="P45" i="1"/>
  <c r="R44" i="1"/>
  <c r="P44" i="1"/>
  <c r="P43" i="1"/>
  <c r="R42" i="1"/>
  <c r="P42" i="1"/>
  <c r="R41" i="1"/>
  <c r="P41" i="1"/>
  <c r="R40" i="1"/>
  <c r="P40" i="1"/>
  <c r="R39" i="1"/>
  <c r="P39" i="1"/>
  <c r="R38" i="1"/>
  <c r="P38" i="1"/>
  <c r="R37" i="1"/>
  <c r="P37" i="1"/>
  <c r="R36" i="1"/>
  <c r="P36" i="1"/>
  <c r="R35" i="1"/>
  <c r="R35" i="2"/>
  <c r="R36" i="2"/>
  <c r="R37" i="2"/>
  <c r="R38" i="2"/>
  <c r="R39" i="2"/>
  <c r="R40" i="2"/>
  <c r="R41" i="2"/>
  <c r="R42" i="2"/>
  <c r="R43" i="2"/>
  <c r="R44" i="2"/>
  <c r="R45" i="2"/>
  <c r="R46" i="2"/>
  <c r="P36" i="2"/>
  <c r="P46" i="2"/>
  <c r="P45" i="2"/>
  <c r="P44" i="2"/>
  <c r="P43" i="2"/>
  <c r="P42" i="2"/>
  <c r="P41" i="2"/>
  <c r="P40" i="2"/>
  <c r="P39" i="2"/>
  <c r="P38" i="2"/>
  <c r="P37" i="2"/>
  <c r="P35" i="2"/>
  <c r="T36" i="2" l="1"/>
  <c r="T36" i="1"/>
  <c r="V36" i="2"/>
  <c r="V36" i="1"/>
  <c r="Q13" i="2"/>
  <c r="P12" i="2"/>
  <c r="O6" i="2"/>
  <c r="H16" i="2"/>
  <c r="H25" i="2"/>
  <c r="I14" i="1"/>
  <c r="I13" i="1"/>
  <c r="I12" i="1"/>
  <c r="J26" i="1"/>
  <c r="K26" i="1"/>
  <c r="L26" i="1"/>
  <c r="J27" i="1"/>
  <c r="K27" i="1"/>
  <c r="L27" i="1"/>
  <c r="J28" i="1"/>
  <c r="K28" i="1"/>
  <c r="Q27" i="1" s="1"/>
  <c r="L28" i="1"/>
  <c r="J29" i="1"/>
  <c r="K29" i="1"/>
  <c r="L29" i="1"/>
  <c r="R27" i="1" s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I37" i="1"/>
  <c r="I36" i="1"/>
  <c r="I35" i="1"/>
  <c r="L35" i="2"/>
  <c r="J26" i="2"/>
  <c r="K26" i="2"/>
  <c r="L26" i="2"/>
  <c r="J27" i="2"/>
  <c r="K27" i="2"/>
  <c r="L27" i="2"/>
  <c r="J28" i="2"/>
  <c r="K28" i="2"/>
  <c r="L28" i="2"/>
  <c r="J29" i="2"/>
  <c r="K29" i="2"/>
  <c r="L29" i="2"/>
  <c r="J30" i="2"/>
  <c r="K30" i="2"/>
  <c r="L30" i="2"/>
  <c r="J31" i="2"/>
  <c r="K31" i="2"/>
  <c r="L31" i="2"/>
  <c r="J32" i="2"/>
  <c r="K32" i="2"/>
  <c r="L32" i="2"/>
  <c r="J33" i="2"/>
  <c r="K33" i="2"/>
  <c r="L33" i="2"/>
  <c r="J34" i="2"/>
  <c r="K34" i="2"/>
  <c r="L34" i="2"/>
  <c r="J35" i="2"/>
  <c r="K35" i="2"/>
  <c r="J36" i="2"/>
  <c r="K36" i="2"/>
  <c r="L36" i="2"/>
  <c r="J37" i="2"/>
  <c r="K37" i="2"/>
  <c r="L37" i="2"/>
  <c r="I37" i="2"/>
  <c r="I36" i="2"/>
  <c r="I35" i="2"/>
  <c r="I34" i="2"/>
  <c r="I33" i="2"/>
  <c r="I32" i="2"/>
  <c r="I31" i="2"/>
  <c r="I30" i="2"/>
  <c r="I29" i="2"/>
  <c r="I28" i="2"/>
  <c r="I27" i="2"/>
  <c r="I26" i="2"/>
  <c r="Q13" i="1"/>
  <c r="P3" i="1"/>
  <c r="Q3" i="1"/>
  <c r="R3" i="1"/>
  <c r="P4" i="1"/>
  <c r="Q4" i="1"/>
  <c r="R4" i="1"/>
  <c r="P5" i="1"/>
  <c r="Q5" i="1"/>
  <c r="R5" i="1"/>
  <c r="P6" i="1"/>
  <c r="Q6" i="1"/>
  <c r="R6" i="1"/>
  <c r="R17" i="1" s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R13" i="1"/>
  <c r="P14" i="1"/>
  <c r="Q14" i="1"/>
  <c r="R14" i="1"/>
  <c r="R14" i="2"/>
  <c r="P3" i="2"/>
  <c r="Q3" i="2"/>
  <c r="R3" i="2"/>
  <c r="P4" i="2"/>
  <c r="Q4" i="2"/>
  <c r="R4" i="2"/>
  <c r="P5" i="2"/>
  <c r="Q5" i="2"/>
  <c r="R5" i="2"/>
  <c r="P6" i="2"/>
  <c r="Q6" i="2"/>
  <c r="R6" i="2"/>
  <c r="P7" i="2"/>
  <c r="Q7" i="2"/>
  <c r="R7" i="2"/>
  <c r="P8" i="2"/>
  <c r="Q8" i="2"/>
  <c r="R8" i="2"/>
  <c r="P9" i="2"/>
  <c r="Q9" i="2"/>
  <c r="R9" i="2"/>
  <c r="P10" i="2"/>
  <c r="Q10" i="2"/>
  <c r="R10" i="2"/>
  <c r="P11" i="2"/>
  <c r="Q11" i="2"/>
  <c r="R11" i="2"/>
  <c r="Q12" i="2"/>
  <c r="R12" i="2"/>
  <c r="P13" i="2"/>
  <c r="R13" i="2"/>
  <c r="P14" i="2"/>
  <c r="Q14" i="2"/>
  <c r="O3" i="2"/>
  <c r="O14" i="2"/>
  <c r="O13" i="2"/>
  <c r="O12" i="2"/>
  <c r="O11" i="2"/>
  <c r="O10" i="2"/>
  <c r="O9" i="2"/>
  <c r="O8" i="2"/>
  <c r="O7" i="2"/>
  <c r="O5" i="2"/>
  <c r="O4" i="2"/>
  <c r="I30" i="1"/>
  <c r="O14" i="1"/>
  <c r="O13" i="1"/>
  <c r="O12" i="1"/>
  <c r="O11" i="1"/>
  <c r="O10" i="1"/>
  <c r="O9" i="1"/>
  <c r="O8" i="1"/>
  <c r="O7" i="1"/>
  <c r="O6" i="1"/>
  <c r="O5" i="1"/>
  <c r="O4" i="1"/>
  <c r="I34" i="1"/>
  <c r="I33" i="1"/>
  <c r="I32" i="1"/>
  <c r="I31" i="1"/>
  <c r="I29" i="1"/>
  <c r="I28" i="1"/>
  <c r="I27" i="1"/>
  <c r="I26" i="1"/>
  <c r="H25" i="1"/>
  <c r="P27" i="2" l="1"/>
  <c r="Q27" i="2"/>
  <c r="S27" i="2"/>
  <c r="O27" i="1"/>
  <c r="R27" i="2"/>
  <c r="P17" i="1"/>
  <c r="P27" i="1"/>
  <c r="Q17" i="1"/>
  <c r="O17" i="1"/>
  <c r="O17" i="2"/>
  <c r="P17" i="2"/>
  <c r="R17" i="2"/>
  <c r="Q17" i="2"/>
  <c r="H3" i="2" l="1"/>
  <c r="L3" i="2"/>
  <c r="K3" i="2"/>
  <c r="J3" i="2"/>
  <c r="I3" i="2"/>
  <c r="L14" i="2"/>
  <c r="K14" i="2"/>
  <c r="J14" i="2"/>
  <c r="I14" i="2"/>
  <c r="L13" i="2"/>
  <c r="K13" i="2"/>
  <c r="J13" i="2"/>
  <c r="I13" i="2"/>
  <c r="L12" i="2"/>
  <c r="K12" i="2"/>
  <c r="J12" i="2"/>
  <c r="I12" i="2"/>
  <c r="L11" i="2"/>
  <c r="K11" i="2"/>
  <c r="J11" i="2"/>
  <c r="I11" i="2"/>
  <c r="L10" i="2"/>
  <c r="K10" i="2"/>
  <c r="J10" i="2"/>
  <c r="I10" i="2"/>
  <c r="L9" i="2"/>
  <c r="K9" i="2"/>
  <c r="J9" i="2"/>
  <c r="I9" i="2"/>
  <c r="L8" i="2"/>
  <c r="K8" i="2"/>
  <c r="J8" i="2"/>
  <c r="I8" i="2"/>
  <c r="L7" i="2"/>
  <c r="K7" i="2"/>
  <c r="J7" i="2"/>
  <c r="I7" i="2"/>
  <c r="L6" i="2"/>
  <c r="K6" i="2"/>
  <c r="J6" i="2"/>
  <c r="I6" i="2"/>
  <c r="L5" i="2"/>
  <c r="K5" i="2"/>
  <c r="J5" i="2"/>
  <c r="I5" i="2"/>
  <c r="L4" i="2"/>
  <c r="L17" i="2" s="1"/>
  <c r="K4" i="2"/>
  <c r="K17" i="2" s="1"/>
  <c r="J4" i="2"/>
  <c r="J17" i="2" s="1"/>
  <c r="I4" i="2"/>
  <c r="I17" i="2" l="1"/>
  <c r="L14" i="1"/>
  <c r="K14" i="1"/>
  <c r="J14" i="1"/>
  <c r="L13" i="1"/>
  <c r="K13" i="1"/>
  <c r="J13" i="1"/>
  <c r="L12" i="1"/>
  <c r="K12" i="1"/>
  <c r="J12" i="1"/>
  <c r="L11" i="1"/>
  <c r="K11" i="1"/>
  <c r="J11" i="1"/>
  <c r="I11" i="1"/>
  <c r="L10" i="1"/>
  <c r="K10" i="1"/>
  <c r="J10" i="1"/>
  <c r="I10" i="1"/>
  <c r="L9" i="1"/>
  <c r="K9" i="1"/>
  <c r="J9" i="1"/>
  <c r="I9" i="1"/>
  <c r="L8" i="1"/>
  <c r="K8" i="1"/>
  <c r="J8" i="1"/>
  <c r="I8" i="1"/>
  <c r="L7" i="1"/>
  <c r="K7" i="1"/>
  <c r="J7" i="1"/>
  <c r="I7" i="1"/>
  <c r="L6" i="1"/>
  <c r="K6" i="1"/>
  <c r="J6" i="1"/>
  <c r="I6" i="1"/>
  <c r="L5" i="1"/>
  <c r="K5" i="1"/>
  <c r="J5" i="1"/>
  <c r="I5" i="1"/>
  <c r="L4" i="1"/>
  <c r="L17" i="1" s="1"/>
  <c r="K4" i="1"/>
  <c r="K17" i="1" s="1"/>
  <c r="J4" i="1"/>
  <c r="J17" i="1" s="1"/>
  <c r="I4" i="1"/>
  <c r="L3" i="1"/>
  <c r="K3" i="1"/>
  <c r="J3" i="1"/>
  <c r="I3" i="1"/>
  <c r="H3" i="1"/>
  <c r="I17" i="1" l="1"/>
</calcChain>
</file>

<file path=xl/sharedStrings.xml><?xml version="1.0" encoding="utf-8"?>
<sst xmlns="http://schemas.openxmlformats.org/spreadsheetml/2006/main" count="373" uniqueCount="71">
  <si>
    <t>A1</t>
  </si>
  <si>
    <t>B1</t>
  </si>
  <si>
    <t>C1</t>
  </si>
  <si>
    <t>D1</t>
  </si>
  <si>
    <t>A2</t>
  </si>
  <si>
    <t>B2</t>
  </si>
  <si>
    <t>C2</t>
  </si>
  <si>
    <t>D2</t>
  </si>
  <si>
    <t>A3</t>
  </si>
  <si>
    <t>B3</t>
  </si>
  <si>
    <t>C3</t>
  </si>
  <si>
    <t>D3</t>
  </si>
  <si>
    <t>A4</t>
  </si>
  <si>
    <t>B4</t>
  </si>
  <si>
    <t>C4</t>
  </si>
  <si>
    <t>D4</t>
  </si>
  <si>
    <t>A5</t>
  </si>
  <si>
    <t>B5</t>
  </si>
  <si>
    <t>C5</t>
  </si>
  <si>
    <t>D5</t>
  </si>
  <si>
    <t>A6</t>
  </si>
  <si>
    <t>B6</t>
  </si>
  <si>
    <t>C6</t>
  </si>
  <si>
    <t>D6</t>
  </si>
  <si>
    <t>A7</t>
  </si>
  <si>
    <t>B7</t>
  </si>
  <si>
    <t>C7</t>
  </si>
  <si>
    <t>D7</t>
  </si>
  <si>
    <t>A8</t>
  </si>
  <si>
    <t>B8</t>
  </si>
  <si>
    <t>C8</t>
  </si>
  <si>
    <t>D8</t>
  </si>
  <si>
    <t>A9</t>
  </si>
  <si>
    <t>B9</t>
  </si>
  <si>
    <t>C9</t>
  </si>
  <si>
    <t>D9</t>
  </si>
  <si>
    <t>A10</t>
  </si>
  <si>
    <t>B10</t>
  </si>
  <si>
    <t>C10</t>
  </si>
  <si>
    <t>D10</t>
  </si>
  <si>
    <t>A11</t>
  </si>
  <si>
    <t>B11</t>
  </si>
  <si>
    <t>C11</t>
  </si>
  <si>
    <t>D11</t>
  </si>
  <si>
    <t>A12</t>
  </si>
  <si>
    <t>B12</t>
  </si>
  <si>
    <t>C12</t>
  </si>
  <si>
    <t>D12</t>
  </si>
  <si>
    <t>ctr</t>
  </si>
  <si>
    <t>8_20MV</t>
  </si>
  <si>
    <t>8_6MV</t>
  </si>
  <si>
    <t>2_20MV</t>
  </si>
  <si>
    <t>2_6MV</t>
  </si>
  <si>
    <t>Non-irradiated</t>
  </si>
  <si>
    <t>PTV</t>
  </si>
  <si>
    <t>Margin (distance in mm)</t>
  </si>
  <si>
    <t>-4 to 4</t>
  </si>
  <si>
    <t>5 to 13</t>
  </si>
  <si>
    <t>14 to 22</t>
  </si>
  <si>
    <t>23 to 31</t>
  </si>
  <si>
    <t>32 to 40</t>
  </si>
  <si>
    <t>41 to 49</t>
  </si>
  <si>
    <t>***</t>
  </si>
  <si>
    <t>**</t>
  </si>
  <si>
    <t>*</t>
  </si>
  <si>
    <t>NS</t>
  </si>
  <si>
    <t>8 Gy</t>
  </si>
  <si>
    <t>2Gy</t>
  </si>
  <si>
    <t>ptv</t>
  </si>
  <si>
    <t>Figure 3-Figure supplement 4-source data</t>
  </si>
  <si>
    <t>Figure 3-Figure supplement 4-source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</si>
</sst>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05054594675143E-2"/>
          <c:y val="5.8394908910657031E-2"/>
          <c:w val="0.90626754326004311"/>
          <c:h val="0.85524420991107997"/>
        </c:manualLayout>
      </c:layout>
      <c:barChart>
        <c:barDir val="col"/>
        <c:grouping val="clustered"/>
        <c:varyColors val="0"/>
        <c:ser>
          <c:idx val="0"/>
          <c:order val="0"/>
          <c:tx>
            <c:v>Non-irradiated</c:v>
          </c:tx>
          <c:spPr>
            <a:solidFill>
              <a:schemeClr val="tx1"/>
            </a:solidFill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'XRCC1 stat 20 versus 6 MV 2 Gy '!$Y$26</c:f>
                <c:numCache>
                  <c:formatCode>General</c:formatCode>
                  <c:ptCount val="1"/>
                  <c:pt idx="0">
                    <c:v>6.7399217314340838</c:v>
                  </c:pt>
                </c:numCache>
              </c:numRef>
            </c:plus>
            <c:minus>
              <c:numRef>
                <c:f>'XRCC1 stat 20 versus 6 MV 2 Gy '!$Y$26</c:f>
                <c:numCache>
                  <c:formatCode>General</c:formatCode>
                  <c:ptCount val="1"/>
                  <c:pt idx="0">
                    <c:v>6.7399217314340838</c:v>
                  </c:pt>
                </c:numCache>
              </c:numRef>
            </c:minus>
          </c:errBars>
          <c:cat>
            <c:multiLvlStrRef>
              <c:f>'XRCC1 stat 20 versus 6 MV 2 Gy '!$AE$3:$AF$10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'XRCC1 stat 20 versus 6 MV 2 Gy '!$S$16:$S$23</c:f>
              <c:numCache>
                <c:formatCode>General</c:formatCode>
                <c:ptCount val="8"/>
                <c:pt idx="0">
                  <c:v>15.463333541666666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3-419B-AACE-681D3F4624C4}"/>
            </c:ext>
          </c:extLst>
        </c:ser>
        <c:ser>
          <c:idx val="1"/>
          <c:order val="1"/>
          <c:tx>
            <c:v>8Gy/20MV</c:v>
          </c:tx>
          <c:spPr>
            <a:solidFill>
              <a:schemeClr val="accent6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1163774754527945E-17"/>
                  <c:y val="-6.71141057820475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3-419B-AACE-681D3F4624C4}"/>
                </c:ext>
              </c:extLst>
            </c:dLbl>
            <c:dLbl>
              <c:idx val="2"/>
              <c:layout>
                <c:manualLayout>
                  <c:x val="-4.2327549509055891E-17"/>
                  <c:y val="-9.84340218136697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03-419B-AACE-681D3F4624C4}"/>
                </c:ext>
              </c:extLst>
            </c:dLbl>
            <c:dLbl>
              <c:idx val="3"/>
              <c:layout>
                <c:manualLayout>
                  <c:x val="0"/>
                  <c:y val="-8.7248337516661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3-419B-AACE-681D3F4624C4}"/>
                </c:ext>
              </c:extLst>
            </c:dLbl>
            <c:dLbl>
              <c:idx val="4"/>
              <c:layout>
                <c:manualLayout>
                  <c:x val="0"/>
                  <c:y val="-0.12527966412648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03-419B-AACE-681D3F4624C4}"/>
                </c:ext>
              </c:extLst>
            </c:dLbl>
            <c:dLbl>
              <c:idx val="5"/>
              <c:layout>
                <c:manualLayout>
                  <c:x val="-8.4655099018111782E-17"/>
                  <c:y val="-6.04026952038428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03-419B-AACE-681D3F4624C4}"/>
                </c:ext>
              </c:extLst>
            </c:dLbl>
            <c:dLbl>
              <c:idx val="6"/>
              <c:layout>
                <c:manualLayout>
                  <c:x val="0"/>
                  <c:y val="-6.04026952038427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03-419B-AACE-681D3F4624C4}"/>
                </c:ext>
              </c:extLst>
            </c:dLbl>
            <c:dLbl>
              <c:idx val="7"/>
              <c:layout>
                <c:manualLayout>
                  <c:x val="0"/>
                  <c:y val="-0.109619706110677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3-419B-AACE-681D3F4624C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'XRCC1 stat 20 versus 6 MV 2 Gy '!$Z$26:$Z$33</c:f>
                <c:numCache>
                  <c:formatCode>General</c:formatCode>
                  <c:ptCount val="8"/>
                  <c:pt idx="1">
                    <c:v>8.1744256106793003</c:v>
                  </c:pt>
                  <c:pt idx="2">
                    <c:v>11.664117746033455</c:v>
                  </c:pt>
                  <c:pt idx="3">
                    <c:v>10.872002516977654</c:v>
                  </c:pt>
                  <c:pt idx="4">
                    <c:v>15.5492272269664</c:v>
                  </c:pt>
                  <c:pt idx="5">
                    <c:v>8.2904672053710797</c:v>
                  </c:pt>
                  <c:pt idx="6">
                    <c:v>7.8773148269254829</c:v>
                  </c:pt>
                  <c:pt idx="7">
                    <c:v>12.985814178139387</c:v>
                  </c:pt>
                </c:numCache>
              </c:numRef>
            </c:plus>
            <c:minus>
              <c:numRef>
                <c:f>'XRCC1 stat 20 versus 6 MV 2 Gy '!$Z$26:$Z$33</c:f>
                <c:numCache>
                  <c:formatCode>General</c:formatCode>
                  <c:ptCount val="8"/>
                  <c:pt idx="1">
                    <c:v>8.1744256106793003</c:v>
                  </c:pt>
                  <c:pt idx="2">
                    <c:v>11.664117746033455</c:v>
                  </c:pt>
                  <c:pt idx="3">
                    <c:v>10.872002516977654</c:v>
                  </c:pt>
                  <c:pt idx="4">
                    <c:v>15.5492272269664</c:v>
                  </c:pt>
                  <c:pt idx="5">
                    <c:v>8.2904672053710797</c:v>
                  </c:pt>
                  <c:pt idx="6">
                    <c:v>7.8773148269254829</c:v>
                  </c:pt>
                  <c:pt idx="7">
                    <c:v>12.985814178139387</c:v>
                  </c:pt>
                </c:numCache>
              </c:numRef>
            </c:minus>
          </c:errBars>
          <c:cat>
            <c:multiLvlStrRef>
              <c:f>'XRCC1 stat 20 versus 6 MV 2 Gy '!$AE$3:$AF$10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'XRCC1 stat 20 versus 6 MV 2 Gy '!$T$16:$T$23</c:f>
              <c:numCache>
                <c:formatCode>General</c:formatCode>
                <c:ptCount val="8"/>
                <c:pt idx="1">
                  <c:v>72.528926250000012</c:v>
                </c:pt>
                <c:pt idx="2">
                  <c:v>67.674999999999997</c:v>
                </c:pt>
                <c:pt idx="3">
                  <c:v>69.594274999999996</c:v>
                </c:pt>
                <c:pt idx="4">
                  <c:v>45.612625000000001</c:v>
                </c:pt>
                <c:pt idx="5">
                  <c:v>59.133749999999999</c:v>
                </c:pt>
                <c:pt idx="6">
                  <c:v>60.893825</c:v>
                </c:pt>
                <c:pt idx="7">
                  <c:v>55.765625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03-419B-AACE-681D3F4624C4}"/>
            </c:ext>
          </c:extLst>
        </c:ser>
        <c:ser>
          <c:idx val="2"/>
          <c:order val="2"/>
          <c:tx>
            <c:v>8Gy/6MV</c:v>
          </c:tx>
          <c:spPr>
            <a:pattFill prst="pct60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0"/>
                  <c:y val="-0.134228211564095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3-419B-AACE-681D3F4624C4}"/>
                </c:ext>
              </c:extLst>
            </c:dLbl>
            <c:dLbl>
              <c:idx val="2"/>
              <c:layout>
                <c:manualLayout>
                  <c:x val="0"/>
                  <c:y val="-0.1073825692512760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03-419B-AACE-681D3F4624C4}"/>
                </c:ext>
              </c:extLst>
            </c:dLbl>
            <c:dLbl>
              <c:idx val="3"/>
              <c:layout>
                <c:manualLayout>
                  <c:x val="-8.4655099018111782E-17"/>
                  <c:y val="-3.57941897504253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3-419B-AACE-681D3F4624C4}"/>
                </c:ext>
              </c:extLst>
            </c:dLbl>
            <c:dLbl>
              <c:idx val="4"/>
              <c:layout>
                <c:manualLayout>
                  <c:x val="0"/>
                  <c:y val="-0.1208053904076856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03-419B-AACE-681D3F4624C4}"/>
                </c:ext>
              </c:extLst>
            </c:dLbl>
            <c:dLbl>
              <c:idx val="5"/>
              <c:layout>
                <c:manualLayout>
                  <c:x val="0"/>
                  <c:y val="-0.127516800985890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3-419B-AACE-681D3F4624C4}"/>
                </c:ext>
              </c:extLst>
            </c:dLbl>
            <c:dLbl>
              <c:idx val="6"/>
              <c:layout>
                <c:manualLayout>
                  <c:x val="-8.4655099018111782E-17"/>
                  <c:y val="-0.1096197061106777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03-419B-AACE-681D3F4624C4}"/>
                </c:ext>
              </c:extLst>
            </c:dLbl>
            <c:dLbl>
              <c:idx val="7"/>
              <c:layout>
                <c:manualLayout>
                  <c:x val="-1.6931019803622356E-16"/>
                  <c:y val="-0.14317675900170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3-419B-AACE-681D3F4624C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'XRCC1 stat 20 versus 6 MV 2 Gy '!$AA$26:$AA$33</c:f>
                <c:numCache>
                  <c:formatCode>General</c:formatCode>
                  <c:ptCount val="8"/>
                  <c:pt idx="1">
                    <c:v>16.396621526528936</c:v>
                  </c:pt>
                  <c:pt idx="2">
                    <c:v>13.31678330463104</c:v>
                  </c:pt>
                  <c:pt idx="3">
                    <c:v>5.2828409143818291</c:v>
                  </c:pt>
                  <c:pt idx="4">
                    <c:v>15.076590689183252</c:v>
                  </c:pt>
                  <c:pt idx="5">
                    <c:v>15.296240211241395</c:v>
                  </c:pt>
                  <c:pt idx="6">
                    <c:v>13.771578356165252</c:v>
                  </c:pt>
                  <c:pt idx="7">
                    <c:v>17.425656178367198</c:v>
                  </c:pt>
                </c:numCache>
              </c:numRef>
            </c:plus>
            <c:minus>
              <c:numRef>
                <c:f>'XRCC1 stat 20 versus 6 MV 2 Gy '!$AA$26:$AA$33</c:f>
                <c:numCache>
                  <c:formatCode>General</c:formatCode>
                  <c:ptCount val="8"/>
                  <c:pt idx="1">
                    <c:v>16.396621526528936</c:v>
                  </c:pt>
                  <c:pt idx="2">
                    <c:v>13.31678330463104</c:v>
                  </c:pt>
                  <c:pt idx="3">
                    <c:v>5.2828409143818291</c:v>
                  </c:pt>
                  <c:pt idx="4">
                    <c:v>15.076590689183252</c:v>
                  </c:pt>
                  <c:pt idx="5">
                    <c:v>15.296240211241395</c:v>
                  </c:pt>
                  <c:pt idx="6">
                    <c:v>13.771578356165252</c:v>
                  </c:pt>
                  <c:pt idx="7">
                    <c:v>17.425656178367198</c:v>
                  </c:pt>
                </c:numCache>
              </c:numRef>
            </c:minus>
          </c:errBars>
          <c:cat>
            <c:multiLvlStrRef>
              <c:f>'XRCC1 stat 20 versus 6 MV 2 Gy '!$AE$3:$AF$10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'XRCC1 stat 20 versus 6 MV 2 Gy '!$U$16:$U$23</c:f>
              <c:numCache>
                <c:formatCode>General</c:formatCode>
                <c:ptCount val="8"/>
                <c:pt idx="1">
                  <c:v>73.328649999999996</c:v>
                </c:pt>
                <c:pt idx="2">
                  <c:v>63.482225000000007</c:v>
                </c:pt>
                <c:pt idx="3">
                  <c:v>48.245499999999993</c:v>
                </c:pt>
                <c:pt idx="4">
                  <c:v>69.615724999999998</c:v>
                </c:pt>
                <c:pt idx="5">
                  <c:v>56.045100000000005</c:v>
                </c:pt>
                <c:pt idx="6">
                  <c:v>59.265900000000002</c:v>
                </c:pt>
                <c:pt idx="7">
                  <c:v>53.9086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103-419B-AACE-681D3F4624C4}"/>
            </c:ext>
          </c:extLst>
        </c:ser>
        <c:ser>
          <c:idx val="3"/>
          <c:order val="3"/>
          <c:tx>
            <c:v>2Gy/20MV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4.69798740474332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3-419B-AACE-681D3F4624C4}"/>
                </c:ext>
              </c:extLst>
            </c:dLbl>
            <c:dLbl>
              <c:idx val="2"/>
              <c:layout>
                <c:manualLayout>
                  <c:x val="4.8056078614571548E-17"/>
                  <c:y val="-3.8031326609826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03-419B-AACE-681D3F4624C4}"/>
                </c:ext>
              </c:extLst>
            </c:dLbl>
            <c:dLbl>
              <c:idx val="3"/>
              <c:layout>
                <c:manualLayout>
                  <c:x val="0"/>
                  <c:y val="-4.47427371880317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03-419B-AACE-681D3F4624C4}"/>
                </c:ext>
              </c:extLst>
            </c:dLbl>
            <c:dLbl>
              <c:idx val="4"/>
              <c:layout>
                <c:manualLayout>
                  <c:x val="-8.4655099018111782E-17"/>
                  <c:y val="-4.92170109068347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03-419B-AACE-681D3F4624C4}"/>
                </c:ext>
              </c:extLst>
            </c:dLbl>
            <c:dLbl>
              <c:idx val="5"/>
              <c:layout>
                <c:manualLayout>
                  <c:x val="0"/>
                  <c:y val="-2.46085054534174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03-419B-AACE-681D3F4624C4}"/>
                </c:ext>
              </c:extLst>
            </c:dLbl>
            <c:dLbl>
              <c:idx val="6"/>
              <c:layout>
                <c:manualLayout>
                  <c:x val="8.4655099018111782E-17"/>
                  <c:y val="-2.68456423128191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03-419B-AACE-681D3F4624C4}"/>
                </c:ext>
              </c:extLst>
            </c:dLbl>
            <c:dLbl>
              <c:idx val="7"/>
              <c:layout>
                <c:manualLayout>
                  <c:x val="0"/>
                  <c:y val="-5.36912846256380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03-419B-AACE-681D3F4624C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'XRCC1 stat 20 versus 6 MV 2 Gy '!$AB$26:$AB$33</c:f>
                <c:numCache>
                  <c:formatCode>General</c:formatCode>
                  <c:ptCount val="8"/>
                  <c:pt idx="1">
                    <c:v>6.2416175938197354</c:v>
                  </c:pt>
                  <c:pt idx="2">
                    <c:v>4.2526972526268558</c:v>
                  </c:pt>
                  <c:pt idx="3">
                    <c:v>5.6857614857935621</c:v>
                  </c:pt>
                  <c:pt idx="4">
                    <c:v>6.3035258085422727</c:v>
                  </c:pt>
                  <c:pt idx="5">
                    <c:v>3.9594815657061306</c:v>
                  </c:pt>
                  <c:pt idx="6">
                    <c:v>3.7520205022316535</c:v>
                  </c:pt>
                  <c:pt idx="7">
                    <c:v>5.5834583562370668</c:v>
                  </c:pt>
                </c:numCache>
              </c:numRef>
            </c:plus>
            <c:minus>
              <c:numRef>
                <c:f>'XRCC1 stat 20 versus 6 MV 2 Gy '!$AB$26:$AB$33</c:f>
                <c:numCache>
                  <c:formatCode>General</c:formatCode>
                  <c:ptCount val="8"/>
                  <c:pt idx="1">
                    <c:v>6.2416175938197354</c:v>
                  </c:pt>
                  <c:pt idx="2">
                    <c:v>4.2526972526268558</c:v>
                  </c:pt>
                  <c:pt idx="3">
                    <c:v>5.6857614857935621</c:v>
                  </c:pt>
                  <c:pt idx="4">
                    <c:v>6.3035258085422727</c:v>
                  </c:pt>
                  <c:pt idx="5">
                    <c:v>3.9594815657061306</c:v>
                  </c:pt>
                  <c:pt idx="6">
                    <c:v>3.7520205022316535</c:v>
                  </c:pt>
                  <c:pt idx="7">
                    <c:v>5.5834583562370668</c:v>
                  </c:pt>
                </c:numCache>
              </c:numRef>
            </c:minus>
          </c:errBars>
          <c:cat>
            <c:multiLvlStrRef>
              <c:f>'XRCC1 stat 20 versus 6 MV 2 Gy '!$AE$3:$AF$10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'XRCC1 stat 20 versus 6 MV 2 Gy '!$V$16:$V$23</c:f>
              <c:numCache>
                <c:formatCode>General</c:formatCode>
                <c:ptCount val="8"/>
                <c:pt idx="1">
                  <c:v>39.063012687500006</c:v>
                </c:pt>
                <c:pt idx="2">
                  <c:v>38.202425000000005</c:v>
                </c:pt>
                <c:pt idx="3">
                  <c:v>39.857900000000001</c:v>
                </c:pt>
                <c:pt idx="4">
                  <c:v>30.851162499999997</c:v>
                </c:pt>
                <c:pt idx="5">
                  <c:v>36.654475000000005</c:v>
                </c:pt>
                <c:pt idx="6">
                  <c:v>36.139624999999995</c:v>
                </c:pt>
                <c:pt idx="7">
                  <c:v>35.406374999999997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103-419B-AACE-681D3F4624C4}"/>
            </c:ext>
          </c:extLst>
        </c:ser>
        <c:ser>
          <c:idx val="4"/>
          <c:order val="4"/>
          <c:tx>
            <c:v>2Gy/6MV</c:v>
          </c:tx>
          <c:spPr>
            <a:pattFill prst="pct60">
              <a:fgClr>
                <a:schemeClr val="accent3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0"/>
                  <c:y val="-4.921701090683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03-419B-AACE-681D3F4624C4}"/>
                </c:ext>
              </c:extLst>
            </c:dLbl>
            <c:dLbl>
              <c:idx val="2"/>
              <c:layout>
                <c:manualLayout>
                  <c:x val="0"/>
                  <c:y val="-2.90827791722206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03-419B-AACE-681D3F4624C4}"/>
                </c:ext>
              </c:extLst>
            </c:dLbl>
            <c:dLbl>
              <c:idx val="3"/>
              <c:layout>
                <c:manualLayout>
                  <c:x val="0"/>
                  <c:y val="-2.23713685940158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03-419B-AACE-681D3F4624C4}"/>
                </c:ext>
              </c:extLst>
            </c:dLbl>
            <c:dLbl>
              <c:idx val="4"/>
              <c:layout>
                <c:manualLayout>
                  <c:x val="0"/>
                  <c:y val="-5.59284214850396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03-419B-AACE-681D3F4624C4}"/>
                </c:ext>
              </c:extLst>
            </c:dLbl>
            <c:dLbl>
              <c:idx val="5"/>
              <c:layout>
                <c:manualLayout>
                  <c:x val="0"/>
                  <c:y val="-2.9082779172220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03-419B-AACE-681D3F4624C4}"/>
                </c:ext>
              </c:extLst>
            </c:dLbl>
            <c:dLbl>
              <c:idx val="6"/>
              <c:layout>
                <c:manualLayout>
                  <c:x val="0"/>
                  <c:y val="-4.02684634692285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03-419B-AACE-681D3F4624C4}"/>
                </c:ext>
              </c:extLst>
            </c:dLbl>
            <c:dLbl>
              <c:idx val="7"/>
              <c:layout>
                <c:manualLayout>
                  <c:x val="-6.5531773312489758E-4"/>
                  <c:y val="-5.59284214850396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03-419B-AACE-681D3F4624C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'XRCC1 stat 20 versus 6 MV 2 Gy '!$AC$26:$AC$33</c:f>
                <c:numCache>
                  <c:formatCode>General</c:formatCode>
                  <c:ptCount val="8"/>
                  <c:pt idx="1">
                    <c:v>6.4784457690083777</c:v>
                  </c:pt>
                  <c:pt idx="2">
                    <c:v>5.0306340741070166</c:v>
                  </c:pt>
                  <c:pt idx="3">
                    <c:v>3.0735470261721511</c:v>
                  </c:pt>
                  <c:pt idx="4">
                    <c:v>7.0829375087835782</c:v>
                  </c:pt>
                  <c:pt idx="5">
                    <c:v>5.2812485064321386</c:v>
                  </c:pt>
                  <c:pt idx="6">
                    <c:v>5.8833214989514913</c:v>
                  </c:pt>
                  <c:pt idx="7">
                    <c:v>6.4353886755890519</c:v>
                  </c:pt>
                </c:numCache>
              </c:numRef>
            </c:plus>
            <c:minus>
              <c:numRef>
                <c:f>'XRCC1 stat 20 versus 6 MV 2 Gy '!$AC$26:$AC$33</c:f>
                <c:numCache>
                  <c:formatCode>General</c:formatCode>
                  <c:ptCount val="8"/>
                  <c:pt idx="1">
                    <c:v>6.4784457690083777</c:v>
                  </c:pt>
                  <c:pt idx="2">
                    <c:v>5.0306340741070166</c:v>
                  </c:pt>
                  <c:pt idx="3">
                    <c:v>3.0735470261721511</c:v>
                  </c:pt>
                  <c:pt idx="4">
                    <c:v>7.0829375087835782</c:v>
                  </c:pt>
                  <c:pt idx="5">
                    <c:v>5.2812485064321386</c:v>
                  </c:pt>
                  <c:pt idx="6">
                    <c:v>5.8833214989514913</c:v>
                  </c:pt>
                  <c:pt idx="7">
                    <c:v>6.4353886755890519</c:v>
                  </c:pt>
                </c:numCache>
              </c:numRef>
            </c:minus>
          </c:errBars>
          <c:cat>
            <c:multiLvlStrRef>
              <c:f>'XRCC1 stat 20 versus 6 MV 2 Gy '!$AE$3:$AF$10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'XRCC1 stat 20 versus 6 MV 2 Gy '!$W$16:$W$23</c:f>
              <c:numCache>
                <c:formatCode>General</c:formatCode>
                <c:ptCount val="8"/>
                <c:pt idx="1">
                  <c:v>38.354557499999999</c:v>
                </c:pt>
                <c:pt idx="2">
                  <c:v>34.102715000000003</c:v>
                </c:pt>
                <c:pt idx="3">
                  <c:v>29.949952499999998</c:v>
                </c:pt>
                <c:pt idx="4">
                  <c:v>38.465299999999999</c:v>
                </c:pt>
                <c:pt idx="5">
                  <c:v>33.1304625</c:v>
                </c:pt>
                <c:pt idx="6">
                  <c:v>35.0457775</c:v>
                </c:pt>
                <c:pt idx="7">
                  <c:v>32.993765000000003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103-419B-AACE-681D3F4624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122542720"/>
        <c:axId val="82801024"/>
      </c:barChart>
      <c:catAx>
        <c:axId val="12254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2801024"/>
        <c:crosses val="autoZero"/>
        <c:auto val="1"/>
        <c:lblAlgn val="ctr"/>
        <c:lblOffset val="100"/>
        <c:noMultiLvlLbl val="0"/>
      </c:catAx>
      <c:valAx>
        <c:axId val="828010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Number</a:t>
                </a:r>
                <a:r>
                  <a:rPr lang="fr-FR" baseline="0"/>
                  <a:t> of XRCC1 foci per cell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7176596886741814E-2"/>
              <c:y val="0.280615944450770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2542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5708733162106199E-2"/>
          <c:y val="2.3026127468535197E-2"/>
          <c:w val="8.8894516467758214E-2"/>
          <c:h val="0.202269760303996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05054594675143E-2"/>
          <c:y val="5.8394908910657031E-2"/>
          <c:w val="0.90626754326004311"/>
          <c:h val="0.85524420991107997"/>
        </c:manualLayout>
      </c:layout>
      <c:barChart>
        <c:barDir val="col"/>
        <c:grouping val="clustered"/>
        <c:varyColors val="0"/>
        <c:ser>
          <c:idx val="0"/>
          <c:order val="0"/>
          <c:tx>
            <c:v>Non-irradiated</c:v>
          </c:tx>
          <c:spPr>
            <a:solidFill>
              <a:srgbClr val="00B050"/>
            </a:solidFill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'XRCC1 stat 20 versus 6 MV 2 Gy '!$Y$26</c:f>
                <c:numCache>
                  <c:formatCode>General</c:formatCode>
                  <c:ptCount val="1"/>
                  <c:pt idx="0">
                    <c:v>6.7399217314340838</c:v>
                  </c:pt>
                </c:numCache>
              </c:numRef>
            </c:plus>
            <c:minus>
              <c:numRef>
                <c:f>'XRCC1 stat 20 versus 6 MV 2 Gy '!$Y$26</c:f>
                <c:numCache>
                  <c:formatCode>General</c:formatCode>
                  <c:ptCount val="1"/>
                  <c:pt idx="0">
                    <c:v>6.7399217314340838</c:v>
                  </c:pt>
                </c:numCache>
              </c:numRef>
            </c:minus>
          </c:errBars>
          <c:cat>
            <c:multiLvlStrRef>
              <c:f>'XRCC1 stat 20 versus 6 MV 2 Gy '!$AE$3:$AF$10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'XRCC1 stat 20 versus 6 MV 2 Gy '!$S$16:$S$23</c:f>
              <c:numCache>
                <c:formatCode>General</c:formatCode>
                <c:ptCount val="8"/>
                <c:pt idx="0">
                  <c:v>15.463333541666666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F-4743-949B-2BD305CAE7A6}"/>
            </c:ext>
          </c:extLst>
        </c:ser>
        <c:ser>
          <c:idx val="3"/>
          <c:order val="1"/>
          <c:tx>
            <c:v>2Gy/20MV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3F3F-4743-949B-2BD305CAE7A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3F3F-4743-949B-2BD305CAE7A6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6-3F3F-4743-949B-2BD305CAE7A6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8-3F3F-4743-949B-2BD305CAE7A6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3F3F-4743-949B-2BD305CAE7A6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C-3F3F-4743-949B-2BD305CAE7A6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3F3F-4743-949B-2BD305CAE7A6}"/>
              </c:ext>
            </c:extLst>
          </c:dPt>
          <c:dLbls>
            <c:dLbl>
              <c:idx val="1"/>
              <c:layout>
                <c:manualLayout>
                  <c:x val="6.5510865854018988E-4"/>
                  <c:y val="-9.17227873879736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F-4743-949B-2BD305CAE7A6}"/>
                </c:ext>
              </c:extLst>
            </c:dLbl>
            <c:dLbl>
              <c:idx val="2"/>
              <c:layout>
                <c:manualLayout>
                  <c:x val="-6.5516024189908205E-4"/>
                  <c:y val="-5.59285976375482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3F-4743-949B-2BD305CAE7A6}"/>
                </c:ext>
              </c:extLst>
            </c:dLbl>
            <c:dLbl>
              <c:idx val="3"/>
              <c:layout>
                <c:manualLayout>
                  <c:x val="0"/>
                  <c:y val="-8.277406379785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F-4743-949B-2BD305CAE7A6}"/>
                </c:ext>
              </c:extLst>
            </c:dLbl>
            <c:dLbl>
              <c:idx val="4"/>
              <c:layout>
                <c:manualLayout>
                  <c:x val="-6.5510865854018988E-4"/>
                  <c:y val="-9.84340218136697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3F-4743-949B-2BD305CAE7A6}"/>
                </c:ext>
              </c:extLst>
            </c:dLbl>
            <c:dLbl>
              <c:idx val="5"/>
              <c:layout>
                <c:manualLayout>
                  <c:x val="-1.3102173170802837E-3"/>
                  <c:y val="-4.9217010906834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3F-4743-949B-2BD305CAE7A6}"/>
                </c:ext>
              </c:extLst>
            </c:dLbl>
            <c:dLbl>
              <c:idx val="6"/>
              <c:layout>
                <c:manualLayout>
                  <c:x val="-6.5510865854018988E-4"/>
                  <c:y val="-5.36912846256380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3F-4743-949B-2BD305CAE7A6}"/>
                </c:ext>
              </c:extLst>
            </c:dLbl>
            <c:dLbl>
              <c:idx val="7"/>
              <c:layout>
                <c:manualLayout>
                  <c:x val="0"/>
                  <c:y val="-8.05369269384570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3F-4743-949B-2BD305CAE7A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'XRCC1 stat 20 versus 6 MV 2 Gy '!$AB$26:$AB$33</c:f>
                <c:numCache>
                  <c:formatCode>General</c:formatCode>
                  <c:ptCount val="8"/>
                  <c:pt idx="1">
                    <c:v>6.2416175938197354</c:v>
                  </c:pt>
                  <c:pt idx="2">
                    <c:v>4.2526972526268558</c:v>
                  </c:pt>
                  <c:pt idx="3">
                    <c:v>5.6857614857935621</c:v>
                  </c:pt>
                  <c:pt idx="4">
                    <c:v>6.3035258085422727</c:v>
                  </c:pt>
                  <c:pt idx="5">
                    <c:v>3.9594815657061306</c:v>
                  </c:pt>
                  <c:pt idx="6">
                    <c:v>3.7520205022316535</c:v>
                  </c:pt>
                  <c:pt idx="7">
                    <c:v>5.5834583562370668</c:v>
                  </c:pt>
                </c:numCache>
              </c:numRef>
            </c:plus>
            <c:minus>
              <c:numRef>
                <c:f>'XRCC1 stat 20 versus 6 MV 2 Gy '!$AB$26:$AB$33</c:f>
                <c:numCache>
                  <c:formatCode>General</c:formatCode>
                  <c:ptCount val="8"/>
                  <c:pt idx="1">
                    <c:v>6.2416175938197354</c:v>
                  </c:pt>
                  <c:pt idx="2">
                    <c:v>4.2526972526268558</c:v>
                  </c:pt>
                  <c:pt idx="3">
                    <c:v>5.6857614857935621</c:v>
                  </c:pt>
                  <c:pt idx="4">
                    <c:v>6.3035258085422727</c:v>
                  </c:pt>
                  <c:pt idx="5">
                    <c:v>3.9594815657061306</c:v>
                  </c:pt>
                  <c:pt idx="6">
                    <c:v>3.7520205022316535</c:v>
                  </c:pt>
                  <c:pt idx="7">
                    <c:v>5.5834583562370668</c:v>
                  </c:pt>
                </c:numCache>
              </c:numRef>
            </c:minus>
          </c:errBars>
          <c:cat>
            <c:multiLvlStrRef>
              <c:f>'XRCC1 stat 20 versus 6 MV 2 Gy '!$AE$3:$AF$10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'XRCC1 stat 20 versus 6 MV 2 Gy '!$V$16:$V$23</c:f>
              <c:numCache>
                <c:formatCode>General</c:formatCode>
                <c:ptCount val="8"/>
                <c:pt idx="1">
                  <c:v>39.063012687500006</c:v>
                </c:pt>
                <c:pt idx="2">
                  <c:v>38.202425000000005</c:v>
                </c:pt>
                <c:pt idx="3">
                  <c:v>39.857900000000001</c:v>
                </c:pt>
                <c:pt idx="4">
                  <c:v>30.851162499999997</c:v>
                </c:pt>
                <c:pt idx="5">
                  <c:v>36.654475000000005</c:v>
                </c:pt>
                <c:pt idx="6">
                  <c:v>36.139624999999995</c:v>
                </c:pt>
                <c:pt idx="7">
                  <c:v>35.406374999999997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F3F-4743-949B-2BD305CAE7A6}"/>
            </c:ext>
          </c:extLst>
        </c:ser>
        <c:ser>
          <c:idx val="4"/>
          <c:order val="2"/>
          <c:tx>
            <c:v>2Gy/6MV</c:v>
          </c:tx>
          <c:spPr>
            <a:pattFill prst="pct60">
              <a:fgClr>
                <a:schemeClr val="accent3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1"/>
            <c:invertIfNegative val="0"/>
            <c:bubble3D val="0"/>
            <c:spPr>
              <a:pattFill prst="pct60">
                <a:fgClr>
                  <a:srgbClr val="FF00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1-3F3F-4743-949B-2BD305CAE7A6}"/>
              </c:ext>
            </c:extLst>
          </c:dPt>
          <c:dPt>
            <c:idx val="2"/>
            <c:invertIfNegative val="0"/>
            <c:bubble3D val="0"/>
            <c:spPr>
              <a:pattFill prst="pct60">
                <a:fgClr>
                  <a:srgbClr val="00B0F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3-3F3F-4743-949B-2BD305CAE7A6}"/>
              </c:ext>
            </c:extLst>
          </c:dPt>
          <c:dPt>
            <c:idx val="3"/>
            <c:invertIfNegative val="0"/>
            <c:bubble3D val="0"/>
            <c:spPr>
              <a:pattFill prst="pct60">
                <a:fgClr>
                  <a:srgbClr val="00B0F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5-3F3F-4743-949B-2BD305CAE7A6}"/>
              </c:ext>
            </c:extLst>
          </c:dPt>
          <c:dPt>
            <c:idx val="4"/>
            <c:invertIfNegative val="0"/>
            <c:bubble3D val="0"/>
            <c:spPr>
              <a:pattFill prst="pct60">
                <a:fgClr>
                  <a:srgbClr val="00B0F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7-3F3F-4743-949B-2BD305CAE7A6}"/>
              </c:ext>
            </c:extLst>
          </c:dPt>
          <c:dPt>
            <c:idx val="5"/>
            <c:invertIfNegative val="0"/>
            <c:bubble3D val="0"/>
            <c:spPr>
              <a:pattFill prst="pct60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9-3F3F-4743-949B-2BD305CAE7A6}"/>
              </c:ext>
            </c:extLst>
          </c:dPt>
          <c:dPt>
            <c:idx val="6"/>
            <c:invertIfNegative val="0"/>
            <c:bubble3D val="0"/>
            <c:spPr>
              <a:pattFill prst="pct60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B-3F3F-4743-949B-2BD305CAE7A6}"/>
              </c:ext>
            </c:extLst>
          </c:dPt>
          <c:dPt>
            <c:idx val="7"/>
            <c:invertIfNegative val="0"/>
            <c:bubble3D val="0"/>
            <c:spPr>
              <a:pattFill prst="pct60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D-3F3F-4743-949B-2BD305CAE7A6}"/>
              </c:ext>
            </c:extLst>
          </c:dPt>
          <c:dLbls>
            <c:dLbl>
              <c:idx val="1"/>
              <c:layout>
                <c:manualLayout>
                  <c:x val="6.5510865854018988E-4"/>
                  <c:y val="-9.61970611067767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3F-4743-949B-2BD305CAE7A6}"/>
                </c:ext>
              </c:extLst>
            </c:dLbl>
            <c:dLbl>
              <c:idx val="2"/>
              <c:layout>
                <c:manualLayout>
                  <c:x val="-6.5510865854018988E-4"/>
                  <c:y val="-7.38255163602523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3F-4743-949B-2BD305CAE7A6}"/>
                </c:ext>
              </c:extLst>
            </c:dLbl>
            <c:dLbl>
              <c:idx val="3"/>
              <c:layout>
                <c:manualLayout>
                  <c:x val="-6.5510865854018988E-4"/>
                  <c:y val="-5.59284214850396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3F-4743-949B-2BD305CAE7A6}"/>
                </c:ext>
              </c:extLst>
            </c:dLbl>
            <c:dLbl>
              <c:idx val="4"/>
              <c:layout>
                <c:manualLayout>
                  <c:x val="1.3102173170803798E-3"/>
                  <c:y val="-0.1118568429700792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3F-4743-949B-2BD305CAE7A6}"/>
                </c:ext>
              </c:extLst>
            </c:dLbl>
            <c:dLbl>
              <c:idx val="5"/>
              <c:layout>
                <c:manualLayout>
                  <c:x val="0"/>
                  <c:y val="-7.606265321965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3F-4743-949B-2BD305CAE7A6}"/>
                </c:ext>
              </c:extLst>
            </c:dLbl>
            <c:dLbl>
              <c:idx val="6"/>
              <c:layout>
                <c:manualLayout>
                  <c:x val="-6.5521182525797421E-4"/>
                  <c:y val="-8.9485474376063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F3F-4743-949B-2BD305CAE7A6}"/>
                </c:ext>
              </c:extLst>
            </c:dLbl>
            <c:dLbl>
              <c:idx val="7"/>
              <c:layout>
                <c:manualLayout>
                  <c:x val="-6.5531499197595065E-4"/>
                  <c:y val="-0.100671158673071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F3F-4743-949B-2BD305CAE7A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'XRCC1 stat 20 versus 6 MV 2 Gy '!$AC$26:$AC$33</c:f>
                <c:numCache>
                  <c:formatCode>General</c:formatCode>
                  <c:ptCount val="8"/>
                  <c:pt idx="1">
                    <c:v>6.4784457690083777</c:v>
                  </c:pt>
                  <c:pt idx="2">
                    <c:v>5.0306340741070166</c:v>
                  </c:pt>
                  <c:pt idx="3">
                    <c:v>3.0735470261721511</c:v>
                  </c:pt>
                  <c:pt idx="4">
                    <c:v>7.0829375087835782</c:v>
                  </c:pt>
                  <c:pt idx="5">
                    <c:v>5.2812485064321386</c:v>
                  </c:pt>
                  <c:pt idx="6">
                    <c:v>5.8833214989514913</c:v>
                  </c:pt>
                  <c:pt idx="7">
                    <c:v>6.4353886755890519</c:v>
                  </c:pt>
                </c:numCache>
              </c:numRef>
            </c:plus>
            <c:minus>
              <c:numRef>
                <c:f>'XRCC1 stat 20 versus 6 MV 2 Gy '!$AC$26:$AC$33</c:f>
                <c:numCache>
                  <c:formatCode>General</c:formatCode>
                  <c:ptCount val="8"/>
                  <c:pt idx="1">
                    <c:v>6.4784457690083777</c:v>
                  </c:pt>
                  <c:pt idx="2">
                    <c:v>5.0306340741070166</c:v>
                  </c:pt>
                  <c:pt idx="3">
                    <c:v>3.0735470261721511</c:v>
                  </c:pt>
                  <c:pt idx="4">
                    <c:v>7.0829375087835782</c:v>
                  </c:pt>
                  <c:pt idx="5">
                    <c:v>5.2812485064321386</c:v>
                  </c:pt>
                  <c:pt idx="6">
                    <c:v>5.8833214989514913</c:v>
                  </c:pt>
                  <c:pt idx="7">
                    <c:v>6.4353886755890519</c:v>
                  </c:pt>
                </c:numCache>
              </c:numRef>
            </c:minus>
          </c:errBars>
          <c:cat>
            <c:multiLvlStrRef>
              <c:f>'XRCC1 stat 20 versus 6 MV 2 Gy '!$AE$3:$AF$10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'XRCC1 stat 20 versus 6 MV 2 Gy '!$W$16:$W$23</c:f>
              <c:numCache>
                <c:formatCode>General</c:formatCode>
                <c:ptCount val="8"/>
                <c:pt idx="1">
                  <c:v>38.354557499999999</c:v>
                </c:pt>
                <c:pt idx="2">
                  <c:v>34.102715000000003</c:v>
                </c:pt>
                <c:pt idx="3">
                  <c:v>29.949952499999998</c:v>
                </c:pt>
                <c:pt idx="4">
                  <c:v>38.465299999999999</c:v>
                </c:pt>
                <c:pt idx="5">
                  <c:v>33.1304625</c:v>
                </c:pt>
                <c:pt idx="6">
                  <c:v>35.0457775</c:v>
                </c:pt>
                <c:pt idx="7">
                  <c:v>32.993765000000003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F3F-4743-949B-2BD305CAE7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82673024"/>
        <c:axId val="95126656"/>
      </c:barChart>
      <c:catAx>
        <c:axId val="8267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126656"/>
        <c:crosses val="autoZero"/>
        <c:auto val="1"/>
        <c:lblAlgn val="ctr"/>
        <c:lblOffset val="100"/>
        <c:noMultiLvlLbl val="0"/>
      </c:catAx>
      <c:valAx>
        <c:axId val="95126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Number</a:t>
                </a:r>
                <a:r>
                  <a:rPr lang="fr-FR" baseline="0"/>
                  <a:t> of XRCC1 foci per cell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7176596886741814E-2"/>
              <c:y val="0.280615944450770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267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5708733162106199E-2"/>
          <c:y val="2.3026127468535197E-2"/>
          <c:w val="8.8894516467758214E-2"/>
          <c:h val="0.36334361418091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47602190853222E-2"/>
          <c:y val="3.6023540316641178E-2"/>
          <c:w val="0.90626754326004311"/>
          <c:h val="0.85524420991107997"/>
        </c:manualLayout>
      </c:layout>
      <c:barChart>
        <c:barDir val="col"/>
        <c:grouping val="clustered"/>
        <c:varyColors val="0"/>
        <c:ser>
          <c:idx val="0"/>
          <c:order val="0"/>
          <c:tx>
            <c:v>Non-irradiated</c:v>
          </c:tx>
          <c:spPr>
            <a:solidFill>
              <a:schemeClr val="tx1"/>
            </a:solidFill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XRCC1!$N$26</c:f>
                <c:numCache>
                  <c:formatCode>General</c:formatCode>
                  <c:ptCount val="1"/>
                  <c:pt idx="0">
                    <c:v>6.7399217314340838</c:v>
                  </c:pt>
                </c:numCache>
              </c:numRef>
            </c:plus>
            <c:minus>
              <c:numRef>
                <c:f>XRCC1!$N$26</c:f>
                <c:numCache>
                  <c:formatCode>General</c:formatCode>
                  <c:ptCount val="1"/>
                  <c:pt idx="0">
                    <c:v>6.7399217314340838</c:v>
                  </c:pt>
                </c:numCache>
              </c:numRef>
            </c:minus>
          </c:errBars>
          <c:cat>
            <c:multiLvlStrRef>
              <c:f>XRCC1!$T$3:$U$10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XRCC1!$H$16:$H$23</c:f>
              <c:numCache>
                <c:formatCode>General</c:formatCode>
                <c:ptCount val="8"/>
                <c:pt idx="0">
                  <c:v>15.463333541666666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2-4C15-AFEC-22842EA6034D}"/>
            </c:ext>
          </c:extLst>
        </c:ser>
        <c:ser>
          <c:idx val="1"/>
          <c:order val="1"/>
          <c:tx>
            <c:v>8Gy/20MV</c:v>
          </c:tx>
          <c:spPr>
            <a:solidFill>
              <a:schemeClr val="accent6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1163774754527945E-17"/>
                  <c:y val="-6.71141057820475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72-4C15-AFEC-22842EA6034D}"/>
                </c:ext>
              </c:extLst>
            </c:dLbl>
            <c:dLbl>
              <c:idx val="2"/>
              <c:layout>
                <c:manualLayout>
                  <c:x val="-4.2327549509055891E-17"/>
                  <c:y val="-9.84340218136697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72-4C15-AFEC-22842EA6034D}"/>
                </c:ext>
              </c:extLst>
            </c:dLbl>
            <c:dLbl>
              <c:idx val="3"/>
              <c:layout>
                <c:manualLayout>
                  <c:x val="0"/>
                  <c:y val="-8.72483375166618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72-4C15-AFEC-22842EA6034D}"/>
                </c:ext>
              </c:extLst>
            </c:dLbl>
            <c:dLbl>
              <c:idx val="4"/>
              <c:layout>
                <c:manualLayout>
                  <c:x val="0"/>
                  <c:y val="-0.12527966412648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72-4C15-AFEC-22842EA6034D}"/>
                </c:ext>
              </c:extLst>
            </c:dLbl>
            <c:dLbl>
              <c:idx val="5"/>
              <c:layout>
                <c:manualLayout>
                  <c:x val="-8.4655099018111782E-17"/>
                  <c:y val="-6.04026952038428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72-4C15-AFEC-22842EA6034D}"/>
                </c:ext>
              </c:extLst>
            </c:dLbl>
            <c:dLbl>
              <c:idx val="6"/>
              <c:layout>
                <c:manualLayout>
                  <c:x val="0"/>
                  <c:y val="-6.04026952038427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72-4C15-AFEC-22842EA6034D}"/>
                </c:ext>
              </c:extLst>
            </c:dLbl>
            <c:dLbl>
              <c:idx val="7"/>
              <c:layout>
                <c:manualLayout>
                  <c:x val="0"/>
                  <c:y val="-0.109619706110677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72-4C15-AFEC-22842EA6034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XRCC1!$O$26:$O$33</c:f>
                <c:numCache>
                  <c:formatCode>General</c:formatCode>
                  <c:ptCount val="8"/>
                  <c:pt idx="1">
                    <c:v>8.1744256106793003</c:v>
                  </c:pt>
                  <c:pt idx="2">
                    <c:v>11.664117746033455</c:v>
                  </c:pt>
                  <c:pt idx="3">
                    <c:v>10.872002516977654</c:v>
                  </c:pt>
                  <c:pt idx="4">
                    <c:v>15.5492272269664</c:v>
                  </c:pt>
                  <c:pt idx="5">
                    <c:v>8.2904672053710797</c:v>
                  </c:pt>
                  <c:pt idx="6">
                    <c:v>7.8773148269254829</c:v>
                  </c:pt>
                  <c:pt idx="7">
                    <c:v>12.985814178139387</c:v>
                  </c:pt>
                </c:numCache>
              </c:numRef>
            </c:plus>
            <c:minus>
              <c:numRef>
                <c:f>XRCC1!$O$26:$O$33</c:f>
                <c:numCache>
                  <c:formatCode>General</c:formatCode>
                  <c:ptCount val="8"/>
                  <c:pt idx="1">
                    <c:v>8.1744256106793003</c:v>
                  </c:pt>
                  <c:pt idx="2">
                    <c:v>11.664117746033455</c:v>
                  </c:pt>
                  <c:pt idx="3">
                    <c:v>10.872002516977654</c:v>
                  </c:pt>
                  <c:pt idx="4">
                    <c:v>15.5492272269664</c:v>
                  </c:pt>
                  <c:pt idx="5">
                    <c:v>8.2904672053710797</c:v>
                  </c:pt>
                  <c:pt idx="6">
                    <c:v>7.8773148269254829</c:v>
                  </c:pt>
                  <c:pt idx="7">
                    <c:v>12.985814178139387</c:v>
                  </c:pt>
                </c:numCache>
              </c:numRef>
            </c:minus>
          </c:errBars>
          <c:cat>
            <c:multiLvlStrRef>
              <c:f>XRCC1!$T$3:$U$10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XRCC1!$I$16:$I$23</c:f>
              <c:numCache>
                <c:formatCode>General</c:formatCode>
                <c:ptCount val="8"/>
                <c:pt idx="1">
                  <c:v>72.528926250000012</c:v>
                </c:pt>
                <c:pt idx="2">
                  <c:v>67.674999999999997</c:v>
                </c:pt>
                <c:pt idx="3">
                  <c:v>69.594274999999996</c:v>
                </c:pt>
                <c:pt idx="4">
                  <c:v>45.612625000000001</c:v>
                </c:pt>
                <c:pt idx="5">
                  <c:v>59.133749999999999</c:v>
                </c:pt>
                <c:pt idx="6">
                  <c:v>60.893825</c:v>
                </c:pt>
                <c:pt idx="7">
                  <c:v>55.765625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72-4C15-AFEC-22842EA6034D}"/>
            </c:ext>
          </c:extLst>
        </c:ser>
        <c:ser>
          <c:idx val="2"/>
          <c:order val="2"/>
          <c:tx>
            <c:v>8Gy/6MV</c:v>
          </c:tx>
          <c:spPr>
            <a:pattFill prst="pct60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0"/>
                  <c:y val="-0.134228211564095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72-4C15-AFEC-22842EA6034D}"/>
                </c:ext>
              </c:extLst>
            </c:dLbl>
            <c:dLbl>
              <c:idx val="2"/>
              <c:layout>
                <c:manualLayout>
                  <c:x val="0"/>
                  <c:y val="-0.1073825692512760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72-4C15-AFEC-22842EA6034D}"/>
                </c:ext>
              </c:extLst>
            </c:dLbl>
            <c:dLbl>
              <c:idx val="3"/>
              <c:layout>
                <c:manualLayout>
                  <c:x val="-8.4655099018111782E-17"/>
                  <c:y val="-3.57941897504253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72-4C15-AFEC-22842EA6034D}"/>
                </c:ext>
              </c:extLst>
            </c:dLbl>
            <c:dLbl>
              <c:idx val="4"/>
              <c:layout>
                <c:manualLayout>
                  <c:x val="0"/>
                  <c:y val="-0.1208053904076856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72-4C15-AFEC-22842EA6034D}"/>
                </c:ext>
              </c:extLst>
            </c:dLbl>
            <c:dLbl>
              <c:idx val="5"/>
              <c:layout>
                <c:manualLayout>
                  <c:x val="0"/>
                  <c:y val="-0.127516800985890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72-4C15-AFEC-22842EA6034D}"/>
                </c:ext>
              </c:extLst>
            </c:dLbl>
            <c:dLbl>
              <c:idx val="6"/>
              <c:layout>
                <c:manualLayout>
                  <c:x val="-8.4655099018111782E-17"/>
                  <c:y val="-0.1096197061106777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72-4C15-AFEC-22842EA6034D}"/>
                </c:ext>
              </c:extLst>
            </c:dLbl>
            <c:dLbl>
              <c:idx val="7"/>
              <c:layout>
                <c:manualLayout>
                  <c:x val="-1.6931019803622356E-16"/>
                  <c:y val="-0.14317675900170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72-4C15-AFEC-22842EA6034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XRCC1!$P$26:$P$33</c:f>
                <c:numCache>
                  <c:formatCode>General</c:formatCode>
                  <c:ptCount val="8"/>
                  <c:pt idx="1">
                    <c:v>16.396621526528936</c:v>
                  </c:pt>
                  <c:pt idx="2">
                    <c:v>13.31678330463104</c:v>
                  </c:pt>
                  <c:pt idx="3">
                    <c:v>5.2828409143818291</c:v>
                  </c:pt>
                  <c:pt idx="4">
                    <c:v>15.076590689183252</c:v>
                  </c:pt>
                  <c:pt idx="5">
                    <c:v>15.296240211241395</c:v>
                  </c:pt>
                  <c:pt idx="6">
                    <c:v>13.771578356165252</c:v>
                  </c:pt>
                  <c:pt idx="7">
                    <c:v>17.425656178367198</c:v>
                  </c:pt>
                </c:numCache>
              </c:numRef>
            </c:plus>
            <c:minus>
              <c:numRef>
                <c:f>XRCC1!$P$26:$P$33</c:f>
                <c:numCache>
                  <c:formatCode>General</c:formatCode>
                  <c:ptCount val="8"/>
                  <c:pt idx="1">
                    <c:v>16.396621526528936</c:v>
                  </c:pt>
                  <c:pt idx="2">
                    <c:v>13.31678330463104</c:v>
                  </c:pt>
                  <c:pt idx="3">
                    <c:v>5.2828409143818291</c:v>
                  </c:pt>
                  <c:pt idx="4">
                    <c:v>15.076590689183252</c:v>
                  </c:pt>
                  <c:pt idx="5">
                    <c:v>15.296240211241395</c:v>
                  </c:pt>
                  <c:pt idx="6">
                    <c:v>13.771578356165252</c:v>
                  </c:pt>
                  <c:pt idx="7">
                    <c:v>17.425656178367198</c:v>
                  </c:pt>
                </c:numCache>
              </c:numRef>
            </c:minus>
          </c:errBars>
          <c:cat>
            <c:multiLvlStrRef>
              <c:f>XRCC1!$T$3:$U$10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XRCC1!$J$16:$J$23</c:f>
              <c:numCache>
                <c:formatCode>General</c:formatCode>
                <c:ptCount val="8"/>
                <c:pt idx="1">
                  <c:v>73.328649999999996</c:v>
                </c:pt>
                <c:pt idx="2">
                  <c:v>63.482225000000007</c:v>
                </c:pt>
                <c:pt idx="3">
                  <c:v>48.245499999999993</c:v>
                </c:pt>
                <c:pt idx="4">
                  <c:v>69.615724999999998</c:v>
                </c:pt>
                <c:pt idx="5">
                  <c:v>56.045100000000005</c:v>
                </c:pt>
                <c:pt idx="6">
                  <c:v>59.265900000000002</c:v>
                </c:pt>
                <c:pt idx="7">
                  <c:v>53.9086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972-4C15-AFEC-22842EA6034D}"/>
            </c:ext>
          </c:extLst>
        </c:ser>
        <c:ser>
          <c:idx val="3"/>
          <c:order val="3"/>
          <c:tx>
            <c:v>2Gy/20MV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4.69798740474332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972-4C15-AFEC-22842EA6034D}"/>
                </c:ext>
              </c:extLst>
            </c:dLbl>
            <c:dLbl>
              <c:idx val="2"/>
              <c:layout>
                <c:manualLayout>
                  <c:x val="0"/>
                  <c:y val="-2.90827791722206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72-4C15-AFEC-22842EA6034D}"/>
                </c:ext>
              </c:extLst>
            </c:dLbl>
            <c:dLbl>
              <c:idx val="3"/>
              <c:layout>
                <c:manualLayout>
                  <c:x val="0"/>
                  <c:y val="-4.47427371880317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72-4C15-AFEC-22842EA6034D}"/>
                </c:ext>
              </c:extLst>
            </c:dLbl>
            <c:dLbl>
              <c:idx val="4"/>
              <c:layout>
                <c:manualLayout>
                  <c:x val="-8.4655099018111782E-17"/>
                  <c:y val="-4.92170109068347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972-4C15-AFEC-22842EA6034D}"/>
                </c:ext>
              </c:extLst>
            </c:dLbl>
            <c:dLbl>
              <c:idx val="5"/>
              <c:layout>
                <c:manualLayout>
                  <c:x val="0"/>
                  <c:y val="-2.46085054534174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72-4C15-AFEC-22842EA6034D}"/>
                </c:ext>
              </c:extLst>
            </c:dLbl>
            <c:dLbl>
              <c:idx val="6"/>
              <c:layout>
                <c:manualLayout>
                  <c:x val="8.4655099018111782E-17"/>
                  <c:y val="-2.68456423128191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972-4C15-AFEC-22842EA6034D}"/>
                </c:ext>
              </c:extLst>
            </c:dLbl>
            <c:dLbl>
              <c:idx val="7"/>
              <c:layout>
                <c:manualLayout>
                  <c:x val="0"/>
                  <c:y val="-5.36912846256380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972-4C15-AFEC-22842EA6034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XRCC1!$Q$26:$Q$33</c:f>
                <c:numCache>
                  <c:formatCode>General</c:formatCode>
                  <c:ptCount val="8"/>
                  <c:pt idx="1">
                    <c:v>6.2416175938197354</c:v>
                  </c:pt>
                  <c:pt idx="2">
                    <c:v>4.2526972526268558</c:v>
                  </c:pt>
                  <c:pt idx="3">
                    <c:v>5.6857614857935621</c:v>
                  </c:pt>
                  <c:pt idx="4">
                    <c:v>6.3035258085422727</c:v>
                  </c:pt>
                  <c:pt idx="5">
                    <c:v>3.9594815657061306</c:v>
                  </c:pt>
                  <c:pt idx="6">
                    <c:v>3.7520205022316535</c:v>
                  </c:pt>
                  <c:pt idx="7">
                    <c:v>5.5834583562370668</c:v>
                  </c:pt>
                </c:numCache>
              </c:numRef>
            </c:plus>
            <c:minus>
              <c:numRef>
                <c:f>XRCC1!$Q$26:$Q$33</c:f>
                <c:numCache>
                  <c:formatCode>General</c:formatCode>
                  <c:ptCount val="8"/>
                  <c:pt idx="1">
                    <c:v>6.2416175938197354</c:v>
                  </c:pt>
                  <c:pt idx="2">
                    <c:v>4.2526972526268558</c:v>
                  </c:pt>
                  <c:pt idx="3">
                    <c:v>5.6857614857935621</c:v>
                  </c:pt>
                  <c:pt idx="4">
                    <c:v>6.3035258085422727</c:v>
                  </c:pt>
                  <c:pt idx="5">
                    <c:v>3.9594815657061306</c:v>
                  </c:pt>
                  <c:pt idx="6">
                    <c:v>3.7520205022316535</c:v>
                  </c:pt>
                  <c:pt idx="7">
                    <c:v>5.5834583562370668</c:v>
                  </c:pt>
                </c:numCache>
              </c:numRef>
            </c:minus>
          </c:errBars>
          <c:cat>
            <c:multiLvlStrRef>
              <c:f>XRCC1!$T$3:$U$10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XRCC1!$K$16:$K$23</c:f>
              <c:numCache>
                <c:formatCode>General</c:formatCode>
                <c:ptCount val="8"/>
                <c:pt idx="1">
                  <c:v>39.063012687500006</c:v>
                </c:pt>
                <c:pt idx="2">
                  <c:v>38.202425000000005</c:v>
                </c:pt>
                <c:pt idx="3">
                  <c:v>39.857900000000001</c:v>
                </c:pt>
                <c:pt idx="4">
                  <c:v>30.851162499999997</c:v>
                </c:pt>
                <c:pt idx="5">
                  <c:v>36.654475000000005</c:v>
                </c:pt>
                <c:pt idx="6">
                  <c:v>36.139624999999995</c:v>
                </c:pt>
                <c:pt idx="7">
                  <c:v>35.406374999999997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972-4C15-AFEC-22842EA6034D}"/>
            </c:ext>
          </c:extLst>
        </c:ser>
        <c:ser>
          <c:idx val="4"/>
          <c:order val="4"/>
          <c:tx>
            <c:v>2Gy/6MV</c:v>
          </c:tx>
          <c:spPr>
            <a:pattFill prst="pct60">
              <a:fgClr>
                <a:schemeClr val="accent3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0"/>
                  <c:y val="-4.921701090683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72-4C15-AFEC-22842EA6034D}"/>
                </c:ext>
              </c:extLst>
            </c:dLbl>
            <c:dLbl>
              <c:idx val="2"/>
              <c:layout>
                <c:manualLayout>
                  <c:x val="0"/>
                  <c:y val="-2.90827791722206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972-4C15-AFEC-22842EA6034D}"/>
                </c:ext>
              </c:extLst>
            </c:dLbl>
            <c:dLbl>
              <c:idx val="3"/>
              <c:layout>
                <c:manualLayout>
                  <c:x val="0"/>
                  <c:y val="-2.23713685940158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972-4C15-AFEC-22842EA6034D}"/>
                </c:ext>
              </c:extLst>
            </c:dLbl>
            <c:dLbl>
              <c:idx val="4"/>
              <c:layout>
                <c:manualLayout>
                  <c:x val="0"/>
                  <c:y val="-5.59284214850396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972-4C15-AFEC-22842EA6034D}"/>
                </c:ext>
              </c:extLst>
            </c:dLbl>
            <c:dLbl>
              <c:idx val="5"/>
              <c:layout>
                <c:manualLayout>
                  <c:x val="0"/>
                  <c:y val="-2.90827791722206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972-4C15-AFEC-22842EA6034D}"/>
                </c:ext>
              </c:extLst>
            </c:dLbl>
            <c:dLbl>
              <c:idx val="6"/>
              <c:layout>
                <c:manualLayout>
                  <c:x val="0"/>
                  <c:y val="-4.02684634692285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972-4C15-AFEC-22842EA6034D}"/>
                </c:ext>
              </c:extLst>
            </c:dLbl>
            <c:dLbl>
              <c:idx val="7"/>
              <c:layout>
                <c:manualLayout>
                  <c:x val="-1.6931019803622356E-16"/>
                  <c:y val="-3.57941897504253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972-4C15-AFEC-22842EA6034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XRCC1!$R$26:$R$33</c:f>
                <c:numCache>
                  <c:formatCode>General</c:formatCode>
                  <c:ptCount val="8"/>
                  <c:pt idx="1">
                    <c:v>6.4784457690083777</c:v>
                  </c:pt>
                  <c:pt idx="2">
                    <c:v>5.0306340741070166</c:v>
                  </c:pt>
                  <c:pt idx="3">
                    <c:v>3.0735470261721511</c:v>
                  </c:pt>
                  <c:pt idx="4">
                    <c:v>7.0829375087835782</c:v>
                  </c:pt>
                  <c:pt idx="5">
                    <c:v>5.2812485064321386</c:v>
                  </c:pt>
                  <c:pt idx="6">
                    <c:v>5.8833214989514913</c:v>
                  </c:pt>
                  <c:pt idx="7">
                    <c:v>6.4353886755890519</c:v>
                  </c:pt>
                </c:numCache>
              </c:numRef>
            </c:plus>
            <c:minus>
              <c:numRef>
                <c:f>XRCC1!$R$26:$R$33</c:f>
                <c:numCache>
                  <c:formatCode>General</c:formatCode>
                  <c:ptCount val="8"/>
                  <c:pt idx="1">
                    <c:v>6.4784457690083777</c:v>
                  </c:pt>
                  <c:pt idx="2">
                    <c:v>5.0306340741070166</c:v>
                  </c:pt>
                  <c:pt idx="3">
                    <c:v>3.0735470261721511</c:v>
                  </c:pt>
                  <c:pt idx="4">
                    <c:v>7.0829375087835782</c:v>
                  </c:pt>
                  <c:pt idx="5">
                    <c:v>5.2812485064321386</c:v>
                  </c:pt>
                  <c:pt idx="6">
                    <c:v>5.8833214989514913</c:v>
                  </c:pt>
                  <c:pt idx="7">
                    <c:v>6.4353886755890519</c:v>
                  </c:pt>
                </c:numCache>
              </c:numRef>
            </c:minus>
          </c:errBars>
          <c:cat>
            <c:multiLvlStrRef>
              <c:f>XRCC1!$T$3:$U$10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XRCC1!$L$16:$L$23</c:f>
              <c:numCache>
                <c:formatCode>General</c:formatCode>
                <c:ptCount val="8"/>
                <c:pt idx="1">
                  <c:v>38.354557499999999</c:v>
                </c:pt>
                <c:pt idx="2">
                  <c:v>34.102715000000003</c:v>
                </c:pt>
                <c:pt idx="3">
                  <c:v>29.949952499999998</c:v>
                </c:pt>
                <c:pt idx="4">
                  <c:v>38.465299999999999</c:v>
                </c:pt>
                <c:pt idx="5">
                  <c:v>33.1304625</c:v>
                </c:pt>
                <c:pt idx="6">
                  <c:v>35.0457775</c:v>
                </c:pt>
                <c:pt idx="7">
                  <c:v>32.993765000000003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972-4C15-AFEC-22842EA603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115469312"/>
        <c:axId val="115606272"/>
      </c:barChart>
      <c:catAx>
        <c:axId val="11546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606272"/>
        <c:crosses val="autoZero"/>
        <c:auto val="1"/>
        <c:lblAlgn val="ctr"/>
        <c:lblOffset val="100"/>
        <c:noMultiLvlLbl val="0"/>
      </c:catAx>
      <c:valAx>
        <c:axId val="115606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Number</a:t>
                </a:r>
                <a:r>
                  <a:rPr lang="fr-FR" baseline="0"/>
                  <a:t> of XRCC1 foci per cell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7176596886741814E-2"/>
              <c:y val="0.280615944450770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5469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5708733162106199E-2"/>
          <c:y val="2.3026127468535197E-2"/>
          <c:w val="8.8894516467758214E-2"/>
          <c:h val="0.202269760303996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63644889657472E-2"/>
          <c:y val="8.0737296908556189E-2"/>
          <c:w val="0.92619413149869467"/>
          <c:h val="0.80504795120329642"/>
        </c:manualLayout>
      </c:layout>
      <c:barChart>
        <c:barDir val="col"/>
        <c:grouping val="clustered"/>
        <c:varyColors val="0"/>
        <c:ser>
          <c:idx val="0"/>
          <c:order val="0"/>
          <c:tx>
            <c:v>Non-irradiated</c:v>
          </c:tx>
          <c:spPr>
            <a:solidFill>
              <a:srgbClr val="00B05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'53BP1 stat 20 versus 6 MV 2Gy'!$O$26</c:f>
                <c:numCache>
                  <c:formatCode>General</c:formatCode>
                  <c:ptCount val="1"/>
                  <c:pt idx="0">
                    <c:v>0.58675779109571691</c:v>
                  </c:pt>
                </c:numCache>
              </c:numRef>
            </c:plus>
            <c:minus>
              <c:numRef>
                <c:f>'53BP1 stat 20 versus 6 MV 2Gy'!$O$26</c:f>
                <c:numCache>
                  <c:formatCode>General</c:formatCode>
                  <c:ptCount val="1"/>
                  <c:pt idx="0">
                    <c:v>0.58675779109571691</c:v>
                  </c:pt>
                </c:numCache>
              </c:numRef>
            </c:minus>
          </c:errBars>
          <c:cat>
            <c:multiLvlStrRef>
              <c:f>'53BP1 stat 20 versus 6 MV 2Gy'!$S$4:$T$11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'53BP1 stat 20 versus 6 MV 2Gy'!$H$16:$H$23</c:f>
              <c:numCache>
                <c:formatCode>General</c:formatCode>
                <c:ptCount val="8"/>
                <c:pt idx="0">
                  <c:v>0.87969791458333324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0-44EF-9165-6E92A55498A0}"/>
            </c:ext>
          </c:extLst>
        </c:ser>
        <c:ser>
          <c:idx val="3"/>
          <c:order val="1"/>
          <c:tx>
            <c:v>2Gy/20MV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F370-44EF-9165-6E92A55498A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F370-44EF-9165-6E92A55498A0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6-F370-44EF-9165-6E92A55498A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8-F370-44EF-9165-6E92A55498A0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F370-44EF-9165-6E92A55498A0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C-F370-44EF-9165-6E92A55498A0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F370-44EF-9165-6E92A55498A0}"/>
              </c:ext>
            </c:extLst>
          </c:dPt>
          <c:dLbls>
            <c:dLbl>
              <c:idx val="1"/>
              <c:layout>
                <c:manualLayout>
                  <c:x val="0"/>
                  <c:y val="-0.137834067097260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70-44EF-9165-6E92A55498A0}"/>
                </c:ext>
              </c:extLst>
            </c:dLbl>
            <c:dLbl>
              <c:idx val="2"/>
              <c:layout>
                <c:manualLayout>
                  <c:x val="-4.7372402280345174E-17"/>
                  <c:y val="-5.90717430416831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70-44EF-9165-6E92A55498A0}"/>
                </c:ext>
              </c:extLst>
            </c:dLbl>
            <c:dLbl>
              <c:idx val="3"/>
              <c:layout>
                <c:manualLayout>
                  <c:x val="0"/>
                  <c:y val="-3.65682218829466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70-44EF-9165-6E92A55498A0}"/>
                </c:ext>
              </c:extLst>
            </c:dLbl>
            <c:dLbl>
              <c:idx val="4"/>
              <c:layout>
                <c:manualLayout>
                  <c:x val="0"/>
                  <c:y val="-3.37552817381046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70-44EF-9165-6E92A55498A0}"/>
                </c:ext>
              </c:extLst>
            </c:dLbl>
            <c:dLbl>
              <c:idx val="5"/>
              <c:layout>
                <c:manualLayout>
                  <c:x val="0"/>
                  <c:y val="-1.125176057936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70-44EF-9165-6E92A55498A0}"/>
                </c:ext>
              </c:extLst>
            </c:dLbl>
            <c:dLbl>
              <c:idx val="6"/>
              <c:layout>
                <c:manualLayout>
                  <c:x val="0"/>
                  <c:y val="-4.21941021726308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70-44EF-9165-6E92A55498A0}"/>
                </c:ext>
              </c:extLst>
            </c:dLbl>
            <c:dLbl>
              <c:idx val="7"/>
              <c:layout>
                <c:manualLayout>
                  <c:x val="0"/>
                  <c:y val="-5.90717430416831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70-44EF-9165-6E92A55498A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'53BP1 stat 20 versus 6 MV 2Gy'!$R$26:$R$33</c:f>
                <c:numCache>
                  <c:formatCode>General</c:formatCode>
                  <c:ptCount val="8"/>
                  <c:pt idx="1">
                    <c:v>3.546143090481733</c:v>
                  </c:pt>
                  <c:pt idx="2">
                    <c:v>1.6397538926517812</c:v>
                  </c:pt>
                  <c:pt idx="3">
                    <c:v>1.3564804207089265</c:v>
                  </c:pt>
                  <c:pt idx="4">
                    <c:v>1.1761165067855015</c:v>
                  </c:pt>
                  <c:pt idx="5">
                    <c:v>0.42590265640744185</c:v>
                  </c:pt>
                  <c:pt idx="6">
                    <c:v>1.1671196023972841</c:v>
                  </c:pt>
                  <c:pt idx="7">
                    <c:v>1.5577606557919392</c:v>
                  </c:pt>
                </c:numCache>
              </c:numRef>
            </c:plus>
            <c:minus>
              <c:numRef>
                <c:f>'53BP1 stat 20 versus 6 MV 2Gy'!$R$26:$R$33</c:f>
                <c:numCache>
                  <c:formatCode>General</c:formatCode>
                  <c:ptCount val="8"/>
                  <c:pt idx="1">
                    <c:v>3.546143090481733</c:v>
                  </c:pt>
                  <c:pt idx="2">
                    <c:v>1.6397538926517812</c:v>
                  </c:pt>
                  <c:pt idx="3">
                    <c:v>1.3564804207089265</c:v>
                  </c:pt>
                  <c:pt idx="4">
                    <c:v>1.1761165067855015</c:v>
                  </c:pt>
                  <c:pt idx="5">
                    <c:v>0.42590265640744185</c:v>
                  </c:pt>
                  <c:pt idx="6">
                    <c:v>1.1671196023972841</c:v>
                  </c:pt>
                  <c:pt idx="7">
                    <c:v>1.5577606557919392</c:v>
                  </c:pt>
                </c:numCache>
              </c:numRef>
            </c:minus>
          </c:errBars>
          <c:cat>
            <c:multiLvlStrRef>
              <c:f>'53BP1 stat 20 versus 6 MV 2Gy'!$S$4:$T$11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'53BP1 stat 20 versus 6 MV 2Gy'!$K$16:$K$23</c:f>
              <c:numCache>
                <c:formatCode>General</c:formatCode>
                <c:ptCount val="8"/>
                <c:pt idx="1">
                  <c:v>11.980626875</c:v>
                </c:pt>
                <c:pt idx="2">
                  <c:v>4.43445</c:v>
                </c:pt>
                <c:pt idx="3">
                  <c:v>3.3094450000000002</c:v>
                </c:pt>
                <c:pt idx="4">
                  <c:v>2.7558100000000003</c:v>
                </c:pt>
                <c:pt idx="5">
                  <c:v>2.3639717500000001</c:v>
                </c:pt>
                <c:pt idx="6">
                  <c:v>3.2925050000000002</c:v>
                </c:pt>
                <c:pt idx="7">
                  <c:v>2.7966500000000001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70-44EF-9165-6E92A55498A0}"/>
            </c:ext>
          </c:extLst>
        </c:ser>
        <c:ser>
          <c:idx val="4"/>
          <c:order val="2"/>
          <c:tx>
            <c:v>2Gy/6MV</c:v>
          </c:tx>
          <c:spPr>
            <a:pattFill prst="pct60">
              <a:fgClr>
                <a:schemeClr val="accent3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dPt>
            <c:idx val="1"/>
            <c:invertIfNegative val="0"/>
            <c:bubble3D val="0"/>
            <c:spPr>
              <a:pattFill prst="pct60">
                <a:fgClr>
                  <a:srgbClr val="FF00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1-F370-44EF-9165-6E92A55498A0}"/>
              </c:ext>
            </c:extLst>
          </c:dPt>
          <c:dPt>
            <c:idx val="2"/>
            <c:invertIfNegative val="0"/>
            <c:bubble3D val="0"/>
            <c:spPr>
              <a:pattFill prst="pct60">
                <a:fgClr>
                  <a:srgbClr val="00B0F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3-F370-44EF-9165-6E92A55498A0}"/>
              </c:ext>
            </c:extLst>
          </c:dPt>
          <c:dPt>
            <c:idx val="3"/>
            <c:invertIfNegative val="0"/>
            <c:bubble3D val="0"/>
            <c:spPr>
              <a:pattFill prst="pct60">
                <a:fgClr>
                  <a:srgbClr val="00B0F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5-F370-44EF-9165-6E92A55498A0}"/>
              </c:ext>
            </c:extLst>
          </c:dPt>
          <c:dPt>
            <c:idx val="4"/>
            <c:invertIfNegative val="0"/>
            <c:bubble3D val="0"/>
            <c:spPr>
              <a:pattFill prst="pct60">
                <a:fgClr>
                  <a:srgbClr val="00B0F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7-F370-44EF-9165-6E92A55498A0}"/>
              </c:ext>
            </c:extLst>
          </c:dPt>
          <c:dPt>
            <c:idx val="5"/>
            <c:invertIfNegative val="0"/>
            <c:bubble3D val="0"/>
            <c:spPr>
              <a:pattFill prst="pct60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9-F370-44EF-9165-6E92A55498A0}"/>
              </c:ext>
            </c:extLst>
          </c:dPt>
          <c:dPt>
            <c:idx val="6"/>
            <c:invertIfNegative val="0"/>
            <c:bubble3D val="0"/>
            <c:spPr>
              <a:pattFill prst="pct60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B-F370-44EF-9165-6E92A55498A0}"/>
              </c:ext>
            </c:extLst>
          </c:dPt>
          <c:dPt>
            <c:idx val="7"/>
            <c:invertIfNegative val="0"/>
            <c:bubble3D val="0"/>
            <c:spPr>
              <a:pattFill prst="pct60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D-F370-44EF-9165-6E92A55498A0}"/>
              </c:ext>
            </c:extLst>
          </c:dPt>
          <c:dLbls>
            <c:dLbl>
              <c:idx val="1"/>
              <c:layout>
                <c:manualLayout>
                  <c:x val="0"/>
                  <c:y val="-9.2827024779787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70-44EF-9165-6E92A55498A0}"/>
                </c:ext>
              </c:extLst>
            </c:dLbl>
            <c:dLbl>
              <c:idx val="2"/>
              <c:layout>
                <c:manualLayout>
                  <c:x val="0"/>
                  <c:y val="-4.78199824623149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70-44EF-9165-6E92A55498A0}"/>
                </c:ext>
              </c:extLst>
            </c:dLbl>
            <c:dLbl>
              <c:idx val="3"/>
              <c:layout>
                <c:manualLayout>
                  <c:x val="0"/>
                  <c:y val="-1.125176057936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370-44EF-9165-6E92A55498A0}"/>
                </c:ext>
              </c:extLst>
            </c:dLbl>
            <c:dLbl>
              <c:idx val="4"/>
              <c:layout>
                <c:manualLayout>
                  <c:x val="0"/>
                  <c:y val="-3.09423415932624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370-44EF-9165-6E92A55498A0}"/>
                </c:ext>
              </c:extLst>
            </c:dLbl>
            <c:dLbl>
              <c:idx val="5"/>
              <c:layout>
                <c:manualLayout>
                  <c:x val="-9.4744804560690348E-17"/>
                  <c:y val="-1.96905810138943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370-44EF-9165-6E92A55498A0}"/>
                </c:ext>
              </c:extLst>
            </c:dLbl>
            <c:dLbl>
              <c:idx val="6"/>
              <c:layout>
                <c:manualLayout>
                  <c:x val="-1.2919895326466934E-3"/>
                  <c:y val="-3.93811620277886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370-44EF-9165-6E92A55498A0}"/>
                </c:ext>
              </c:extLst>
            </c:dLbl>
            <c:dLbl>
              <c:idx val="7"/>
              <c:layout>
                <c:manualLayout>
                  <c:x val="-1.894896091213807E-16"/>
                  <c:y val="-2.5316461303578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370-44EF-9165-6E92A55498A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'53BP1 stat 20 versus 6 MV 2Gy'!$S$26:$S$33</c:f>
                <c:numCache>
                  <c:formatCode>General</c:formatCode>
                  <c:ptCount val="8"/>
                  <c:pt idx="1">
                    <c:v>2.4385725190404157</c:v>
                  </c:pt>
                  <c:pt idx="2">
                    <c:v>1.2138873970293396</c:v>
                  </c:pt>
                  <c:pt idx="3">
                    <c:v>0.59238691553747158</c:v>
                  </c:pt>
                  <c:pt idx="4">
                    <c:v>0.99927338218043893</c:v>
                  </c:pt>
                  <c:pt idx="5">
                    <c:v>0.68925714555521134</c:v>
                  </c:pt>
                  <c:pt idx="6">
                    <c:v>0.99660956706274872</c:v>
                  </c:pt>
                  <c:pt idx="7">
                    <c:v>0.80175440034131806</c:v>
                  </c:pt>
                </c:numCache>
              </c:numRef>
            </c:plus>
            <c:minus>
              <c:numRef>
                <c:f>'53BP1 stat 20 versus 6 MV 2Gy'!$S$26:$S$33</c:f>
                <c:numCache>
                  <c:formatCode>General</c:formatCode>
                  <c:ptCount val="8"/>
                  <c:pt idx="1">
                    <c:v>2.4385725190404157</c:v>
                  </c:pt>
                  <c:pt idx="2">
                    <c:v>1.2138873970293396</c:v>
                  </c:pt>
                  <c:pt idx="3">
                    <c:v>0.59238691553747158</c:v>
                  </c:pt>
                  <c:pt idx="4">
                    <c:v>0.99927338218043893</c:v>
                  </c:pt>
                  <c:pt idx="5">
                    <c:v>0.68925714555521134</c:v>
                  </c:pt>
                  <c:pt idx="6">
                    <c:v>0.99660956706274872</c:v>
                  </c:pt>
                  <c:pt idx="7">
                    <c:v>0.80175440034131806</c:v>
                  </c:pt>
                </c:numCache>
              </c:numRef>
            </c:minus>
          </c:errBars>
          <c:cat>
            <c:multiLvlStrRef>
              <c:f>'53BP1 stat 20 versus 6 MV 2Gy'!$S$4:$T$11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'53BP1 stat 20 versus 6 MV 2Gy'!$L$16:$L$23</c:f>
              <c:numCache>
                <c:formatCode>General</c:formatCode>
                <c:ptCount val="8"/>
                <c:pt idx="1">
                  <c:v>7.5973693749999995</c:v>
                </c:pt>
                <c:pt idx="2">
                  <c:v>3.77887</c:v>
                </c:pt>
                <c:pt idx="3">
                  <c:v>1.7394350000000001</c:v>
                </c:pt>
                <c:pt idx="4">
                  <c:v>1.7367904999999999</c:v>
                </c:pt>
                <c:pt idx="5">
                  <c:v>1.7002757499999999</c:v>
                </c:pt>
                <c:pt idx="6">
                  <c:v>1.8958455000000001</c:v>
                </c:pt>
                <c:pt idx="7">
                  <c:v>1.9179900000000001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370-44EF-9165-6E92A5549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0"/>
        <c:axId val="82860288"/>
        <c:axId val="83120128"/>
      </c:barChart>
      <c:catAx>
        <c:axId val="82860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120128"/>
        <c:crosses val="autoZero"/>
        <c:auto val="1"/>
        <c:lblAlgn val="ctr"/>
        <c:lblOffset val="100"/>
        <c:noMultiLvlLbl val="0"/>
      </c:catAx>
      <c:valAx>
        <c:axId val="83120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Number</a:t>
                </a:r>
                <a:r>
                  <a:rPr lang="fr-FR" baseline="0"/>
                  <a:t> of 53BP1 foci per cell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7.7519371958801606E-3"/>
              <c:y val="0.275272993626143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286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1389134937726551E-2"/>
          <c:y val="3.8094740267060945E-2"/>
          <c:w val="9.9489501364269733E-2"/>
          <c:h val="0.2543307649934693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63644889657472E-2"/>
          <c:y val="3.9669543765472555E-2"/>
          <c:w val="0.92619413149869467"/>
          <c:h val="0.84611578371724061"/>
        </c:manualLayout>
      </c:layout>
      <c:barChart>
        <c:barDir val="col"/>
        <c:grouping val="clustered"/>
        <c:varyColors val="0"/>
        <c:ser>
          <c:idx val="0"/>
          <c:order val="0"/>
          <c:tx>
            <c:v>Non-irradiated</c:v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'53BP1'!$O$26</c:f>
                <c:numCache>
                  <c:formatCode>General</c:formatCode>
                  <c:ptCount val="1"/>
                  <c:pt idx="0">
                    <c:v>0.58675779109571691</c:v>
                  </c:pt>
                </c:numCache>
              </c:numRef>
            </c:plus>
            <c:minus>
              <c:numRef>
                <c:f>'53BP1'!$O$26</c:f>
                <c:numCache>
                  <c:formatCode>General</c:formatCode>
                  <c:ptCount val="1"/>
                  <c:pt idx="0">
                    <c:v>0.58675779109571691</c:v>
                  </c:pt>
                </c:numCache>
              </c:numRef>
            </c:minus>
          </c:errBars>
          <c:cat>
            <c:multiLvlStrRef>
              <c:f>'53BP1'!$S$4:$T$11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'53BP1'!$H$16:$H$23</c:f>
              <c:numCache>
                <c:formatCode>General</c:formatCode>
                <c:ptCount val="8"/>
                <c:pt idx="0">
                  <c:v>0.87969791458333324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F-4B2F-AA41-226B39E7C20D}"/>
            </c:ext>
          </c:extLst>
        </c:ser>
        <c:ser>
          <c:idx val="1"/>
          <c:order val="1"/>
          <c:tx>
            <c:v>8Gy/20MV</c:v>
          </c:tx>
          <c:spPr>
            <a:solidFill>
              <a:schemeClr val="accent6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3686201140172587E-17"/>
                  <c:y val="-0.109704665648840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1F-4B2F-AA41-226B39E7C20D}"/>
                </c:ext>
              </c:extLst>
            </c:dLbl>
            <c:dLbl>
              <c:idx val="2"/>
              <c:layout>
                <c:manualLayout>
                  <c:x val="0"/>
                  <c:y val="-3.93811620277887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F-4B2F-AA41-226B39E7C20D}"/>
                </c:ext>
              </c:extLst>
            </c:dLbl>
            <c:dLbl>
              <c:idx val="3"/>
              <c:layout>
                <c:manualLayout>
                  <c:x val="0"/>
                  <c:y val="-3.37552817381047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1F-4B2F-AA41-226B39E7C20D}"/>
                </c:ext>
              </c:extLst>
            </c:dLbl>
            <c:dLbl>
              <c:idx val="4"/>
              <c:layout>
                <c:manualLayout>
                  <c:x val="0"/>
                  <c:y val="-4.21941021726308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1F-4B2F-AA41-226B39E7C20D}"/>
                </c:ext>
              </c:extLst>
            </c:dLbl>
            <c:dLbl>
              <c:idx val="5"/>
              <c:layout>
                <c:manualLayout>
                  <c:x val="0"/>
                  <c:y val="-4.21941021726309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1F-4B2F-AA41-226B39E7C20D}"/>
                </c:ext>
              </c:extLst>
            </c:dLbl>
            <c:dLbl>
              <c:idx val="6"/>
              <c:layout>
                <c:manualLayout>
                  <c:x val="0"/>
                  <c:y val="-4.78199824623149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1F-4B2F-AA41-226B39E7C20D}"/>
                </c:ext>
              </c:extLst>
            </c:dLbl>
            <c:dLbl>
              <c:idx val="7"/>
              <c:layout>
                <c:manualLayout>
                  <c:x val="0"/>
                  <c:y val="-3.65682218829467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1F-4B2F-AA41-226B39E7C20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'53BP1'!$P$26:$P$33</c:f>
                <c:numCache>
                  <c:formatCode>General</c:formatCode>
                  <c:ptCount val="8"/>
                  <c:pt idx="1">
                    <c:v>2.8936275868579422</c:v>
                  </c:pt>
                  <c:pt idx="2">
                    <c:v>1.2101790454584238</c:v>
                  </c:pt>
                  <c:pt idx="3">
                    <c:v>1.0043562488977724</c:v>
                  </c:pt>
                  <c:pt idx="4">
                    <c:v>1.4119410310249041</c:v>
                  </c:pt>
                  <c:pt idx="5">
                    <c:v>1.3770545337785287</c:v>
                  </c:pt>
                  <c:pt idx="6">
                    <c:v>1.3860135418410116</c:v>
                  </c:pt>
                  <c:pt idx="7">
                    <c:v>1.0383847543621132</c:v>
                  </c:pt>
                </c:numCache>
              </c:numRef>
            </c:plus>
            <c:minus>
              <c:numRef>
                <c:f>'53BP1'!$P$26:$P$33</c:f>
                <c:numCache>
                  <c:formatCode>General</c:formatCode>
                  <c:ptCount val="8"/>
                  <c:pt idx="1">
                    <c:v>2.8936275868579422</c:v>
                  </c:pt>
                  <c:pt idx="2">
                    <c:v>1.2101790454584238</c:v>
                  </c:pt>
                  <c:pt idx="3">
                    <c:v>1.0043562488977724</c:v>
                  </c:pt>
                  <c:pt idx="4">
                    <c:v>1.4119410310249041</c:v>
                  </c:pt>
                  <c:pt idx="5">
                    <c:v>1.3770545337785287</c:v>
                  </c:pt>
                  <c:pt idx="6">
                    <c:v>1.3860135418410116</c:v>
                  </c:pt>
                  <c:pt idx="7">
                    <c:v>1.0383847543621132</c:v>
                  </c:pt>
                </c:numCache>
              </c:numRef>
            </c:minus>
          </c:errBars>
          <c:cat>
            <c:multiLvlStrRef>
              <c:f>'53BP1'!$S$4:$T$11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'53BP1'!$I$16:$I$23</c:f>
              <c:numCache>
                <c:formatCode>General</c:formatCode>
                <c:ptCount val="8"/>
                <c:pt idx="1">
                  <c:v>15.891852499999999</c:v>
                </c:pt>
                <c:pt idx="2">
                  <c:v>9.2965400000000002</c:v>
                </c:pt>
                <c:pt idx="3">
                  <c:v>4.034535</c:v>
                </c:pt>
                <c:pt idx="4">
                  <c:v>3.4802974999999998</c:v>
                </c:pt>
                <c:pt idx="5">
                  <c:v>2.5752299999999999</c:v>
                </c:pt>
                <c:pt idx="6">
                  <c:v>2.443085</c:v>
                </c:pt>
                <c:pt idx="7">
                  <c:v>2.9542174999999999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1F-4B2F-AA41-226B39E7C20D}"/>
            </c:ext>
          </c:extLst>
        </c:ser>
        <c:ser>
          <c:idx val="2"/>
          <c:order val="2"/>
          <c:tx>
            <c:v>8Gy/6MV</c:v>
          </c:tx>
          <c:spPr>
            <a:pattFill prst="pct60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0"/>
                  <c:y val="-0.227848151732206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1F-4B2F-AA41-226B39E7C20D}"/>
                </c:ext>
              </c:extLst>
            </c:dLbl>
            <c:dLbl>
              <c:idx val="2"/>
              <c:layout>
                <c:manualLayout>
                  <c:x val="-4.7372402280345174E-17"/>
                  <c:y val="-5.06329226071570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1F-4B2F-AA41-226B39E7C20D}"/>
                </c:ext>
              </c:extLst>
            </c:dLbl>
            <c:dLbl>
              <c:idx val="3"/>
              <c:layout>
                <c:manualLayout>
                  <c:x val="-9.4744804560690348E-17"/>
                  <c:y val="-4.78199824623149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1F-4B2F-AA41-226B39E7C20D}"/>
                </c:ext>
              </c:extLst>
            </c:dLbl>
            <c:dLbl>
              <c:idx val="4"/>
              <c:layout>
                <c:manualLayout>
                  <c:x val="0"/>
                  <c:y val="-5.0632922607156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1F-4B2F-AA41-226B39E7C20D}"/>
                </c:ext>
              </c:extLst>
            </c:dLbl>
            <c:dLbl>
              <c:idx val="5"/>
              <c:layout>
                <c:manualLayout>
                  <c:x val="-9.4744804560690348E-17"/>
                  <c:y val="-2.81294014484205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1F-4B2F-AA41-226B39E7C20D}"/>
                </c:ext>
              </c:extLst>
            </c:dLbl>
            <c:dLbl>
              <c:idx val="6"/>
              <c:layout>
                <c:manualLayout>
                  <c:x val="9.4744804560690348E-17"/>
                  <c:y val="-5.0632922607156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1F-4B2F-AA41-226B39E7C20D}"/>
                </c:ext>
              </c:extLst>
            </c:dLbl>
            <c:dLbl>
              <c:idx val="7"/>
              <c:layout>
                <c:manualLayout>
                  <c:x val="0"/>
                  <c:y val="-5.9071743041683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1F-4B2F-AA41-226B39E7C20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'53BP1'!$Q$26:$Q$33</c:f>
                <c:numCache>
                  <c:formatCode>General</c:formatCode>
                  <c:ptCount val="8"/>
                  <c:pt idx="1">
                    <c:v>5.6342643642834203</c:v>
                  </c:pt>
                  <c:pt idx="2">
                    <c:v>1.3686098365464381</c:v>
                  </c:pt>
                  <c:pt idx="3">
                    <c:v>1.3367244912191156</c:v>
                  </c:pt>
                  <c:pt idx="4">
                    <c:v>1.3744734981560498</c:v>
                  </c:pt>
                  <c:pt idx="5">
                    <c:v>0.82596146064248266</c:v>
                  </c:pt>
                  <c:pt idx="6">
                    <c:v>1.5163767799236663</c:v>
                  </c:pt>
                  <c:pt idx="7">
                    <c:v>1.6750942805580638</c:v>
                  </c:pt>
                </c:numCache>
              </c:numRef>
            </c:plus>
            <c:minus>
              <c:numRef>
                <c:f>'53BP1'!$Q$26:$Q$33</c:f>
                <c:numCache>
                  <c:formatCode>General</c:formatCode>
                  <c:ptCount val="8"/>
                  <c:pt idx="1">
                    <c:v>5.6342643642834203</c:v>
                  </c:pt>
                  <c:pt idx="2">
                    <c:v>1.3686098365464381</c:v>
                  </c:pt>
                  <c:pt idx="3">
                    <c:v>1.3367244912191156</c:v>
                  </c:pt>
                  <c:pt idx="4">
                    <c:v>1.3744734981560498</c:v>
                  </c:pt>
                  <c:pt idx="5">
                    <c:v>0.82596146064248266</c:v>
                  </c:pt>
                  <c:pt idx="6">
                    <c:v>1.5163767799236663</c:v>
                  </c:pt>
                  <c:pt idx="7">
                    <c:v>1.6750942805580638</c:v>
                  </c:pt>
                </c:numCache>
              </c:numRef>
            </c:minus>
          </c:errBars>
          <c:cat>
            <c:multiLvlStrRef>
              <c:f>'53BP1'!$S$4:$T$11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'53BP1'!$J$16:$J$23</c:f>
              <c:numCache>
                <c:formatCode>General</c:formatCode>
                <c:ptCount val="8"/>
                <c:pt idx="1">
                  <c:v>12.323712499999999</c:v>
                </c:pt>
                <c:pt idx="2">
                  <c:v>8.7224225000000004</c:v>
                </c:pt>
                <c:pt idx="3">
                  <c:v>4.3444424999999995</c:v>
                </c:pt>
                <c:pt idx="4">
                  <c:v>2.8851500000000003</c:v>
                </c:pt>
                <c:pt idx="5">
                  <c:v>2.4917400000000005</c:v>
                </c:pt>
                <c:pt idx="6">
                  <c:v>3.0006024999999998</c:v>
                </c:pt>
                <c:pt idx="7">
                  <c:v>3.0312174999999999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1F-4B2F-AA41-226B39E7C20D}"/>
            </c:ext>
          </c:extLst>
        </c:ser>
        <c:ser>
          <c:idx val="3"/>
          <c:order val="3"/>
          <c:tx>
            <c:v>2Gy/20MV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0.137834067097260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1F-4B2F-AA41-226B39E7C20D}"/>
                </c:ext>
              </c:extLst>
            </c:dLbl>
            <c:dLbl>
              <c:idx val="2"/>
              <c:layout>
                <c:manualLayout>
                  <c:x val="-4.7372402280345174E-17"/>
                  <c:y val="-5.90717430416831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1F-4B2F-AA41-226B39E7C20D}"/>
                </c:ext>
              </c:extLst>
            </c:dLbl>
            <c:dLbl>
              <c:idx val="3"/>
              <c:layout>
                <c:manualLayout>
                  <c:x val="0"/>
                  <c:y val="-3.65682218829466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1F-4B2F-AA41-226B39E7C20D}"/>
                </c:ext>
              </c:extLst>
            </c:dLbl>
            <c:dLbl>
              <c:idx val="4"/>
              <c:layout>
                <c:manualLayout>
                  <c:x val="0"/>
                  <c:y val="-3.37552817381046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1F-4B2F-AA41-226B39E7C20D}"/>
                </c:ext>
              </c:extLst>
            </c:dLbl>
            <c:dLbl>
              <c:idx val="5"/>
              <c:layout>
                <c:manualLayout>
                  <c:x val="0"/>
                  <c:y val="-1.125176057936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1F-4B2F-AA41-226B39E7C20D}"/>
                </c:ext>
              </c:extLst>
            </c:dLbl>
            <c:dLbl>
              <c:idx val="6"/>
              <c:layout>
                <c:manualLayout>
                  <c:x val="0"/>
                  <c:y val="-4.21941021726308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1F-4B2F-AA41-226B39E7C20D}"/>
                </c:ext>
              </c:extLst>
            </c:dLbl>
            <c:dLbl>
              <c:idx val="7"/>
              <c:layout>
                <c:manualLayout>
                  <c:x val="0"/>
                  <c:y val="-5.90717430416831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1F-4B2F-AA41-226B39E7C20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'53BP1'!$R$26:$R$33</c:f>
                <c:numCache>
                  <c:formatCode>General</c:formatCode>
                  <c:ptCount val="8"/>
                  <c:pt idx="1">
                    <c:v>3.546143090481733</c:v>
                  </c:pt>
                  <c:pt idx="2">
                    <c:v>1.6397538926517812</c:v>
                  </c:pt>
                  <c:pt idx="3">
                    <c:v>1.3564804207089265</c:v>
                  </c:pt>
                  <c:pt idx="4">
                    <c:v>1.1761165067855015</c:v>
                  </c:pt>
                  <c:pt idx="5">
                    <c:v>0.42590265640744185</c:v>
                  </c:pt>
                  <c:pt idx="6">
                    <c:v>1.1671196023972841</c:v>
                  </c:pt>
                  <c:pt idx="7">
                    <c:v>1.5577606557919392</c:v>
                  </c:pt>
                </c:numCache>
              </c:numRef>
            </c:plus>
            <c:minus>
              <c:numRef>
                <c:f>'53BP1'!$R$26:$R$33</c:f>
                <c:numCache>
                  <c:formatCode>General</c:formatCode>
                  <c:ptCount val="8"/>
                  <c:pt idx="1">
                    <c:v>3.546143090481733</c:v>
                  </c:pt>
                  <c:pt idx="2">
                    <c:v>1.6397538926517812</c:v>
                  </c:pt>
                  <c:pt idx="3">
                    <c:v>1.3564804207089265</c:v>
                  </c:pt>
                  <c:pt idx="4">
                    <c:v>1.1761165067855015</c:v>
                  </c:pt>
                  <c:pt idx="5">
                    <c:v>0.42590265640744185</c:v>
                  </c:pt>
                  <c:pt idx="6">
                    <c:v>1.1671196023972841</c:v>
                  </c:pt>
                  <c:pt idx="7">
                    <c:v>1.5577606557919392</c:v>
                  </c:pt>
                </c:numCache>
              </c:numRef>
            </c:minus>
          </c:errBars>
          <c:cat>
            <c:multiLvlStrRef>
              <c:f>'53BP1'!$S$4:$T$11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'53BP1'!$K$16:$K$23</c:f>
              <c:numCache>
                <c:formatCode>General</c:formatCode>
                <c:ptCount val="8"/>
                <c:pt idx="1">
                  <c:v>11.980626875</c:v>
                </c:pt>
                <c:pt idx="2">
                  <c:v>4.43445</c:v>
                </c:pt>
                <c:pt idx="3">
                  <c:v>3.3094450000000002</c:v>
                </c:pt>
                <c:pt idx="4">
                  <c:v>2.7558100000000003</c:v>
                </c:pt>
                <c:pt idx="5">
                  <c:v>2.3639717500000001</c:v>
                </c:pt>
                <c:pt idx="6">
                  <c:v>3.2925050000000002</c:v>
                </c:pt>
                <c:pt idx="7">
                  <c:v>2.7966500000000001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A1F-4B2F-AA41-226B39E7C20D}"/>
            </c:ext>
          </c:extLst>
        </c:ser>
        <c:ser>
          <c:idx val="4"/>
          <c:order val="4"/>
          <c:tx>
            <c:v>2Gy/6MV</c:v>
          </c:tx>
          <c:spPr>
            <a:pattFill prst="pct60">
              <a:fgClr>
                <a:schemeClr val="accent3">
                  <a:lumMod val="50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0"/>
                  <c:y val="-9.2827024779787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1F-4B2F-AA41-226B39E7C20D}"/>
                </c:ext>
              </c:extLst>
            </c:dLbl>
            <c:dLbl>
              <c:idx val="2"/>
              <c:layout>
                <c:manualLayout>
                  <c:x val="0"/>
                  <c:y val="-4.78199824623149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1F-4B2F-AA41-226B39E7C20D}"/>
                </c:ext>
              </c:extLst>
            </c:dLbl>
            <c:dLbl>
              <c:idx val="3"/>
              <c:layout>
                <c:manualLayout>
                  <c:x val="0"/>
                  <c:y val="-1.125176057936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1F-4B2F-AA41-226B39E7C20D}"/>
                </c:ext>
              </c:extLst>
            </c:dLbl>
            <c:dLbl>
              <c:idx val="4"/>
              <c:layout>
                <c:manualLayout>
                  <c:x val="0"/>
                  <c:y val="-3.09423415932624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A1F-4B2F-AA41-226B39E7C20D}"/>
                </c:ext>
              </c:extLst>
            </c:dLbl>
            <c:dLbl>
              <c:idx val="5"/>
              <c:layout>
                <c:manualLayout>
                  <c:x val="-9.4744804560690348E-17"/>
                  <c:y val="-1.96905810138943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A1F-4B2F-AA41-226B39E7C20D}"/>
                </c:ext>
              </c:extLst>
            </c:dLbl>
            <c:dLbl>
              <c:idx val="6"/>
              <c:layout>
                <c:manualLayout>
                  <c:x val="-1.2919895326466934E-3"/>
                  <c:y val="-3.93811620277886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A1F-4B2F-AA41-226B39E7C20D}"/>
                </c:ext>
              </c:extLst>
            </c:dLbl>
            <c:dLbl>
              <c:idx val="7"/>
              <c:layout>
                <c:manualLayout>
                  <c:x val="-1.894896091213807E-16"/>
                  <c:y val="-2.5316461303578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1F-4B2F-AA41-226B39E7C20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'53BP1'!$S$26:$S$33</c:f>
                <c:numCache>
                  <c:formatCode>General</c:formatCode>
                  <c:ptCount val="8"/>
                  <c:pt idx="1">
                    <c:v>2.4385725190404157</c:v>
                  </c:pt>
                  <c:pt idx="2">
                    <c:v>1.2138873970293396</c:v>
                  </c:pt>
                  <c:pt idx="3">
                    <c:v>0.59238691553747158</c:v>
                  </c:pt>
                  <c:pt idx="4">
                    <c:v>0.99927338218043893</c:v>
                  </c:pt>
                  <c:pt idx="5">
                    <c:v>0.68925714555521134</c:v>
                  </c:pt>
                  <c:pt idx="6">
                    <c:v>0.99660956706274872</c:v>
                  </c:pt>
                  <c:pt idx="7">
                    <c:v>0.80175440034131806</c:v>
                  </c:pt>
                </c:numCache>
              </c:numRef>
            </c:plus>
            <c:minus>
              <c:numRef>
                <c:f>'53BP1'!$S$26:$S$33</c:f>
                <c:numCache>
                  <c:formatCode>General</c:formatCode>
                  <c:ptCount val="8"/>
                  <c:pt idx="1">
                    <c:v>2.4385725190404157</c:v>
                  </c:pt>
                  <c:pt idx="2">
                    <c:v>1.2138873970293396</c:v>
                  </c:pt>
                  <c:pt idx="3">
                    <c:v>0.59238691553747158</c:v>
                  </c:pt>
                  <c:pt idx="4">
                    <c:v>0.99927338218043893</c:v>
                  </c:pt>
                  <c:pt idx="5">
                    <c:v>0.68925714555521134</c:v>
                  </c:pt>
                  <c:pt idx="6">
                    <c:v>0.99660956706274872</c:v>
                  </c:pt>
                  <c:pt idx="7">
                    <c:v>0.80175440034131806</c:v>
                  </c:pt>
                </c:numCache>
              </c:numRef>
            </c:minus>
          </c:errBars>
          <c:cat>
            <c:multiLvlStrRef>
              <c:f>'53BP1'!$S$4:$T$11</c:f>
              <c:multiLvlStrCache>
                <c:ptCount val="8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'53BP1'!$L$16:$L$23</c:f>
              <c:numCache>
                <c:formatCode>General</c:formatCode>
                <c:ptCount val="8"/>
                <c:pt idx="1">
                  <c:v>7.5973693749999995</c:v>
                </c:pt>
                <c:pt idx="2">
                  <c:v>3.77887</c:v>
                </c:pt>
                <c:pt idx="3">
                  <c:v>1.7394350000000001</c:v>
                </c:pt>
                <c:pt idx="4">
                  <c:v>1.7367904999999999</c:v>
                </c:pt>
                <c:pt idx="5">
                  <c:v>1.7002757499999999</c:v>
                </c:pt>
                <c:pt idx="6">
                  <c:v>1.8958455000000001</c:v>
                </c:pt>
                <c:pt idx="7">
                  <c:v>1.9179900000000001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A1F-4B2F-AA41-226B39E7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0"/>
        <c:axId val="116996352"/>
        <c:axId val="117022720"/>
      </c:barChart>
      <c:catAx>
        <c:axId val="11699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022720"/>
        <c:crosses val="autoZero"/>
        <c:auto val="1"/>
        <c:lblAlgn val="ctr"/>
        <c:lblOffset val="100"/>
        <c:noMultiLvlLbl val="0"/>
      </c:catAx>
      <c:valAx>
        <c:axId val="11702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Number</a:t>
                </a:r>
                <a:r>
                  <a:rPr lang="fr-FR" baseline="0"/>
                  <a:t> of 53BP1 foci per cell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7.7519371958801606E-3"/>
              <c:y val="0.275272993626143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699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1389134937726551E-2"/>
          <c:y val="3.8094740267060945E-2"/>
          <c:w val="9.9489501364269733E-2"/>
          <c:h val="0.2543307649934693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606136</xdr:colOff>
      <xdr:row>94</xdr:row>
      <xdr:rowOff>162790</xdr:rowOff>
    </xdr:from>
    <xdr:to>
      <xdr:col>33</xdr:col>
      <xdr:colOff>139412</xdr:colOff>
      <xdr:row>124</xdr:row>
      <xdr:rowOff>124689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162386" y="18069790"/>
          <a:ext cx="20218401" cy="5676899"/>
          <a:chOff x="5635336" y="9611590"/>
          <a:chExt cx="19386097" cy="5676899"/>
        </a:xfrm>
      </xdr:grpSpPr>
      <xdr:graphicFrame macro="">
        <xdr:nvGraphicFramePr>
          <xdr:cNvPr id="3" name="Graphiqu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/>
          </xdr:cNvGraphicFramePr>
        </xdr:nvGraphicFramePr>
        <xdr:xfrm>
          <a:off x="5635336" y="9611590"/>
          <a:ext cx="19386097" cy="56768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9642763" y="10127674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ZoneTex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4287500" y="10131136"/>
            <a:ext cx="2549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</a:t>
            </a:r>
          </a:p>
        </xdr:txBody>
      </xdr:sp>
      <xdr:sp macro="" textlink="">
        <xdr:nvSpPr>
          <xdr:cNvPr id="6" name="ZoneText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5132627" y="11824854"/>
            <a:ext cx="2549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</a:t>
            </a:r>
          </a:p>
        </xdr:txBody>
      </xdr:sp>
      <xdr:sp macro="" textlink="">
        <xdr:nvSpPr>
          <xdr:cNvPr id="7" name="ZoneText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9881754" y="9847118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8" name="ZoneText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0657608" y="11627427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9" name="ZoneText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2039598" y="10221191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10" name="ZoneText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2884725" y="11949545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11" name="ZoneText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6483444" y="10023764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7345890" y="11786755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13" name="ZoneText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8606654" y="10293928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14" name="ZoneText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19451781" y="12091555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0788002" y="10356273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1609699" y="12221137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17" name="ZoneText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3091524" y="10365646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18" name="ZoneText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3842930" y="12095020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cxnSp macro="">
        <xdr:nvCxnSpPr>
          <xdr:cNvPr id="19" name="Connecteur droit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10422692" y="11972162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Connecteur droit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>
            <a:off x="11879463" y="10549016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Connecteur droit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>
            <a:off x="12614569" y="12281445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Connecteur droit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>
            <a:off x="14037716" y="10443681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Connecteur droit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>
            <a:off x="14772822" y="12176110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Connecteur droit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>
            <a:off x="16251999" y="10439199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Connecteur droit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/>
        </xdr:nvCxnSpPr>
        <xdr:spPr>
          <a:xfrm>
            <a:off x="16987105" y="12171628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Connecteur droit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>
            <a:off x="18432664" y="10591599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necteur droit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>
            <a:off x="19167770" y="12324028"/>
            <a:ext cx="841940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Connecteur droit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20642944" y="10732794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Connecteur droit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>
            <a:off x="21378050" y="12465223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necteur droit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22857226" y="10649871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Connecteur droit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/>
        </xdr:nvCxnSpPr>
        <xdr:spPr>
          <a:xfrm>
            <a:off x="23592332" y="12382300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369371</xdr:colOff>
      <xdr:row>51</xdr:row>
      <xdr:rowOff>149182</xdr:rowOff>
    </xdr:from>
    <xdr:to>
      <xdr:col>31</xdr:col>
      <xdr:colOff>664647</xdr:colOff>
      <xdr:row>81</xdr:row>
      <xdr:rowOff>111081</xdr:rowOff>
    </xdr:to>
    <xdr:grpSp>
      <xdr:nvGrpSpPr>
        <xdr:cNvPr id="32" name="Group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5131871" y="9864682"/>
          <a:ext cx="20186651" cy="5676899"/>
          <a:chOff x="5635336" y="9611590"/>
          <a:chExt cx="19386097" cy="5676899"/>
        </a:xfrm>
      </xdr:grpSpPr>
      <xdr:graphicFrame macro="">
        <xdr:nvGraphicFramePr>
          <xdr:cNvPr id="33" name="Graphiqu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GraphicFramePr>
            <a:graphicFrameLocks/>
          </xdr:cNvGraphicFramePr>
        </xdr:nvGraphicFramePr>
        <xdr:xfrm>
          <a:off x="5635336" y="9611590"/>
          <a:ext cx="19386097" cy="56768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34" name="Connecteur droit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/>
        </xdr:nvCxnSpPr>
        <xdr:spPr>
          <a:xfrm>
            <a:off x="10132615" y="10127674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ZoneText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14750144" y="9940636"/>
            <a:ext cx="2549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*</a:t>
            </a:r>
          </a:p>
        </xdr:txBody>
      </xdr:sp>
      <xdr:sp macro="" textlink="">
        <xdr:nvSpPr>
          <xdr:cNvPr id="37" name="ZoneText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10371606" y="9847118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39" name="ZoneText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12475027" y="10207584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41" name="ZoneText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16878051" y="9874085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43" name="ZoneText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19001261" y="10375571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45" name="ZoneText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21182609" y="10274630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47" name="ZoneText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23377274" y="10284003"/>
            <a:ext cx="34054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NS</a:t>
            </a:r>
          </a:p>
        </xdr:txBody>
      </xdr:sp>
      <xdr:sp macro="" textlink="">
        <xdr:nvSpPr>
          <xdr:cNvPr id="48" name="ZoneText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>
            <a:off x="23842930" y="12095020"/>
            <a:ext cx="18473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endParaRPr lang="en-US" sz="1100"/>
          </a:p>
        </xdr:txBody>
      </xdr:sp>
      <xdr:cxnSp macro="">
        <xdr:nvCxnSpPr>
          <xdr:cNvPr id="50" name="Connecteur droit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/>
        </xdr:nvCxnSpPr>
        <xdr:spPr>
          <a:xfrm>
            <a:off x="12314892" y="10535409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Connecteur droit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/>
        </xdr:nvCxnSpPr>
        <xdr:spPr>
          <a:xfrm>
            <a:off x="14432324" y="10239574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Connecteur droit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16646606" y="10153449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Connecteur droit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18827271" y="10673242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Connecteur droit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CxnSpPr/>
        </xdr:nvCxnSpPr>
        <xdr:spPr>
          <a:xfrm>
            <a:off x="21037551" y="10651151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Connecteur droit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CxnSpPr/>
        </xdr:nvCxnSpPr>
        <xdr:spPr>
          <a:xfrm>
            <a:off x="23142976" y="10568228"/>
            <a:ext cx="834737" cy="244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21</xdr:row>
      <xdr:rowOff>0</xdr:rowOff>
    </xdr:from>
    <xdr:to>
      <xdr:col>15</xdr:col>
      <xdr:colOff>752476</xdr:colOff>
      <xdr:row>50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16</xdr:row>
      <xdr:rowOff>85725</xdr:rowOff>
    </xdr:from>
    <xdr:to>
      <xdr:col>17</xdr:col>
      <xdr:colOff>9525</xdr:colOff>
      <xdr:row>41</xdr:row>
      <xdr:rowOff>83240</xdr:rowOff>
    </xdr:to>
    <xdr:grpSp>
      <xdr:nvGrpSpPr>
        <xdr:cNvPr id="63" name="Groupe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GrpSpPr/>
      </xdr:nvGrpSpPr>
      <xdr:grpSpPr>
        <a:xfrm>
          <a:off x="3133724" y="3133725"/>
          <a:ext cx="9829801" cy="4760015"/>
          <a:chOff x="3133724" y="2943225"/>
          <a:chExt cx="9829801" cy="4760015"/>
        </a:xfrm>
      </xdr:grpSpPr>
      <xdr:grpSp>
        <xdr:nvGrpSpPr>
          <xdr:cNvPr id="2" name="Groupe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GrpSpPr/>
        </xdr:nvGrpSpPr>
        <xdr:grpSpPr>
          <a:xfrm>
            <a:off x="3133724" y="2943225"/>
            <a:ext cx="9829801" cy="4760015"/>
            <a:chOff x="3133724" y="2943225"/>
            <a:chExt cx="9829801" cy="4760015"/>
          </a:xfrm>
        </xdr:grpSpPr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aphicFramePr>
              <a:graphicFrameLocks/>
            </xdr:cNvGraphicFramePr>
          </xdr:nvGraphicFramePr>
          <xdr:xfrm>
            <a:off x="3133724" y="3064566"/>
            <a:ext cx="9829801" cy="463867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cxnSp macro="">
          <xdr:nvCxnSpPr>
            <xdr:cNvPr id="4" name="Connecteur droit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CxnSpPr/>
          </xdr:nvCxnSpPr>
          <xdr:spPr>
            <a:xfrm>
              <a:off x="12382500" y="2943225"/>
              <a:ext cx="38100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" name="Connecteur droit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CxnSpPr/>
          </xdr:nvCxnSpPr>
          <xdr:spPr>
            <a:xfrm>
              <a:off x="5446643" y="3742083"/>
              <a:ext cx="36195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" name="ZoneTexte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5456967" y="3495899"/>
              <a:ext cx="34054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/>
                <a:t>NS</a:t>
              </a:r>
            </a:p>
          </xdr:txBody>
        </xdr:sp>
      </xdr:grpSp>
      <xdr:grpSp>
        <xdr:nvGrpSpPr>
          <xdr:cNvPr id="35" name="Groupe 34"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GrpSpPr/>
        </xdr:nvGrpSpPr>
        <xdr:grpSpPr>
          <a:xfrm>
            <a:off x="6604138" y="5394877"/>
            <a:ext cx="361950" cy="264560"/>
            <a:chOff x="6604138" y="5394877"/>
            <a:chExt cx="361950" cy="264560"/>
          </a:xfrm>
        </xdr:grpSpPr>
        <xdr:cxnSp macro="">
          <xdr:nvCxnSpPr>
            <xdr:cNvPr id="33" name="Connecteur droit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CxnSpPr/>
          </xdr:nvCxnSpPr>
          <xdr:spPr>
            <a:xfrm>
              <a:off x="6604138" y="5641061"/>
              <a:ext cx="36195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4" name="ZoneTexte 33">
              <a:extLst>
                <a:ext uri="{FF2B5EF4-FFF2-40B4-BE49-F238E27FC236}">
                  <a16:creationId xmlns:a16="http://schemas.microsoft.com/office/drawing/2014/main" id="{00000000-0008-0000-0300-000022000000}"/>
                </a:ext>
              </a:extLst>
            </xdr:cNvPr>
            <xdr:cNvSpPr txBox="1"/>
          </xdr:nvSpPr>
          <xdr:spPr>
            <a:xfrm>
              <a:off x="6614462" y="5394877"/>
              <a:ext cx="34054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NS</a:t>
              </a:r>
            </a:p>
          </xdr:txBody>
        </xdr:sp>
      </xdr:grpSp>
      <xdr:grpSp>
        <xdr:nvGrpSpPr>
          <xdr:cNvPr id="36" name="Groupe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GrpSpPr/>
        </xdr:nvGrpSpPr>
        <xdr:grpSpPr>
          <a:xfrm>
            <a:off x="7725604" y="5787473"/>
            <a:ext cx="361950" cy="264560"/>
            <a:chOff x="6604138" y="5394877"/>
            <a:chExt cx="361950" cy="264560"/>
          </a:xfrm>
        </xdr:grpSpPr>
        <xdr:cxnSp macro="">
          <xdr:nvCxnSpPr>
            <xdr:cNvPr id="37" name="Connecteur droit 36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CxnSpPr/>
          </xdr:nvCxnSpPr>
          <xdr:spPr>
            <a:xfrm>
              <a:off x="6604138" y="5641061"/>
              <a:ext cx="36195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00000000-0008-0000-0300-000026000000}"/>
                </a:ext>
              </a:extLst>
            </xdr:cNvPr>
            <xdr:cNvSpPr txBox="1"/>
          </xdr:nvSpPr>
          <xdr:spPr>
            <a:xfrm>
              <a:off x="6614462" y="5394877"/>
              <a:ext cx="34054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NS</a:t>
              </a:r>
            </a:p>
          </xdr:txBody>
        </xdr:sp>
      </xdr:grpSp>
      <xdr:grpSp>
        <xdr:nvGrpSpPr>
          <xdr:cNvPr id="39" name="Groupe 38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GrpSpPr/>
        </xdr:nvGrpSpPr>
        <xdr:grpSpPr>
          <a:xfrm>
            <a:off x="8838786" y="5799068"/>
            <a:ext cx="361950" cy="264560"/>
            <a:chOff x="6604138" y="5394877"/>
            <a:chExt cx="361950" cy="264560"/>
          </a:xfrm>
        </xdr:grpSpPr>
        <xdr:cxnSp macro="">
          <xdr:nvCxnSpPr>
            <xdr:cNvPr id="40" name="Connecteur droit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CxnSpPr/>
          </xdr:nvCxnSpPr>
          <xdr:spPr>
            <a:xfrm>
              <a:off x="6604138" y="5641061"/>
              <a:ext cx="36195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41" name="ZoneTexte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SpPr txBox="1"/>
          </xdr:nvSpPr>
          <xdr:spPr>
            <a:xfrm>
              <a:off x="6614462" y="5394877"/>
              <a:ext cx="34054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NS</a:t>
              </a:r>
            </a:p>
          </xdr:txBody>
        </xdr:sp>
      </xdr:grpSp>
      <xdr:grpSp>
        <xdr:nvGrpSpPr>
          <xdr:cNvPr id="42" name="Groupe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GrpSpPr/>
        </xdr:nvGrpSpPr>
        <xdr:grpSpPr>
          <a:xfrm>
            <a:off x="9968534" y="5818947"/>
            <a:ext cx="361950" cy="264560"/>
            <a:chOff x="6604138" y="5394877"/>
            <a:chExt cx="361950" cy="264560"/>
          </a:xfrm>
        </xdr:grpSpPr>
        <xdr:cxnSp macro="">
          <xdr:nvCxnSpPr>
            <xdr:cNvPr id="43" name="Connecteur droit 42">
              <a:extLst>
                <a:ext uri="{FF2B5EF4-FFF2-40B4-BE49-F238E27FC236}">
                  <a16:creationId xmlns:a16="http://schemas.microsoft.com/office/drawing/2014/main" id="{00000000-0008-0000-0300-00002B000000}"/>
                </a:ext>
              </a:extLst>
            </xdr:cNvPr>
            <xdr:cNvCxnSpPr/>
          </xdr:nvCxnSpPr>
          <xdr:spPr>
            <a:xfrm>
              <a:off x="6604138" y="5641061"/>
              <a:ext cx="36195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44" name="ZoneTexte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SpPr txBox="1"/>
          </xdr:nvSpPr>
          <xdr:spPr>
            <a:xfrm>
              <a:off x="6614462" y="5394877"/>
              <a:ext cx="34054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NS</a:t>
              </a:r>
            </a:p>
          </xdr:txBody>
        </xdr:sp>
      </xdr:grpSp>
      <xdr:grpSp>
        <xdr:nvGrpSpPr>
          <xdr:cNvPr id="45" name="Groupe 44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GrpSpPr/>
        </xdr:nvGrpSpPr>
        <xdr:grpSpPr>
          <a:xfrm>
            <a:off x="10990608" y="5805694"/>
            <a:ext cx="361950" cy="264560"/>
            <a:chOff x="6604138" y="5394877"/>
            <a:chExt cx="361950" cy="264560"/>
          </a:xfrm>
        </xdr:grpSpPr>
        <xdr:cxnSp macro="">
          <xdr:nvCxnSpPr>
            <xdr:cNvPr id="46" name="Connecteur droit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CxnSpPr/>
          </xdr:nvCxnSpPr>
          <xdr:spPr>
            <a:xfrm>
              <a:off x="6604138" y="5641061"/>
              <a:ext cx="36195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SpPr txBox="1"/>
          </xdr:nvSpPr>
          <xdr:spPr>
            <a:xfrm>
              <a:off x="6614462" y="5394877"/>
              <a:ext cx="34054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NS</a:t>
              </a:r>
            </a:p>
          </xdr:txBody>
        </xdr:sp>
      </xdr:grpSp>
      <xdr:grpSp>
        <xdr:nvGrpSpPr>
          <xdr:cNvPr id="48" name="Groupe 47"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GrpSpPr/>
        </xdr:nvGrpSpPr>
        <xdr:grpSpPr>
          <a:xfrm>
            <a:off x="12244595" y="5817290"/>
            <a:ext cx="361950" cy="264560"/>
            <a:chOff x="6604138" y="5394877"/>
            <a:chExt cx="361950" cy="264560"/>
          </a:xfrm>
        </xdr:grpSpPr>
        <xdr:cxnSp macro="">
          <xdr:nvCxnSpPr>
            <xdr:cNvPr id="49" name="Connecteur droit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CxnSpPr/>
          </xdr:nvCxnSpPr>
          <xdr:spPr>
            <a:xfrm>
              <a:off x="6604138" y="5641061"/>
              <a:ext cx="36195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50" name="ZoneTexte 49">
              <a:extLst>
                <a:ext uri="{FF2B5EF4-FFF2-40B4-BE49-F238E27FC236}">
                  <a16:creationId xmlns:a16="http://schemas.microsoft.com/office/drawing/2014/main" id="{00000000-0008-0000-0300-000032000000}"/>
                </a:ext>
              </a:extLst>
            </xdr:cNvPr>
            <xdr:cNvSpPr txBox="1"/>
          </xdr:nvSpPr>
          <xdr:spPr>
            <a:xfrm>
              <a:off x="6614462" y="5394877"/>
              <a:ext cx="34054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sz="1100"/>
                <a:t>NS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457199</xdr:colOff>
      <xdr:row>2</xdr:row>
      <xdr:rowOff>66675</xdr:rowOff>
    </xdr:from>
    <xdr:to>
      <xdr:col>23</xdr:col>
      <xdr:colOff>381000</xdr:colOff>
      <xdr:row>26</xdr:row>
      <xdr:rowOff>9524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zoomScale="40" zoomScaleNormal="40" workbookViewId="0"/>
  </sheetViews>
  <sheetFormatPr baseColWidth="10" defaultColWidth="11.453125" defaultRowHeight="14.5" x14ac:dyDescent="0.35"/>
  <cols>
    <col min="1" max="25" width="11.453125" style="1"/>
    <col min="26" max="26" width="12" style="1" bestFit="1" customWidth="1"/>
    <col min="27" max="16384" width="11.453125" style="1"/>
  </cols>
  <sheetData>
    <row r="1" spans="1:32" x14ac:dyDescent="0.35">
      <c r="A1" s="1" t="s">
        <v>70</v>
      </c>
    </row>
    <row r="2" spans="1:32" x14ac:dyDescent="0.35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</row>
    <row r="3" spans="1:32" x14ac:dyDescent="0.35">
      <c r="A3" s="1" t="s">
        <v>0</v>
      </c>
      <c r="B3" s="1">
        <v>4.1616</v>
      </c>
      <c r="C3" s="1">
        <v>62</v>
      </c>
      <c r="D3" s="1">
        <v>61.0441</v>
      </c>
      <c r="E3" s="1">
        <v>38.386700000000005</v>
      </c>
      <c r="F3" s="1">
        <v>35.147100000000002</v>
      </c>
      <c r="I3" s="1">
        <f>TTEST($C$3:$C$6,D3:D6,2,3)</f>
        <v>0.63389506681118379</v>
      </c>
      <c r="J3" s="1">
        <f>TTEST($F$3:$F$6,E3:E6,2,3)</f>
        <v>0.91306566643226983</v>
      </c>
      <c r="S3" s="1">
        <f>AVERAGE(B3:B50)</f>
        <v>15.463333541666666</v>
      </c>
      <c r="T3" s="1">
        <f>AVERAGE(C3:C6)</f>
        <v>66.135925</v>
      </c>
      <c r="U3" s="1">
        <f>AVERAGE(D3:D6)</f>
        <v>72.14085</v>
      </c>
      <c r="V3" s="1">
        <f>AVERAGE(E3:E6)</f>
        <v>38.478975000000005</v>
      </c>
      <c r="W3" s="1">
        <f>AVERAGE(F3:F6)</f>
        <v>38.973475000000001</v>
      </c>
      <c r="Z3" s="1">
        <f>TTEST($B$3:$B$50,C3:C6,2,3)</f>
        <v>5.4514520598113615E-3</v>
      </c>
      <c r="AA3" s="1">
        <f>TTEST($B$3:$B$50,D3:D6,2,3)</f>
        <v>8.9779573343793384E-3</v>
      </c>
      <c r="AB3" s="1">
        <f>TTEST($B$3:$B$50,E3:E6,2,3)</f>
        <v>1.1684188667867197E-3</v>
      </c>
      <c r="AC3" s="1">
        <f>TTEST($B$3:$B$50,F3:F6,2,3)</f>
        <v>4.6593208864695208E-3</v>
      </c>
      <c r="AE3"/>
      <c r="AF3" t="s">
        <v>53</v>
      </c>
    </row>
    <row r="4" spans="1:32" x14ac:dyDescent="0.35">
      <c r="A4" s="1" t="s">
        <v>1</v>
      </c>
      <c r="B4" s="1">
        <v>5.2822800000000001</v>
      </c>
      <c r="C4" s="1">
        <v>87.243600000000001</v>
      </c>
      <c r="D4" s="1">
        <v>53.704900000000002</v>
      </c>
      <c r="E4" s="1">
        <v>45.525599999999997</v>
      </c>
      <c r="F4" s="1">
        <v>31.3934</v>
      </c>
      <c r="I4" s="1">
        <f>TTEST($C$7:$C$10,D7:D10,2,3)</f>
        <v>0.18833226280771898</v>
      </c>
      <c r="J4" s="1">
        <f>TTEST($F$7:$F$10,E7:E10,2,3)</f>
        <v>0.22341043871812791</v>
      </c>
      <c r="T4" s="1">
        <f>AVERAGE(C7:C10)</f>
        <v>69.906549999999996</v>
      </c>
      <c r="U4" s="1">
        <f>AVERAGE(D7:D10)</f>
        <v>92.708775000000003</v>
      </c>
      <c r="V4" s="1">
        <f>AVERAGE(E7:E10)</f>
        <v>38.465900000000005</v>
      </c>
      <c r="W4" s="1">
        <f>AVERAGE(F7:F10)</f>
        <v>46.128550000000004</v>
      </c>
      <c r="Z4" s="1">
        <f>TTEST($B$3:$B$50,C7:C10,2,3)</f>
        <v>6.4697377222965101E-4</v>
      </c>
      <c r="AA4" s="1">
        <f>TTEST($B$3:$B$50,D7:D10,2,3)</f>
        <v>1.0186155902030645E-2</v>
      </c>
      <c r="AB4" s="1">
        <f>TTEST($B$3:$B$50,E7:E10,2,3)</f>
        <v>4.9352201409575758E-4</v>
      </c>
      <c r="AC4" s="1">
        <f>TTEST($B$3:$B$50,F7:F10,2,3)</f>
        <v>6.8587990129300395E-3</v>
      </c>
      <c r="AE4" t="s">
        <v>54</v>
      </c>
      <c r="AF4"/>
    </row>
    <row r="5" spans="1:32" x14ac:dyDescent="0.35">
      <c r="A5" s="1" t="s">
        <v>2</v>
      </c>
      <c r="B5" s="1">
        <v>19.968160000000001</v>
      </c>
      <c r="C5" s="1">
        <v>54.392200000000003</v>
      </c>
      <c r="D5" s="1">
        <v>96.423100000000005</v>
      </c>
      <c r="E5" s="1">
        <v>36.451000000000001</v>
      </c>
      <c r="F5" s="1">
        <v>46.846199999999996</v>
      </c>
      <c r="I5" s="1">
        <f>TTEST($C$11:$C$14,D11:D14,2,3)</f>
        <v>0.59596936783377008</v>
      </c>
      <c r="J5" s="1">
        <f>TTEST($F$11:$F$14,E11:E14,2,3)</f>
        <v>0.54840737560645847</v>
      </c>
      <c r="T5" s="1">
        <f>AVERAGE(C11:C14)</f>
        <v>73.989225000000005</v>
      </c>
      <c r="U5" s="1">
        <f>AVERAGE(D11:D14)</f>
        <v>78.411799999999999</v>
      </c>
      <c r="V5" s="1">
        <f>AVERAGE(E11:E14)</f>
        <v>40.955575000000003</v>
      </c>
      <c r="W5" s="1">
        <f>AVERAGE(F11:F14)</f>
        <v>38.702950000000001</v>
      </c>
      <c r="Z5" s="1">
        <f>TTEST($B$3:$B$50,C11:C14,2,3)</f>
        <v>2.1353460577340777E-3</v>
      </c>
      <c r="AA5" s="1">
        <f>TTEST($B$3:$B$50,D11:D14,2,3)</f>
        <v>7.0869362593512127E-4</v>
      </c>
      <c r="AB5" s="1">
        <f>TTEST($B$3:$B$50,E11:E14,2,3)</f>
        <v>1.1247934399766602E-3</v>
      </c>
      <c r="AC5" s="1">
        <f>TTEST($B$3:$B$50,F11:F14,2,3)</f>
        <v>5.5305580415626057E-4</v>
      </c>
      <c r="AE5" t="s">
        <v>55</v>
      </c>
      <c r="AF5" t="s">
        <v>56</v>
      </c>
    </row>
    <row r="6" spans="1:32" x14ac:dyDescent="0.35">
      <c r="A6" s="1" t="s">
        <v>3</v>
      </c>
      <c r="B6" s="1">
        <v>17.153359999999999</v>
      </c>
      <c r="C6" s="1">
        <v>60.907899999999998</v>
      </c>
      <c r="D6" s="1">
        <v>77.391300000000001</v>
      </c>
      <c r="E6" s="1">
        <v>33.552599999999998</v>
      </c>
      <c r="F6" s="1">
        <v>42.507199999999997</v>
      </c>
      <c r="I6" s="1">
        <f>TTEST($C$15:$C$18,D15:D18,2,3)</f>
        <v>0.11640505855004812</v>
      </c>
      <c r="J6" s="1">
        <f>TTEST($F$15:$F$18,E15:E18,2,3)</f>
        <v>0.53126167134524005</v>
      </c>
      <c r="T6" s="1">
        <f>AVERAGE(C15:C18)</f>
        <v>81.456204999999997</v>
      </c>
      <c r="U6" s="1">
        <f>AVERAGE(D15:D18)</f>
        <v>60.206199999999995</v>
      </c>
      <c r="V6" s="1">
        <f>AVERAGE(E15:E18)</f>
        <v>39.067725750000001</v>
      </c>
      <c r="W6" s="1">
        <f>AVERAGE(F15:F18)</f>
        <v>34.096100000000007</v>
      </c>
      <c r="Z6" s="1">
        <f>TTEST($B$3:$B$50,C15:C18,2,3)</f>
        <v>6.128180157526082E-4</v>
      </c>
      <c r="AA6" s="1">
        <f>TTEST($B$3:$B$50,D15:D18,2,3)</f>
        <v>1.8874874056596571E-2</v>
      </c>
      <c r="AB6" s="1">
        <f>TTEST($B$3:$B$50,E15:E18,2,3)</f>
        <v>3.3124407834617467E-2</v>
      </c>
      <c r="AC6" s="1">
        <f>TTEST($B$3:$B$50,F15:F18,2,3)</f>
        <v>1.1282971916751773E-2</v>
      </c>
      <c r="AE6"/>
      <c r="AF6" t="s">
        <v>57</v>
      </c>
    </row>
    <row r="7" spans="1:32" x14ac:dyDescent="0.35">
      <c r="A7" s="1" t="s">
        <v>4</v>
      </c>
      <c r="B7" s="1">
        <v>13.603399999999993</v>
      </c>
      <c r="C7" s="1">
        <v>73.737399999999994</v>
      </c>
      <c r="D7" s="1">
        <v>58.793100000000003</v>
      </c>
      <c r="E7" s="1">
        <v>42.989899999999999</v>
      </c>
      <c r="F7" s="1">
        <v>33.603400000000001</v>
      </c>
      <c r="I7" s="1">
        <f>TTEST($C$19:$C$22,D19:D22,2,3)</f>
        <v>0.60600584100953858</v>
      </c>
      <c r="J7" s="1">
        <f>TTEST($F$19:$F$22,E19:E22,2,3)</f>
        <v>0.24606439659900833</v>
      </c>
      <c r="T7" s="1">
        <f>AVERAGE(C19:C22)</f>
        <v>64.763725000000008</v>
      </c>
      <c r="U7" s="1">
        <f>AVERAGE(D19:D22)</f>
        <v>61.987825000000001</v>
      </c>
      <c r="V7" s="1">
        <f>AVERAGE(E19:E22)</f>
        <v>37.76285</v>
      </c>
      <c r="W7" s="1">
        <f>AVERAGE(F19:F22)</f>
        <v>34.490629999999996</v>
      </c>
      <c r="Z7" s="1">
        <f>TTEST($B$3:$B$50,C19:C22,2,3)</f>
        <v>1.3898423060818989E-11</v>
      </c>
      <c r="AA7" s="1">
        <f>TTEST($B$3:$B$50,D19:D22,2,3)</f>
        <v>1.716891745674334E-3</v>
      </c>
      <c r="AB7" s="1">
        <f>TTEST($B$3:$B$50,E19:E22,2,3)</f>
        <v>2.0029789876269357E-7</v>
      </c>
      <c r="AC7" s="1">
        <f>TTEST($B$3:$B$50,F19:F22,2,3)</f>
        <v>9.7101141157648202E-4</v>
      </c>
      <c r="AE7"/>
      <c r="AF7" t="s">
        <v>58</v>
      </c>
    </row>
    <row r="8" spans="1:32" x14ac:dyDescent="0.35">
      <c r="A8" s="1" t="s">
        <v>5</v>
      </c>
      <c r="B8" s="1">
        <v>24.189899999999994</v>
      </c>
      <c r="C8" s="1">
        <v>79.678899999999999</v>
      </c>
      <c r="D8" s="1">
        <v>91.506299999999996</v>
      </c>
      <c r="E8" s="1">
        <v>41.192700000000002</v>
      </c>
      <c r="F8" s="1">
        <v>44.189900000000002</v>
      </c>
      <c r="I8" s="1">
        <f>TTEST($C$23:$C$26,D23:D26,2,3)</f>
        <v>0.65274922135004232</v>
      </c>
      <c r="J8" s="1">
        <f>TTEST($F$23:$F$26,E23:E26,2,3)</f>
        <v>0.26086630005451877</v>
      </c>
      <c r="T8" s="1">
        <f>AVERAGE(C23:C26)</f>
        <v>67.674999999999997</v>
      </c>
      <c r="U8" s="1">
        <f>AVERAGE(D23:D26)</f>
        <v>63.482225000000007</v>
      </c>
      <c r="V8" s="1">
        <f>AVERAGE(E23:E26)</f>
        <v>38.202425000000005</v>
      </c>
      <c r="W8" s="1">
        <f>AVERAGE(F23:F26)</f>
        <v>34.102715000000003</v>
      </c>
      <c r="Z8" s="1">
        <f>TTEST($B$3:$B$50,C23:C26,2,3)</f>
        <v>2.4627405264215372E-3</v>
      </c>
      <c r="AA8" s="1">
        <f>TTEST($B$3:$B$50,D23:D26,2,3)</f>
        <v>4.9184820343410136E-3</v>
      </c>
      <c r="AB8" s="1">
        <f>TTEST($B$3:$B$50,E23:E26,2,3)</f>
        <v>3.9879414434702354E-4</v>
      </c>
      <c r="AC8" s="1">
        <f>TTEST($B$3:$B$50,F23:F26,2,3)</f>
        <v>2.3878953491785308E-3</v>
      </c>
      <c r="AE8"/>
      <c r="AF8" t="s">
        <v>59</v>
      </c>
    </row>
    <row r="9" spans="1:32" x14ac:dyDescent="0.35">
      <c r="A9" s="1" t="s">
        <v>6</v>
      </c>
      <c r="B9" s="1">
        <v>36.631599999999992</v>
      </c>
      <c r="C9" s="1">
        <v>65.535700000000006</v>
      </c>
      <c r="D9" s="1">
        <v>124.25</v>
      </c>
      <c r="E9" s="1">
        <v>36.321399999999997</v>
      </c>
      <c r="F9" s="1">
        <v>56.631599999999999</v>
      </c>
      <c r="I9" s="5">
        <f>TTEST($C$27:$C$30,D27:D30,2,3)</f>
        <v>2.1112501501254717E-2</v>
      </c>
      <c r="J9" s="5">
        <f>TTEST($F$27:$F$30,E27:E30,2,3)</f>
        <v>3.1000684564239805E-2</v>
      </c>
      <c r="T9" s="1">
        <f>AVERAGE(C27:C30)</f>
        <v>69.594274999999996</v>
      </c>
      <c r="U9" s="1">
        <f>AVERAGE(D27:D30)</f>
        <v>48.245499999999993</v>
      </c>
      <c r="V9" s="1">
        <f>AVERAGE(E27:E30)</f>
        <v>39.857900000000001</v>
      </c>
      <c r="W9" s="1">
        <f>AVERAGE(F27:F30)</f>
        <v>29.949952499999998</v>
      </c>
      <c r="Z9" s="1">
        <f>TTEST($B$3:$B$50,C27:C30,2,3)</f>
        <v>1.7238106072890512E-3</v>
      </c>
      <c r="AA9" s="1">
        <f>TTEST($B$3:$B$50,D27:D30,2,3)</f>
        <v>3.7599181555424528E-4</v>
      </c>
      <c r="AB9" s="1">
        <f>TTEST($B$3:$B$50,E27:E30,2,3)</f>
        <v>1.6569222634015574E-3</v>
      </c>
      <c r="AC9" s="1">
        <f>TTEST($B$3:$B$50,F27:F30,2,3)</f>
        <v>2.4140713067663107E-4</v>
      </c>
      <c r="AE9"/>
      <c r="AF9" t="s">
        <v>60</v>
      </c>
    </row>
    <row r="10" spans="1:32" x14ac:dyDescent="0.35">
      <c r="A10" s="1" t="s">
        <v>7</v>
      </c>
      <c r="B10" s="1">
        <v>30.089300000000009</v>
      </c>
      <c r="C10" s="1">
        <v>60.674199999999999</v>
      </c>
      <c r="D10" s="1">
        <v>96.285700000000006</v>
      </c>
      <c r="E10" s="1">
        <v>33.3596</v>
      </c>
      <c r="F10" s="1">
        <v>50.089300000000001</v>
      </c>
      <c r="I10" s="1">
        <f>TTEST($C$31:$C$34,D31:D34,2,3)</f>
        <v>6.8567159697903085E-2</v>
      </c>
      <c r="J10" s="1">
        <f>TTEST($F$31:$F$34,E31:E34,2,3)</f>
        <v>0.16004537844018094</v>
      </c>
      <c r="T10" s="1">
        <f>AVERAGE(C31:C34)</f>
        <v>45.612625000000001</v>
      </c>
      <c r="U10" s="1">
        <f>AVERAGE(D31:D34)</f>
        <v>69.615724999999998</v>
      </c>
      <c r="V10" s="1">
        <f>AVERAGE(E31:E34)</f>
        <v>30.851162499999997</v>
      </c>
      <c r="W10" s="1">
        <f>AVERAGE(F31:F34)</f>
        <v>38.465299999999999</v>
      </c>
      <c r="Z10" s="1">
        <f>TTEST($B$3:$B$50,C31:C34,2,3)</f>
        <v>2.9317377780795115E-2</v>
      </c>
      <c r="AA10" s="1">
        <f>TTEST($B$3:$B$50,D31:D34,2,3)</f>
        <v>5.0977741238974039E-3</v>
      </c>
      <c r="AB10" s="1">
        <f>TTEST($B$3:$B$50,E31:E34,2,3)</f>
        <v>1.2293765544833916E-2</v>
      </c>
      <c r="AC10" s="1">
        <f>TTEST($B$3:$B$50,F31:F34,2,3)</f>
        <v>5.2695706903386885E-3</v>
      </c>
      <c r="AE10"/>
      <c r="AF10" t="s">
        <v>61</v>
      </c>
    </row>
    <row r="11" spans="1:32" x14ac:dyDescent="0.35">
      <c r="A11" s="1" t="s">
        <v>8</v>
      </c>
      <c r="B11" s="1">
        <v>14.290899999999993</v>
      </c>
      <c r="C11" s="1">
        <v>65.542199999999994</v>
      </c>
      <c r="D11" s="1">
        <v>67.945499999999996</v>
      </c>
      <c r="E11" s="1">
        <v>39.421700000000001</v>
      </c>
      <c r="F11" s="1">
        <v>34.290900000000001</v>
      </c>
      <c r="I11" s="1">
        <f>TTEST($C$35:$C$38,D35:D38,2,3)</f>
        <v>0.73817241857773941</v>
      </c>
      <c r="J11" s="1">
        <f>TTEST($F$35:$F$38,E35:E38,2,3)</f>
        <v>0.32975463269660188</v>
      </c>
      <c r="T11" s="1">
        <f>AVERAGE(C35:C38)</f>
        <v>59.133749999999999</v>
      </c>
      <c r="U11" s="1">
        <f>AVERAGE(D35:D38)</f>
        <v>56.045100000000005</v>
      </c>
      <c r="V11" s="1">
        <f>AVERAGE(E35:E38)</f>
        <v>36.654475000000005</v>
      </c>
      <c r="W11" s="1">
        <f>AVERAGE(F35:F38)</f>
        <v>33.1304625</v>
      </c>
      <c r="Z11" s="1">
        <f>TTEST($B$3:$B$50,C35:C38,2,3)</f>
        <v>1.2250186232638702E-3</v>
      </c>
      <c r="AA11" s="1">
        <f>TTEST($B$3:$B$50,D35:D38,2,3)</f>
        <v>1.2319956539795554E-2</v>
      </c>
      <c r="AB11" s="1">
        <f>TTEST($B$3:$B$50,E35:E38,2,3)</f>
        <v>3.2144885218561553E-4</v>
      </c>
      <c r="AC11" s="1">
        <f>TTEST($B$3:$B$50,F35:F38,2,3)</f>
        <v>3.6843949172296734E-3</v>
      </c>
    </row>
    <row r="12" spans="1:32" x14ac:dyDescent="0.35">
      <c r="A12" s="1" t="s">
        <v>9</v>
      </c>
      <c r="B12" s="1">
        <v>15.32650000000001</v>
      </c>
      <c r="C12" s="1">
        <v>84.010099999999994</v>
      </c>
      <c r="D12" s="1">
        <v>72.428600000000003</v>
      </c>
      <c r="E12" s="1">
        <v>45.292900000000003</v>
      </c>
      <c r="F12" s="1">
        <v>35.326499999999996</v>
      </c>
      <c r="I12" s="1">
        <f>TTEST($C$39:$C$42,D39:D42,2,3)</f>
        <v>0.84586435538886995</v>
      </c>
      <c r="J12" s="1">
        <f>TTEST($F$39:$F$42,E39:E42,2,3)</f>
        <v>0.76632003399294946</v>
      </c>
      <c r="T12" s="1">
        <f>AVERAGE(C39:C42)</f>
        <v>60.893825</v>
      </c>
      <c r="U12" s="1">
        <f>AVERAGE(D39:D42)</f>
        <v>59.265900000000002</v>
      </c>
      <c r="V12" s="1">
        <f>AVERAGE(E39:E42)</f>
        <v>36.139624999999995</v>
      </c>
      <c r="W12" s="1">
        <f>AVERAGE(F39:F42)</f>
        <v>35.0457775</v>
      </c>
      <c r="Z12" s="1">
        <f>TTEST($B$3:$B$50,C39:C42,2,3)</f>
        <v>8.7083916155377588E-4</v>
      </c>
      <c r="AA12" s="1">
        <f>TTEST($B$3:$B$50,D39:D42,2,3)</f>
        <v>7.1793178047109656E-3</v>
      </c>
      <c r="AB12" s="1">
        <f>TTEST($B$3:$B$50,E39:E42,2,3)</f>
        <v>2.35383214601101E-4</v>
      </c>
      <c r="AC12" s="1">
        <f>TTEST($B$3:$B$50,F39:F42,2,3)</f>
        <v>4.1936560453587875E-3</v>
      </c>
    </row>
    <row r="13" spans="1:32" x14ac:dyDescent="0.35">
      <c r="A13" s="1" t="s">
        <v>10</v>
      </c>
      <c r="B13" s="1">
        <v>22.938299999999998</v>
      </c>
      <c r="C13" s="1">
        <v>61.202399999999997</v>
      </c>
      <c r="D13" s="1">
        <v>85.395099999999999</v>
      </c>
      <c r="E13" s="1">
        <v>33.916699999999999</v>
      </c>
      <c r="F13" s="1">
        <v>42.938299999999998</v>
      </c>
      <c r="I13" s="1">
        <f>TTEST($C$43:$C$46,D43:D46,2,3)</f>
        <v>0.87036334551186623</v>
      </c>
      <c r="J13" s="1">
        <f>TTEST($F$43:$F$46,E43:E46,2,3)</f>
        <v>0.59209092204397606</v>
      </c>
      <c r="T13" s="1">
        <f>AVERAGE(C43:C46)</f>
        <v>55.765625</v>
      </c>
      <c r="U13" s="1">
        <f>AVERAGE(D43:D46)</f>
        <v>53.9086</v>
      </c>
      <c r="V13" s="1">
        <f>AVERAGE(E43:E46)</f>
        <v>35.406374999999997</v>
      </c>
      <c r="W13" s="1">
        <f>AVERAGE(F43:F46)</f>
        <v>32.993765000000003</v>
      </c>
      <c r="Z13" s="1">
        <f>TTEST($B$3:$B$50,C43:C46,2,3)</f>
        <v>7.6315960369416147E-3</v>
      </c>
      <c r="AA13" s="1">
        <f>TTEST($B$3:$B$50,D43:D46,2,3)</f>
        <v>2.0857909253226645E-2</v>
      </c>
      <c r="AB13" s="1">
        <f>TTEST($B$3:$B$50,E43:E46,2,3)</f>
        <v>3.1086523683270424E-3</v>
      </c>
      <c r="AC13" s="1">
        <f>TTEST($B$3:$B$50,F43:F46,2,3)</f>
        <v>8.7554616636783284E-3</v>
      </c>
    </row>
    <row r="14" spans="1:32" x14ac:dyDescent="0.35">
      <c r="A14" s="1" t="s">
        <v>11</v>
      </c>
      <c r="B14" s="1">
        <v>22.256100000000004</v>
      </c>
      <c r="C14" s="1">
        <v>85.202200000000005</v>
      </c>
      <c r="D14" s="1">
        <v>87.878</v>
      </c>
      <c r="E14" s="1">
        <v>45.191000000000003</v>
      </c>
      <c r="F14" s="1">
        <v>42.256100000000004</v>
      </c>
      <c r="I14" s="1">
        <f>TTEST($C$47:$C$50,D47:D50,2,3)</f>
        <v>0.93928216500644068</v>
      </c>
      <c r="J14" s="1">
        <f>TTEST($F$47:$F$50,E47:E50,2,3)</f>
        <v>0.35355975561979575</v>
      </c>
      <c r="T14" s="1">
        <f>AVERAGE(C47:C50)</f>
        <v>66.258875000000003</v>
      </c>
      <c r="U14" s="1">
        <f>AVERAGE(D47:D50)</f>
        <v>66.806325000000001</v>
      </c>
      <c r="V14" s="1">
        <f>AVERAGE(E47:E50)</f>
        <v>39.8157</v>
      </c>
      <c r="W14" s="1">
        <f>AVERAGE(F47:F50)</f>
        <v>36.812449999999998</v>
      </c>
      <c r="Z14" s="1">
        <f>TTEST($B$3:$B$50,C47:C50,2,3)</f>
        <v>1.9916125853546959E-3</v>
      </c>
      <c r="AA14" s="1">
        <f>TTEST($B$3:$B$50,D47:D50,2,3)</f>
        <v>8.5580654894429386E-4</v>
      </c>
      <c r="AB14" s="1">
        <f>TTEST($B$3:$B$50,E47:E50,2,3)</f>
        <v>9.6098227378145517E-4</v>
      </c>
      <c r="AC14" s="1">
        <f>TTEST($B$3:$B$50,F47:F50,2,3)</f>
        <v>8.4684168984490369E-6</v>
      </c>
    </row>
    <row r="15" spans="1:32" x14ac:dyDescent="0.35">
      <c r="A15" s="1" t="s">
        <v>12</v>
      </c>
      <c r="B15" s="1">
        <v>11.64</v>
      </c>
      <c r="C15" s="1">
        <v>74.580600000000004</v>
      </c>
      <c r="D15" s="1">
        <v>57.26</v>
      </c>
      <c r="E15" s="1">
        <v>42.924700000000001</v>
      </c>
      <c r="F15" s="1">
        <v>31.64</v>
      </c>
    </row>
    <row r="16" spans="1:32" x14ac:dyDescent="0.35">
      <c r="A16" s="1" t="s">
        <v>13</v>
      </c>
      <c r="B16" s="1">
        <v>6.5613999999999919</v>
      </c>
      <c r="C16" s="1">
        <v>88.794899999999998</v>
      </c>
      <c r="D16" s="1">
        <v>36.789499999999997</v>
      </c>
      <c r="E16" s="1">
        <v>47.192300000000003</v>
      </c>
      <c r="F16" s="1">
        <v>26.561399999999999</v>
      </c>
      <c r="I16" s="1" t="s">
        <v>66</v>
      </c>
      <c r="J16" s="1" t="s">
        <v>67</v>
      </c>
      <c r="S16" s="1">
        <v>15.463333541666666</v>
      </c>
    </row>
    <row r="17" spans="1:33" x14ac:dyDescent="0.35">
      <c r="A17" s="1" t="s">
        <v>14</v>
      </c>
      <c r="B17" s="1">
        <v>14.319400000000002</v>
      </c>
      <c r="C17" s="1">
        <v>71.651520000000005</v>
      </c>
      <c r="D17" s="1">
        <v>62.5139</v>
      </c>
      <c r="E17" s="1">
        <v>20.030303</v>
      </c>
      <c r="F17" s="1">
        <v>34.319400000000002</v>
      </c>
      <c r="H17" s="1" t="s">
        <v>68</v>
      </c>
      <c r="I17" s="2">
        <f>AVERAGE(I4:I7)</f>
        <v>0.37667813255026894</v>
      </c>
      <c r="J17" s="2">
        <f>AVERAGE(J4:J7)</f>
        <v>0.3872859705672087</v>
      </c>
      <c r="T17" s="1">
        <f>AVERAGE(T4:T7)</f>
        <v>72.528926250000012</v>
      </c>
      <c r="U17" s="1">
        <f t="shared" ref="U17:W17" si="0">AVERAGE(U4:U7)</f>
        <v>73.328649999999996</v>
      </c>
      <c r="V17" s="1">
        <f t="shared" si="0"/>
        <v>39.063012687500006</v>
      </c>
      <c r="W17" s="1">
        <f t="shared" si="0"/>
        <v>38.354557499999999</v>
      </c>
      <c r="Z17" s="2">
        <f>AVERAGE(Z4:Z7)</f>
        <v>8.4878446490369009E-4</v>
      </c>
      <c r="AA17" s="2">
        <f t="shared" ref="AA17:AC17" si="1">AVERAGE(AA4:AA7)</f>
        <v>7.8716538325591685E-3</v>
      </c>
      <c r="AB17" s="2">
        <f t="shared" si="1"/>
        <v>8.6857308966471619E-3</v>
      </c>
      <c r="AC17" s="2">
        <f t="shared" si="1"/>
        <v>4.9164595363536383E-3</v>
      </c>
      <c r="AD17" s="2" t="s">
        <v>62</v>
      </c>
      <c r="AE17" s="2" t="s">
        <v>63</v>
      </c>
      <c r="AF17" s="2" t="s">
        <v>63</v>
      </c>
      <c r="AG17" s="2" t="s">
        <v>63</v>
      </c>
    </row>
    <row r="18" spans="1:33" x14ac:dyDescent="0.35">
      <c r="A18" s="1" t="s">
        <v>15</v>
      </c>
      <c r="B18" s="1">
        <v>23.863599999999991</v>
      </c>
      <c r="C18" s="1">
        <v>90.797799999999995</v>
      </c>
      <c r="D18" s="1">
        <v>84.261399999999995</v>
      </c>
      <c r="E18" s="1">
        <v>46.123599999999996</v>
      </c>
      <c r="F18" s="1">
        <v>43.863600000000005</v>
      </c>
      <c r="H18" s="6" t="s">
        <v>56</v>
      </c>
      <c r="I18" s="1">
        <v>0.65274922135004232</v>
      </c>
      <c r="J18" s="1">
        <v>0.26086630005451877</v>
      </c>
      <c r="T18" s="1">
        <v>67.674999999999997</v>
      </c>
      <c r="U18" s="1">
        <v>63.482225000000007</v>
      </c>
      <c r="V18" s="1">
        <v>38.202425000000005</v>
      </c>
      <c r="W18" s="1">
        <v>34.102715000000003</v>
      </c>
      <c r="Z18" s="2">
        <v>2.4627405264215372E-3</v>
      </c>
      <c r="AA18" s="2">
        <v>4.9184820343410136E-3</v>
      </c>
      <c r="AB18" s="2">
        <v>3.9879414434702354E-4</v>
      </c>
      <c r="AC18" s="2">
        <v>2.3878953491785308E-3</v>
      </c>
      <c r="AD18" s="2" t="s">
        <v>63</v>
      </c>
      <c r="AE18" s="2" t="s">
        <v>63</v>
      </c>
      <c r="AF18" s="2" t="s">
        <v>62</v>
      </c>
      <c r="AG18" s="2" t="s">
        <v>63</v>
      </c>
    </row>
    <row r="19" spans="1:33" x14ac:dyDescent="0.35">
      <c r="A19" s="1" t="s">
        <v>16</v>
      </c>
      <c r="B19" s="1">
        <v>16.270299999999992</v>
      </c>
      <c r="C19" s="1">
        <v>64.166700000000006</v>
      </c>
      <c r="D19" s="1">
        <v>64.648600000000002</v>
      </c>
      <c r="E19" s="1">
        <v>39.357100000000003</v>
      </c>
      <c r="F19" s="1">
        <v>36.270299999999999</v>
      </c>
      <c r="H19" s="1" t="s">
        <v>57</v>
      </c>
      <c r="I19" s="1">
        <v>2.1112501501254717E-2</v>
      </c>
      <c r="J19" s="1">
        <v>3.1000684564239805E-2</v>
      </c>
      <c r="T19" s="1">
        <v>69.594274999999996</v>
      </c>
      <c r="U19" s="1">
        <v>48.245499999999993</v>
      </c>
      <c r="V19" s="1">
        <v>39.857900000000001</v>
      </c>
      <c r="W19" s="1">
        <v>29.949952499999998</v>
      </c>
      <c r="Z19" s="2">
        <v>1.7238106072890512E-3</v>
      </c>
      <c r="AA19" s="2">
        <v>3.7599181555424528E-4</v>
      </c>
      <c r="AB19" s="2">
        <v>1.6569222634015574E-3</v>
      </c>
      <c r="AC19" s="2">
        <v>2.4140713067663107E-4</v>
      </c>
      <c r="AD19" s="2" t="s">
        <v>63</v>
      </c>
      <c r="AE19" s="2" t="s">
        <v>62</v>
      </c>
      <c r="AF19" s="2" t="s">
        <v>63</v>
      </c>
      <c r="AG19" s="2" t="s">
        <v>62</v>
      </c>
    </row>
    <row r="20" spans="1:33" x14ac:dyDescent="0.35">
      <c r="A20" s="1" t="s">
        <v>17</v>
      </c>
      <c r="B20" s="1">
        <v>8.077920000000006</v>
      </c>
      <c r="C20" s="1">
        <v>67.858599999999996</v>
      </c>
      <c r="D20" s="1">
        <v>47.870100000000001</v>
      </c>
      <c r="E20" s="1">
        <v>40.100999999999999</v>
      </c>
      <c r="F20" s="1">
        <v>28.077919999999999</v>
      </c>
      <c r="H20" s="1" t="s">
        <v>58</v>
      </c>
      <c r="I20" s="1">
        <v>6.8567159697903085E-2</v>
      </c>
      <c r="J20" s="1">
        <v>0.16004537844018094</v>
      </c>
      <c r="T20" s="1">
        <v>45.612625000000001</v>
      </c>
      <c r="U20" s="1">
        <v>69.615724999999998</v>
      </c>
      <c r="V20" s="1">
        <v>30.851162499999997</v>
      </c>
      <c r="W20" s="1">
        <v>38.465299999999999</v>
      </c>
      <c r="Z20" s="2">
        <v>2.9317377780795115E-2</v>
      </c>
      <c r="AA20" s="2">
        <v>5.0977741238974039E-3</v>
      </c>
      <c r="AB20" s="2">
        <v>1.2293765544833916E-2</v>
      </c>
      <c r="AC20" s="2">
        <v>5.2695706903386885E-3</v>
      </c>
      <c r="AD20" s="2" t="s">
        <v>64</v>
      </c>
      <c r="AE20" s="2" t="s">
        <v>63</v>
      </c>
      <c r="AF20" s="2" t="s">
        <v>64</v>
      </c>
      <c r="AG20" s="2" t="s">
        <v>63</v>
      </c>
    </row>
    <row r="21" spans="1:33" x14ac:dyDescent="0.35">
      <c r="A21" s="1" t="s">
        <v>18</v>
      </c>
      <c r="B21" s="1">
        <v>17.746700000000004</v>
      </c>
      <c r="C21" s="1">
        <v>63.875</v>
      </c>
      <c r="D21" s="1">
        <v>67.226699999999994</v>
      </c>
      <c r="E21" s="1">
        <v>35.7273</v>
      </c>
      <c r="F21" s="1">
        <v>37.746700000000004</v>
      </c>
      <c r="H21" s="1" t="s">
        <v>59</v>
      </c>
      <c r="I21" s="1">
        <v>0.73817241857773941</v>
      </c>
      <c r="J21" s="1">
        <v>0.32975463269660188</v>
      </c>
      <c r="T21" s="1">
        <v>59.133749999999999</v>
      </c>
      <c r="U21" s="1">
        <v>56.045100000000005</v>
      </c>
      <c r="V21" s="1">
        <v>36.654475000000005</v>
      </c>
      <c r="W21" s="1">
        <v>33.1304625</v>
      </c>
      <c r="Z21" s="2">
        <v>1.2250186232638702E-3</v>
      </c>
      <c r="AA21" s="2">
        <v>1.2319956539795554E-2</v>
      </c>
      <c r="AB21" s="2">
        <v>3.2144885218561553E-4</v>
      </c>
      <c r="AC21" s="2">
        <v>3.6843949172296734E-3</v>
      </c>
      <c r="AD21" s="2" t="s">
        <v>63</v>
      </c>
      <c r="AE21" s="2" t="s">
        <v>64</v>
      </c>
      <c r="AF21" s="2" t="s">
        <v>62</v>
      </c>
      <c r="AG21" s="2" t="s">
        <v>63</v>
      </c>
    </row>
    <row r="22" spans="1:33" x14ac:dyDescent="0.35">
      <c r="A22" s="1" t="s">
        <v>19</v>
      </c>
      <c r="B22" s="1">
        <v>15.867599999999996</v>
      </c>
      <c r="C22" s="1">
        <v>63.154600000000002</v>
      </c>
      <c r="D22" s="1">
        <v>68.2059</v>
      </c>
      <c r="E22" s="1">
        <v>35.866</v>
      </c>
      <c r="F22" s="1">
        <v>35.867599999999996</v>
      </c>
      <c r="H22" s="1" t="s">
        <v>60</v>
      </c>
      <c r="I22" s="1">
        <v>0.84586435538886995</v>
      </c>
      <c r="J22" s="1">
        <v>0.76632003399294946</v>
      </c>
      <c r="T22" s="1">
        <v>60.893825</v>
      </c>
      <c r="U22" s="1">
        <v>59.265900000000002</v>
      </c>
      <c r="V22" s="1">
        <v>36.139624999999995</v>
      </c>
      <c r="W22" s="1">
        <v>35.0457775</v>
      </c>
      <c r="Z22" s="2">
        <v>8.7083916155377588E-4</v>
      </c>
      <c r="AA22" s="2">
        <v>7.1793178047109656E-3</v>
      </c>
      <c r="AB22" s="2">
        <v>2.35383214601101E-4</v>
      </c>
      <c r="AC22" s="2">
        <v>4.1936560453587875E-3</v>
      </c>
      <c r="AD22" s="2" t="s">
        <v>62</v>
      </c>
      <c r="AE22" s="2" t="s">
        <v>63</v>
      </c>
      <c r="AF22" s="2" t="s">
        <v>62</v>
      </c>
      <c r="AG22" s="2" t="s">
        <v>63</v>
      </c>
    </row>
    <row r="23" spans="1:33" x14ac:dyDescent="0.35">
      <c r="A23" s="1" t="s">
        <v>20</v>
      </c>
      <c r="B23" s="1">
        <v>14.862099999999998</v>
      </c>
      <c r="C23" s="1">
        <v>78.75</v>
      </c>
      <c r="D23" s="1">
        <v>66.051699999999997</v>
      </c>
      <c r="E23" s="1">
        <v>42.25</v>
      </c>
      <c r="F23" s="1">
        <v>34.862099999999998</v>
      </c>
      <c r="H23" s="1" t="s">
        <v>61</v>
      </c>
      <c r="I23" s="1">
        <v>0.87036334551186623</v>
      </c>
      <c r="J23" s="1">
        <v>0.59209092204397606</v>
      </c>
      <c r="T23" s="1">
        <v>55.765625</v>
      </c>
      <c r="U23" s="1">
        <v>53.9086</v>
      </c>
      <c r="V23" s="1">
        <v>35.406374999999997</v>
      </c>
      <c r="W23" s="1">
        <v>32.993765000000003</v>
      </c>
      <c r="Z23" s="2">
        <v>7.6315960369416147E-3</v>
      </c>
      <c r="AA23" s="2">
        <v>2.0857909253226645E-2</v>
      </c>
      <c r="AB23" s="2">
        <v>3.1086523683270424E-3</v>
      </c>
      <c r="AC23" s="2">
        <v>8.7554616636783284E-3</v>
      </c>
      <c r="AD23" s="2" t="s">
        <v>63</v>
      </c>
      <c r="AE23" s="2" t="s">
        <v>64</v>
      </c>
      <c r="AF23" s="2" t="s">
        <v>63</v>
      </c>
      <c r="AG23" s="2" t="s">
        <v>63</v>
      </c>
    </row>
    <row r="24" spans="1:33" x14ac:dyDescent="0.35">
      <c r="A24" s="1" t="s">
        <v>21</v>
      </c>
      <c r="B24" s="1">
        <v>7.1052600000000012</v>
      </c>
      <c r="C24" s="1">
        <v>68.487799999999993</v>
      </c>
      <c r="D24" s="1">
        <v>43.957900000000002</v>
      </c>
      <c r="E24" s="1">
        <v>39.878</v>
      </c>
      <c r="F24" s="1">
        <v>27.105260000000001</v>
      </c>
    </row>
    <row r="25" spans="1:33" x14ac:dyDescent="0.35">
      <c r="A25" s="1" t="s">
        <v>22</v>
      </c>
      <c r="B25" s="1">
        <v>15.361099999999993</v>
      </c>
      <c r="C25" s="1">
        <v>51.3827</v>
      </c>
      <c r="D25" s="1">
        <v>71.472200000000001</v>
      </c>
      <c r="E25" s="1">
        <v>32.283999999999999</v>
      </c>
      <c r="F25" s="1">
        <v>35.3611</v>
      </c>
      <c r="S25" s="1">
        <f>_xlfn.STDEV.S(B3:B50)</f>
        <v>6.7399217314340838</v>
      </c>
    </row>
    <row r="26" spans="1:33" x14ac:dyDescent="0.35">
      <c r="A26" s="1" t="s">
        <v>23</v>
      </c>
      <c r="B26" s="1">
        <v>19.082400000000007</v>
      </c>
      <c r="C26" s="1">
        <v>72.079499999999996</v>
      </c>
      <c r="D26" s="1">
        <v>72.447100000000006</v>
      </c>
      <c r="E26" s="1">
        <v>38.3977</v>
      </c>
      <c r="F26" s="1">
        <v>39.0824</v>
      </c>
      <c r="T26" s="1">
        <f>_xlfn.STDEV.S(C3:C6)</f>
        <v>14.467056159743281</v>
      </c>
      <c r="U26" s="1">
        <f>_xlfn.STDEV.S(D3:D6)</f>
        <v>18.975572044341657</v>
      </c>
      <c r="V26" s="1">
        <f>_xlfn.STDEV.S(E3:E6)</f>
        <v>5.1004997077900107</v>
      </c>
      <c r="W26" s="1">
        <f>_xlfn.STDEV.S(F3:F6)</f>
        <v>6.989651730653903</v>
      </c>
      <c r="Y26" s="1">
        <v>6.7399217314340838</v>
      </c>
    </row>
    <row r="27" spans="1:33" x14ac:dyDescent="0.35">
      <c r="A27" s="1" t="s">
        <v>24</v>
      </c>
      <c r="B27" s="1">
        <v>11.659999999999997</v>
      </c>
      <c r="C27" s="1">
        <v>78.881600000000006</v>
      </c>
      <c r="D27" s="1">
        <v>51.78</v>
      </c>
      <c r="E27" s="1">
        <v>44.236800000000002</v>
      </c>
      <c r="F27" s="1">
        <v>31.66</v>
      </c>
      <c r="T27" s="1">
        <f>_xlfn.STDEV.S(C7:C10)</f>
        <v>8.456060006291338</v>
      </c>
      <c r="U27" s="1">
        <f>_xlfn.STDEV.S(D7:D10)</f>
        <v>26.828854018186604</v>
      </c>
      <c r="V27" s="1">
        <f>_xlfn.STDEV.S(E7:E10)</f>
        <v>4.4187175432094179</v>
      </c>
      <c r="W27" s="1">
        <f>_xlfn.STDEV.S(F7:F10)</f>
        <v>9.7747863780578967</v>
      </c>
      <c r="Z27" s="1">
        <f>AVERAGE(T27:T30)</f>
        <v>8.1744256106793003</v>
      </c>
      <c r="AA27" s="1">
        <f t="shared" ref="AA27:AC27" si="2">AVERAGE(U27:U30)</f>
        <v>16.396621526528936</v>
      </c>
      <c r="AB27" s="1">
        <f t="shared" si="2"/>
        <v>6.2416175938197354</v>
      </c>
      <c r="AC27" s="1">
        <f t="shared" si="2"/>
        <v>6.4784457690083777</v>
      </c>
    </row>
    <row r="28" spans="1:33" x14ac:dyDescent="0.35">
      <c r="A28" s="1" t="s">
        <v>25</v>
      </c>
      <c r="B28" s="1">
        <v>9.2318799999999896</v>
      </c>
      <c r="C28" s="1">
        <v>79.134799999999998</v>
      </c>
      <c r="D28" s="1">
        <v>49.478299999999997</v>
      </c>
      <c r="E28" s="1">
        <v>45.280900000000003</v>
      </c>
      <c r="F28" s="1">
        <v>29.23188</v>
      </c>
      <c r="T28" s="1">
        <f>_xlfn.STDEV.S(C11:C14)</f>
        <v>12.396288006865792</v>
      </c>
      <c r="U28" s="1">
        <f>_xlfn.STDEV.S(D11:D14)</f>
        <v>9.7248400031396667</v>
      </c>
      <c r="V28" s="1">
        <f>_xlfn.STDEV.S(E11:E14)</f>
        <v>5.4359834089610324</v>
      </c>
      <c r="W28" s="1">
        <f>_xlfn.STDEV.S(F11:F14)</f>
        <v>4.5251027373235502</v>
      </c>
      <c r="Z28" s="1">
        <v>11.664117746033455</v>
      </c>
      <c r="AA28" s="1">
        <v>13.31678330463104</v>
      </c>
      <c r="AB28" s="1">
        <v>4.2526972526268558</v>
      </c>
      <c r="AC28" s="1">
        <v>5.0306340741070166</v>
      </c>
    </row>
    <row r="29" spans="1:33" x14ac:dyDescent="0.35">
      <c r="A29" s="1" t="s">
        <v>26</v>
      </c>
      <c r="B29" s="1">
        <v>5.9605300000000057</v>
      </c>
      <c r="C29" s="1">
        <v>59.978700000000003</v>
      </c>
      <c r="D29" s="1">
        <v>40.460500000000003</v>
      </c>
      <c r="E29" s="1">
        <v>34.5319</v>
      </c>
      <c r="F29" s="1">
        <v>25.960529999999999</v>
      </c>
      <c r="T29" s="1">
        <f>_xlfn.STDEV.S(C15:C18)</f>
        <v>9.7387136986411384</v>
      </c>
      <c r="U29" s="1">
        <f>_xlfn.STDEV.S(D15:D18)</f>
        <v>19.502137144938775</v>
      </c>
      <c r="V29" s="1">
        <f>_xlfn.STDEV.S(E15:E18)</f>
        <v>12.820475595740788</v>
      </c>
      <c r="W29" s="1">
        <f>_xlfn.STDEV.S(F15:F18)</f>
        <v>7.2631042591993529</v>
      </c>
      <c r="Z29" s="1">
        <v>10.872002516977654</v>
      </c>
      <c r="AA29" s="1">
        <v>5.2828409143818291</v>
      </c>
      <c r="AB29" s="1">
        <v>5.6857614857935621</v>
      </c>
      <c r="AC29" s="1">
        <v>3.0735470261721511</v>
      </c>
    </row>
    <row r="30" spans="1:33" x14ac:dyDescent="0.35">
      <c r="A30" s="1" t="s">
        <v>27</v>
      </c>
      <c r="B30" s="1">
        <v>12.947399999999988</v>
      </c>
      <c r="C30" s="1">
        <v>60.381999999999998</v>
      </c>
      <c r="D30" s="1">
        <v>51.263199999999998</v>
      </c>
      <c r="E30" s="1">
        <v>35.381999999999998</v>
      </c>
      <c r="F30" s="1">
        <v>32.947400000000002</v>
      </c>
      <c r="T30" s="1">
        <f>_xlfn.STDEV.S(C19:C22)</f>
        <v>2.1066407309189321</v>
      </c>
      <c r="U30" s="1">
        <f>_xlfn.STDEV.S(D19:D22)</f>
        <v>9.5306549398506863</v>
      </c>
      <c r="V30" s="1">
        <f>_xlfn.STDEV.S(E19:E22)</f>
        <v>2.2912938273677028</v>
      </c>
      <c r="W30" s="1">
        <f>_xlfn.STDEV.S(F19:F22)</f>
        <v>4.3507897014527135</v>
      </c>
      <c r="Z30" s="1">
        <v>15.5492272269664</v>
      </c>
      <c r="AA30" s="1">
        <v>15.076590689183252</v>
      </c>
      <c r="AB30" s="1">
        <v>6.3035258085422727</v>
      </c>
      <c r="AC30" s="1">
        <v>7.0829375087835782</v>
      </c>
    </row>
    <row r="31" spans="1:33" x14ac:dyDescent="0.35">
      <c r="A31" s="1" t="s">
        <v>28</v>
      </c>
      <c r="B31" s="1">
        <v>11.402600000000007</v>
      </c>
      <c r="C31" s="1">
        <v>66.706500000000005</v>
      </c>
      <c r="D31" s="1">
        <v>55.441600000000001</v>
      </c>
      <c r="E31" s="1">
        <v>39.684799999999996</v>
      </c>
      <c r="F31" s="1">
        <v>31.4026</v>
      </c>
      <c r="T31" s="1">
        <f>_xlfn.STDEV.S(C23:C26)</f>
        <v>11.664117746033455</v>
      </c>
      <c r="U31" s="1">
        <f>_xlfn.STDEV.S(D23:D26)</f>
        <v>13.31678330463104</v>
      </c>
      <c r="V31" s="1">
        <f>_xlfn.STDEV.S(E23:E26)</f>
        <v>4.2526972526268558</v>
      </c>
      <c r="W31" s="1">
        <f>_xlfn.STDEV.S(F23:F26)</f>
        <v>5.0306340741070166</v>
      </c>
      <c r="Z31" s="1">
        <v>8.2904672053710797</v>
      </c>
      <c r="AA31" s="1">
        <v>15.296240211241395</v>
      </c>
      <c r="AB31" s="1">
        <v>3.9594815657061306</v>
      </c>
      <c r="AC31" s="1">
        <v>5.2812485064321386</v>
      </c>
    </row>
    <row r="32" spans="1:33" x14ac:dyDescent="0.35">
      <c r="A32" s="1" t="s">
        <v>29</v>
      </c>
      <c r="B32" s="1">
        <v>14.520499999999998</v>
      </c>
      <c r="C32" s="1">
        <v>32.521700000000003</v>
      </c>
      <c r="D32" s="1">
        <v>58.534199999999998</v>
      </c>
      <c r="E32" s="1">
        <v>25.695650000000001</v>
      </c>
      <c r="F32" s="1">
        <v>34.520499999999998</v>
      </c>
      <c r="T32" s="1">
        <f>_xlfn.STDEV.S(C27:C30)</f>
        <v>10.872002516977654</v>
      </c>
      <c r="U32" s="1">
        <f>_xlfn.STDEV.S(D27:D30)</f>
        <v>5.2828409143818291</v>
      </c>
      <c r="V32" s="1">
        <f>_xlfn.STDEV.S(E27:E30)</f>
        <v>5.6857614857935621</v>
      </c>
      <c r="W32" s="1">
        <f>_xlfn.STDEV.S(F27:F30)</f>
        <v>3.0735470261721511</v>
      </c>
      <c r="Z32" s="1">
        <v>7.8773148269254829</v>
      </c>
      <c r="AA32" s="1">
        <v>13.771578356165252</v>
      </c>
      <c r="AB32" s="1">
        <v>3.7520205022316535</v>
      </c>
      <c r="AC32" s="1">
        <v>5.8833214989514913</v>
      </c>
    </row>
    <row r="33" spans="1:33" x14ac:dyDescent="0.35">
      <c r="A33" s="1" t="s">
        <v>30</v>
      </c>
      <c r="B33" s="1">
        <v>20.47059999999999</v>
      </c>
      <c r="C33" s="1">
        <v>47.8155</v>
      </c>
      <c r="D33" s="1">
        <v>77.811800000000005</v>
      </c>
      <c r="E33" s="1">
        <v>30.990299999999998</v>
      </c>
      <c r="F33" s="1">
        <v>40.470600000000005</v>
      </c>
      <c r="T33" s="1">
        <f>_xlfn.STDEV.S(C31:C34)</f>
        <v>15.5492272269664</v>
      </c>
      <c r="U33" s="1">
        <f>_xlfn.STDEV.S(D31:D34)</f>
        <v>15.076590689183252</v>
      </c>
      <c r="V33" s="1">
        <f>_xlfn.STDEV.S(E31:E34)</f>
        <v>6.3035258085422727</v>
      </c>
      <c r="W33" s="1">
        <f>_xlfn.STDEV.S(F31:F34)</f>
        <v>7.0829375087835782</v>
      </c>
      <c r="Z33" s="1">
        <v>12.985814178139387</v>
      </c>
      <c r="AA33" s="1">
        <v>17.425656178367198</v>
      </c>
      <c r="AB33" s="1">
        <v>5.5834583562370668</v>
      </c>
      <c r="AC33" s="1">
        <v>6.4353886755890519</v>
      </c>
    </row>
    <row r="34" spans="1:33" x14ac:dyDescent="0.35">
      <c r="A34" s="1" t="s">
        <v>31</v>
      </c>
      <c r="B34" s="1">
        <v>27.467500000000001</v>
      </c>
      <c r="C34" s="1">
        <v>35.406799999999997</v>
      </c>
      <c r="D34" s="1">
        <v>86.675299999999993</v>
      </c>
      <c r="E34" s="1">
        <v>27.033899999999999</v>
      </c>
      <c r="F34" s="1">
        <v>47.467500000000001</v>
      </c>
      <c r="T34" s="1">
        <f>_xlfn.STDEV.S(C35:C38)</f>
        <v>8.2904672053710797</v>
      </c>
      <c r="U34" s="1">
        <f>_xlfn.STDEV.S(D35:D38)</f>
        <v>15.296240211241395</v>
      </c>
      <c r="V34" s="1">
        <f>_xlfn.STDEV.S(E35:E38)</f>
        <v>3.9594815657061306</v>
      </c>
      <c r="W34" s="1">
        <f>_xlfn.STDEV.S(F35:F38)</f>
        <v>5.2812485064321386</v>
      </c>
    </row>
    <row r="35" spans="1:33" x14ac:dyDescent="0.35">
      <c r="A35" s="1" t="s">
        <v>32</v>
      </c>
      <c r="B35" s="1">
        <v>8.1384599999999949</v>
      </c>
      <c r="C35" s="1">
        <v>67.188400000000001</v>
      </c>
      <c r="D35" s="1">
        <v>38.815399999999997</v>
      </c>
      <c r="E35" s="1">
        <v>41.666699999999999</v>
      </c>
      <c r="F35" s="1">
        <v>28.138460000000002</v>
      </c>
      <c r="T35" s="1">
        <f>_xlfn.STDEV.S(C39:C42)</f>
        <v>7.8773148269254829</v>
      </c>
      <c r="U35" s="1">
        <f>_xlfn.STDEV.S(D39:D42)</f>
        <v>13.771578356165252</v>
      </c>
      <c r="V35" s="1">
        <f>_xlfn.STDEV.S(E39:E42)</f>
        <v>3.7520205022316535</v>
      </c>
      <c r="W35" s="1">
        <f>_xlfn.STDEV.S(F39:F42)</f>
        <v>5.8833214989514913</v>
      </c>
      <c r="AA35" s="1">
        <f>TTEST(C3:C6,D3:D6,2,3)</f>
        <v>0.63389506681118379</v>
      </c>
      <c r="AC35" s="1">
        <f>TTEST(E3:E6,F3:F6,2,3)</f>
        <v>0.91306566643226983</v>
      </c>
    </row>
    <row r="36" spans="1:33" x14ac:dyDescent="0.35">
      <c r="A36" s="1" t="s">
        <v>33</v>
      </c>
      <c r="B36" s="1">
        <v>9.054789999999997</v>
      </c>
      <c r="C36" s="1">
        <v>65.2667</v>
      </c>
      <c r="D36" s="1">
        <v>47.506799999999998</v>
      </c>
      <c r="E36" s="1">
        <v>37.895200000000003</v>
      </c>
      <c r="F36" s="1">
        <v>29.054790000000001</v>
      </c>
      <c r="T36" s="1">
        <f>_xlfn.STDEV.S(C43:C46)</f>
        <v>12.985814178139387</v>
      </c>
      <c r="U36" s="1">
        <f>_xlfn.STDEV.S(D43:D46)</f>
        <v>17.425656178367198</v>
      </c>
      <c r="V36" s="1">
        <f>_xlfn.STDEV.S(E43:E46)</f>
        <v>5.5834583562370668</v>
      </c>
      <c r="W36" s="1">
        <f>_xlfn.STDEV.S(F43:F46)</f>
        <v>6.4353886755890519</v>
      </c>
      <c r="AA36" s="1">
        <f>TTEST(C7:C10,D7:D10,2,3)</f>
        <v>0.18833226280771898</v>
      </c>
      <c r="AC36" s="1">
        <f t="shared" ref="AC36" si="3">TTEST(E7:E10,F7:F10,2,3)</f>
        <v>0.22341043871812791</v>
      </c>
      <c r="AE36" s="4">
        <f>AVERAGE(AA36:AA39)</f>
        <v>0.37667813255026894</v>
      </c>
      <c r="AF36" s="4"/>
      <c r="AG36" s="4">
        <f t="shared" ref="AG36" si="4">AVERAGE(AC36:AC39)</f>
        <v>0.3872859705672087</v>
      </c>
    </row>
    <row r="37" spans="1:33" x14ac:dyDescent="0.35">
      <c r="A37" s="1" t="s">
        <v>34</v>
      </c>
      <c r="B37" s="1">
        <v>18.3827</v>
      </c>
      <c r="C37" s="1">
        <v>53.277099999999997</v>
      </c>
      <c r="D37" s="1">
        <v>68.641999999999996</v>
      </c>
      <c r="E37" s="1">
        <v>34.168700000000001</v>
      </c>
      <c r="F37" s="1">
        <v>38.3827</v>
      </c>
      <c r="T37" s="1">
        <f>_xlfn.STDEV.S(C47:C50)</f>
        <v>10.70967341032547</v>
      </c>
      <c r="U37" s="1">
        <f t="shared" ref="U37:W37" si="5">_xlfn.STDEV.S(D47:D50)</f>
        <v>8.641002687333172</v>
      </c>
      <c r="V37" s="1">
        <f t="shared" si="5"/>
        <v>5.1163551746662002</v>
      </c>
      <c r="W37" s="1">
        <f t="shared" si="5"/>
        <v>2.7965639399091153</v>
      </c>
      <c r="AA37" s="1">
        <f>TTEST(C11:C14,D11:D14,2,3)</f>
        <v>0.59596936783377008</v>
      </c>
      <c r="AC37" s="1">
        <f t="shared" ref="AC37" si="6">TTEST(E11:E14,F11:F14,2,3)</f>
        <v>0.54840737560645847</v>
      </c>
      <c r="AE37" s="4">
        <v>0.65274922135004232</v>
      </c>
      <c r="AF37" s="4"/>
      <c r="AG37" s="4">
        <v>0.26086630005451877</v>
      </c>
    </row>
    <row r="38" spans="1:33" x14ac:dyDescent="0.35">
      <c r="A38" s="1" t="s">
        <v>35</v>
      </c>
      <c r="B38" s="1">
        <v>16.945899999999995</v>
      </c>
      <c r="C38" s="1">
        <v>50.802799999999998</v>
      </c>
      <c r="D38" s="1">
        <v>69.216200000000001</v>
      </c>
      <c r="E38" s="1">
        <v>32.887299999999996</v>
      </c>
      <c r="F38" s="1">
        <v>36.945900000000002</v>
      </c>
      <c r="AA38" s="1">
        <f>TTEST(C15:C18,D15:D18,2,3)</f>
        <v>0.11640505855004812</v>
      </c>
      <c r="AC38" s="1">
        <f t="shared" ref="AC38" si="7">TTEST(E15:E18,F15:F18,2,3)</f>
        <v>0.53126167134524005</v>
      </c>
      <c r="AE38" s="4">
        <v>2.1112501501254717E-2</v>
      </c>
      <c r="AF38" s="4"/>
      <c r="AG38" s="4">
        <v>3.1000684564239805E-2</v>
      </c>
    </row>
    <row r="39" spans="1:33" x14ac:dyDescent="0.35">
      <c r="A39" s="1" t="s">
        <v>36</v>
      </c>
      <c r="B39" s="1">
        <v>20.258099999999999</v>
      </c>
      <c r="C39" s="1">
        <v>58.95</v>
      </c>
      <c r="D39" s="1">
        <v>73.354799999999997</v>
      </c>
      <c r="E39" s="1">
        <v>37.637500000000003</v>
      </c>
      <c r="F39" s="1">
        <v>40.258099999999999</v>
      </c>
      <c r="AA39" s="1">
        <f>TTEST(C19:C22,D19:D22,2,3)</f>
        <v>0.60600584100953858</v>
      </c>
      <c r="AC39" s="1">
        <f t="shared" ref="AC39" si="8">TTEST(E19:E22,F19:F22,2,3)</f>
        <v>0.24606439659900833</v>
      </c>
      <c r="AE39" s="4">
        <v>6.8567159697903085E-2</v>
      </c>
      <c r="AF39" s="4"/>
      <c r="AG39" s="4">
        <v>0.16004537844018094</v>
      </c>
    </row>
    <row r="40" spans="1:33" x14ac:dyDescent="0.35">
      <c r="A40" s="1" t="s">
        <v>37</v>
      </c>
      <c r="B40" s="1">
        <v>7.4074099999999987</v>
      </c>
      <c r="C40" s="1">
        <v>54.242699999999999</v>
      </c>
      <c r="D40" s="1">
        <v>43.654299999999999</v>
      </c>
      <c r="E40" s="1">
        <v>32.436900000000001</v>
      </c>
      <c r="F40" s="1">
        <v>27.407409999999999</v>
      </c>
      <c r="AA40" s="1">
        <f>TTEST(C23:C26,D23:D26,2,3)</f>
        <v>0.65274922135004232</v>
      </c>
      <c r="AC40" s="1">
        <f t="shared" ref="AC40" si="9">TTEST(E23:E26,F23:F26,2,3)</f>
        <v>0.26086630005451877</v>
      </c>
      <c r="AE40" s="4">
        <v>0.73817241857773941</v>
      </c>
      <c r="AF40" s="4"/>
      <c r="AG40" s="4">
        <v>0.32975463269660188</v>
      </c>
    </row>
    <row r="41" spans="1:33" x14ac:dyDescent="0.35">
      <c r="A41" s="1" t="s">
        <v>38</v>
      </c>
      <c r="B41" s="1">
        <v>13.485299999999995</v>
      </c>
      <c r="C41" s="1">
        <v>58.077800000000003</v>
      </c>
      <c r="D41" s="1">
        <v>52.102899999999998</v>
      </c>
      <c r="E41" s="1">
        <v>33.788899999999998</v>
      </c>
      <c r="F41" s="1">
        <v>33.485300000000002</v>
      </c>
      <c r="AA41" s="1">
        <f>TTEST(C27:C30,D27:D30,2,3)</f>
        <v>2.1112501501254717E-2</v>
      </c>
      <c r="AC41" s="1">
        <f t="shared" ref="AC41" si="10">TTEST(E27:E30,F27:F30,2,3)</f>
        <v>3.1000684564239805E-2</v>
      </c>
      <c r="AE41" s="4">
        <v>0.84586435538886995</v>
      </c>
      <c r="AF41" s="4"/>
      <c r="AG41" s="4">
        <v>0.76632003399294946</v>
      </c>
    </row>
    <row r="42" spans="1:33" x14ac:dyDescent="0.35">
      <c r="A42" s="1" t="s">
        <v>39</v>
      </c>
      <c r="B42" s="1">
        <v>19.032300000000006</v>
      </c>
      <c r="C42" s="1">
        <v>72.3048</v>
      </c>
      <c r="D42" s="1">
        <v>67.951599999999999</v>
      </c>
      <c r="E42" s="1">
        <v>40.6952</v>
      </c>
      <c r="F42" s="1">
        <v>39.032299999999999</v>
      </c>
      <c r="AA42" s="1">
        <f>TTEST(C31:C34,D31:D34,2,3)</f>
        <v>6.8567159697903085E-2</v>
      </c>
      <c r="AC42" s="1">
        <f t="shared" ref="AC42" si="11">TTEST(E31:E34,F31:F34,2,3)</f>
        <v>0.16004537844018094</v>
      </c>
      <c r="AE42" s="4">
        <v>0.87036334551186623</v>
      </c>
      <c r="AF42" s="4"/>
      <c r="AG42" s="4">
        <v>0.59209092204397606</v>
      </c>
    </row>
    <row r="43" spans="1:33" x14ac:dyDescent="0.35">
      <c r="A43" s="1" t="s">
        <v>40</v>
      </c>
      <c r="B43" s="1">
        <v>9.7288099999999957</v>
      </c>
      <c r="C43" s="1">
        <v>65.060599999999994</v>
      </c>
      <c r="D43" s="1">
        <v>46.4407</v>
      </c>
      <c r="E43" s="1">
        <v>39.939399999999999</v>
      </c>
      <c r="F43" s="1">
        <v>29.728809999999999</v>
      </c>
      <c r="AA43" s="1">
        <f>TTEST(C35:C38,D35:D38,2,3)</f>
        <v>0.73817241857773941</v>
      </c>
      <c r="AC43" s="1">
        <f>TTEST(E35:E38,F35:F38,2,3)</f>
        <v>0.32975463269660188</v>
      </c>
    </row>
    <row r="44" spans="1:33" x14ac:dyDescent="0.35">
      <c r="A44" s="1" t="s">
        <v>41</v>
      </c>
      <c r="B44" s="1">
        <v>20.491199999999999</v>
      </c>
      <c r="C44" s="1">
        <v>55.590899999999998</v>
      </c>
      <c r="D44" s="1">
        <v>72.526300000000006</v>
      </c>
      <c r="E44" s="1">
        <v>34.8977</v>
      </c>
      <c r="F44" s="1">
        <v>40.491199999999999</v>
      </c>
      <c r="AA44" s="1">
        <f>TTEST(C39:C42,D39:D42,2,3)</f>
        <v>0.84586435538886995</v>
      </c>
      <c r="AC44" s="1">
        <f t="shared" ref="AC44" si="12">TTEST(E39:E42,F39:F42,2,3)</f>
        <v>0.76632003399294946</v>
      </c>
    </row>
    <row r="45" spans="1:33" x14ac:dyDescent="0.35">
      <c r="A45" s="1" t="s">
        <v>42</v>
      </c>
      <c r="B45" s="1">
        <v>15.797600000000003</v>
      </c>
      <c r="C45" s="1">
        <v>64.950999999999993</v>
      </c>
      <c r="D45" s="1">
        <v>63.273800000000001</v>
      </c>
      <c r="E45" s="1">
        <v>39.078400000000002</v>
      </c>
      <c r="F45" s="1">
        <v>35.797600000000003</v>
      </c>
      <c r="AA45" s="1">
        <f>TTEST(C43:C46,D43:D46,2,3)</f>
        <v>0.87036334551186623</v>
      </c>
      <c r="AC45" s="1">
        <f>TTEST(E43:E46,F43:F46,2,3)</f>
        <v>0.59209092204397606</v>
      </c>
    </row>
    <row r="46" spans="1:33" x14ac:dyDescent="0.35">
      <c r="A46" s="1" t="s">
        <v>43</v>
      </c>
      <c r="B46" s="1">
        <v>5.9574499999999944</v>
      </c>
      <c r="C46" s="1">
        <v>37.46</v>
      </c>
      <c r="D46" s="1">
        <v>33.393599999999999</v>
      </c>
      <c r="E46" s="1">
        <v>27.71</v>
      </c>
      <c r="F46" s="1">
        <v>25.957450000000001</v>
      </c>
      <c r="AA46" s="1">
        <f>TTEST(C47:C50,D47:D50,2,3)</f>
        <v>0.93928216500644068</v>
      </c>
      <c r="AC46" s="1">
        <f t="shared" ref="AC46" si="13">TTEST(E47:E50,F47:F50,2,3)</f>
        <v>0.35355975561979575</v>
      </c>
    </row>
    <row r="47" spans="1:33" x14ac:dyDescent="0.35">
      <c r="A47" s="1" t="s">
        <v>44</v>
      </c>
      <c r="B47" s="1">
        <v>15.145799999999994</v>
      </c>
      <c r="C47" s="1">
        <v>65.571399999999997</v>
      </c>
      <c r="D47" s="1">
        <v>63.5625</v>
      </c>
      <c r="E47" s="1">
        <v>37.714300000000001</v>
      </c>
      <c r="F47" s="1">
        <v>35.145800000000001</v>
      </c>
    </row>
    <row r="48" spans="1:33" x14ac:dyDescent="0.35">
      <c r="A48" s="1" t="s">
        <v>45</v>
      </c>
      <c r="B48" s="1">
        <v>20.277799999999999</v>
      </c>
      <c r="C48" s="1">
        <v>68.743200000000002</v>
      </c>
      <c r="D48" s="1">
        <v>78.5</v>
      </c>
      <c r="E48" s="1">
        <v>43.324300000000001</v>
      </c>
      <c r="F48" s="1">
        <v>40.277799999999999</v>
      </c>
    </row>
    <row r="49" spans="1:6" x14ac:dyDescent="0.35">
      <c r="A49" s="1" t="s">
        <v>46</v>
      </c>
      <c r="B49" s="1">
        <v>17.791699999999992</v>
      </c>
      <c r="C49" s="1">
        <v>78.318700000000007</v>
      </c>
      <c r="D49" s="1">
        <v>67.111099999999993</v>
      </c>
      <c r="E49" s="1">
        <v>44.626400000000004</v>
      </c>
      <c r="F49" s="1">
        <v>37.791699999999999</v>
      </c>
    </row>
    <row r="50" spans="1:6" x14ac:dyDescent="0.35">
      <c r="A50" s="1" t="s">
        <v>47</v>
      </c>
      <c r="B50" s="1">
        <v>14.034499999999994</v>
      </c>
      <c r="C50" s="1">
        <v>52.402200000000001</v>
      </c>
      <c r="D50" s="1">
        <v>58.051699999999997</v>
      </c>
      <c r="E50" s="1">
        <v>33.597799999999999</v>
      </c>
      <c r="F50" s="1">
        <v>34.034500000000001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0"/>
  <sheetViews>
    <sheetView zoomScale="55" zoomScaleNormal="55" workbookViewId="0"/>
  </sheetViews>
  <sheetFormatPr baseColWidth="10" defaultColWidth="11.453125" defaultRowHeight="14.5" x14ac:dyDescent="0.35"/>
  <cols>
    <col min="1" max="14" width="11.453125" style="1"/>
    <col min="15" max="15" width="12" style="1" bestFit="1" customWidth="1"/>
    <col min="16" max="16384" width="11.453125" style="1"/>
  </cols>
  <sheetData>
    <row r="1" spans="1:21" x14ac:dyDescent="0.35">
      <c r="A1" s="1" t="s">
        <v>69</v>
      </c>
    </row>
    <row r="2" spans="1:21" x14ac:dyDescent="0.35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</row>
    <row r="3" spans="1:21" x14ac:dyDescent="0.35">
      <c r="A3" s="1" t="s">
        <v>0</v>
      </c>
      <c r="B3" s="1">
        <v>4.1616</v>
      </c>
      <c r="C3" s="1">
        <v>62</v>
      </c>
      <c r="D3" s="1">
        <v>61.0441</v>
      </c>
      <c r="E3" s="1">
        <v>38.386700000000005</v>
      </c>
      <c r="F3" s="1">
        <v>35.147100000000002</v>
      </c>
      <c r="H3" s="1">
        <f>AVERAGE(B3:B50)</f>
        <v>15.463333541666666</v>
      </c>
      <c r="I3" s="1">
        <f>AVERAGE(C3:C6)</f>
        <v>66.135925</v>
      </c>
      <c r="J3" s="1">
        <f>AVERAGE(D3:D6)</f>
        <v>72.14085</v>
      </c>
      <c r="K3" s="1">
        <f>AVERAGE(E3:E6)</f>
        <v>38.478975000000005</v>
      </c>
      <c r="L3" s="1">
        <f>AVERAGE(F3:F6)</f>
        <v>38.973475000000001</v>
      </c>
      <c r="O3" s="1">
        <f>TTEST($B$3:$B$50,C3:C6,2,3)</f>
        <v>5.4514520598113615E-3</v>
      </c>
      <c r="P3" s="1">
        <f t="shared" ref="P3:R3" si="0">TTEST($B$3:$B$50,D3:D6,2,3)</f>
        <v>8.9779573343793384E-3</v>
      </c>
      <c r="Q3" s="1">
        <f t="shared" si="0"/>
        <v>1.1684188667867197E-3</v>
      </c>
      <c r="R3" s="1">
        <f t="shared" si="0"/>
        <v>4.6593208864695208E-3</v>
      </c>
      <c r="T3"/>
      <c r="U3" t="s">
        <v>53</v>
      </c>
    </row>
    <row r="4" spans="1:21" x14ac:dyDescent="0.35">
      <c r="A4" s="1" t="s">
        <v>1</v>
      </c>
      <c r="B4" s="1">
        <v>5.2822800000000001</v>
      </c>
      <c r="C4" s="1">
        <v>87.243600000000001</v>
      </c>
      <c r="D4" s="1">
        <v>53.704900000000002</v>
      </c>
      <c r="E4" s="1">
        <v>45.525599999999997</v>
      </c>
      <c r="F4" s="1">
        <v>31.3934</v>
      </c>
      <c r="I4" s="1">
        <f>AVERAGE(C7:C10)</f>
        <v>69.906549999999996</v>
      </c>
      <c r="J4" s="1">
        <f>AVERAGE(D7:D10)</f>
        <v>92.708775000000003</v>
      </c>
      <c r="K4" s="1">
        <f>AVERAGE(E7:E10)</f>
        <v>38.465900000000005</v>
      </c>
      <c r="L4" s="1">
        <f>AVERAGE(F7:F10)</f>
        <v>46.128550000000004</v>
      </c>
      <c r="O4" s="1">
        <f>TTEST($B$3:$B$50,C7:C10,2,3)</f>
        <v>6.4697377222965101E-4</v>
      </c>
      <c r="P4" s="1">
        <f t="shared" ref="P4:R4" si="1">TTEST($B$3:$B$50,D7:D10,2,3)</f>
        <v>1.0186155902030645E-2</v>
      </c>
      <c r="Q4" s="1">
        <f t="shared" si="1"/>
        <v>4.9352201409575758E-4</v>
      </c>
      <c r="R4" s="1">
        <f t="shared" si="1"/>
        <v>6.8587990129300395E-3</v>
      </c>
      <c r="T4" t="s">
        <v>54</v>
      </c>
      <c r="U4"/>
    </row>
    <row r="5" spans="1:21" x14ac:dyDescent="0.35">
      <c r="A5" s="1" t="s">
        <v>2</v>
      </c>
      <c r="B5" s="1">
        <v>19.968160000000001</v>
      </c>
      <c r="C5" s="1">
        <v>54.392200000000003</v>
      </c>
      <c r="D5" s="1">
        <v>96.423100000000005</v>
      </c>
      <c r="E5" s="1">
        <v>36.451000000000001</v>
      </c>
      <c r="F5" s="1">
        <v>46.846199999999996</v>
      </c>
      <c r="I5" s="1">
        <f>AVERAGE(C11:C14)</f>
        <v>73.989225000000005</v>
      </c>
      <c r="J5" s="1">
        <f>AVERAGE(D11:D14)</f>
        <v>78.411799999999999</v>
      </c>
      <c r="K5" s="1">
        <f>AVERAGE(E11:E14)</f>
        <v>40.955575000000003</v>
      </c>
      <c r="L5" s="1">
        <f>AVERAGE(F11:F14)</f>
        <v>38.702950000000001</v>
      </c>
      <c r="O5" s="1">
        <f>TTEST($B$3:$B$50,C11:C14,2,3)</f>
        <v>2.1353460577340777E-3</v>
      </c>
      <c r="P5" s="1">
        <f t="shared" ref="P5:R5" si="2">TTEST($B$3:$B$50,D11:D14,2,3)</f>
        <v>7.0869362593512127E-4</v>
      </c>
      <c r="Q5" s="1">
        <f t="shared" si="2"/>
        <v>1.1247934399766602E-3</v>
      </c>
      <c r="R5" s="1">
        <f t="shared" si="2"/>
        <v>5.5305580415626057E-4</v>
      </c>
      <c r="T5" t="s">
        <v>55</v>
      </c>
      <c r="U5" t="s">
        <v>56</v>
      </c>
    </row>
    <row r="6" spans="1:21" x14ac:dyDescent="0.35">
      <c r="A6" s="1" t="s">
        <v>3</v>
      </c>
      <c r="B6" s="1">
        <v>17.153359999999999</v>
      </c>
      <c r="C6" s="1">
        <v>60.907899999999998</v>
      </c>
      <c r="D6" s="1">
        <v>77.391300000000001</v>
      </c>
      <c r="E6" s="1">
        <v>33.552599999999998</v>
      </c>
      <c r="F6" s="1">
        <v>42.507199999999997</v>
      </c>
      <c r="I6" s="1">
        <f>AVERAGE(C15:C18)</f>
        <v>81.456204999999997</v>
      </c>
      <c r="J6" s="1">
        <f>AVERAGE(D15:D18)</f>
        <v>60.206199999999995</v>
      </c>
      <c r="K6" s="1">
        <f>AVERAGE(E15:E18)</f>
        <v>39.067725750000001</v>
      </c>
      <c r="L6" s="1">
        <f>AVERAGE(F15:F18)</f>
        <v>34.096100000000007</v>
      </c>
      <c r="O6" s="1">
        <f>TTEST($B$3:$B$50,C15:C18,2,3)</f>
        <v>6.128180157526082E-4</v>
      </c>
      <c r="P6" s="1">
        <f t="shared" ref="P6:R6" si="3">TTEST($B$3:$B$50,D15:D18,2,3)</f>
        <v>1.8874874056596571E-2</v>
      </c>
      <c r="Q6" s="1">
        <f t="shared" si="3"/>
        <v>3.3124407834617467E-2</v>
      </c>
      <c r="R6" s="1">
        <f t="shared" si="3"/>
        <v>1.1282971916751773E-2</v>
      </c>
      <c r="T6"/>
      <c r="U6" t="s">
        <v>57</v>
      </c>
    </row>
    <row r="7" spans="1:21" x14ac:dyDescent="0.35">
      <c r="A7" s="1" t="s">
        <v>4</v>
      </c>
      <c r="B7" s="1">
        <v>13.603399999999993</v>
      </c>
      <c r="C7" s="1">
        <v>73.737399999999994</v>
      </c>
      <c r="D7" s="1">
        <v>58.793100000000003</v>
      </c>
      <c r="E7" s="1">
        <v>42.989899999999999</v>
      </c>
      <c r="F7" s="1">
        <v>33.603400000000001</v>
      </c>
      <c r="I7" s="1">
        <f>AVERAGE(C19:C22)</f>
        <v>64.763725000000008</v>
      </c>
      <c r="J7" s="1">
        <f>AVERAGE(D19:D22)</f>
        <v>61.987825000000001</v>
      </c>
      <c r="K7" s="1">
        <f>AVERAGE(E19:E22)</f>
        <v>37.76285</v>
      </c>
      <c r="L7" s="1">
        <f>AVERAGE(F19:F22)</f>
        <v>34.490629999999996</v>
      </c>
      <c r="O7" s="1">
        <f>TTEST($B$3:$B$50,C19:C22,2,3)</f>
        <v>1.3898423060818989E-11</v>
      </c>
      <c r="P7" s="1">
        <f t="shared" ref="P7:R7" si="4">TTEST($B$3:$B$50,D19:D22,2,3)</f>
        <v>1.716891745674334E-3</v>
      </c>
      <c r="Q7" s="1">
        <f t="shared" si="4"/>
        <v>2.0029789876269357E-7</v>
      </c>
      <c r="R7" s="1">
        <f t="shared" si="4"/>
        <v>9.7101141157648202E-4</v>
      </c>
      <c r="T7"/>
      <c r="U7" t="s">
        <v>58</v>
      </c>
    </row>
    <row r="8" spans="1:21" x14ac:dyDescent="0.35">
      <c r="A8" s="1" t="s">
        <v>5</v>
      </c>
      <c r="B8" s="1">
        <v>24.189899999999994</v>
      </c>
      <c r="C8" s="1">
        <v>79.678899999999999</v>
      </c>
      <c r="D8" s="1">
        <v>91.506299999999996</v>
      </c>
      <c r="E8" s="1">
        <v>41.192700000000002</v>
      </c>
      <c r="F8" s="1">
        <v>44.189900000000002</v>
      </c>
      <c r="I8" s="1">
        <f>AVERAGE(C23:C26)</f>
        <v>67.674999999999997</v>
      </c>
      <c r="J8" s="1">
        <f>AVERAGE(D23:D26)</f>
        <v>63.482225000000007</v>
      </c>
      <c r="K8" s="1">
        <f>AVERAGE(E23:E26)</f>
        <v>38.202425000000005</v>
      </c>
      <c r="L8" s="1">
        <f>AVERAGE(F23:F26)</f>
        <v>34.102715000000003</v>
      </c>
      <c r="O8" s="1">
        <f>TTEST($B$3:$B$50,C23:C26,2,3)</f>
        <v>2.4627405264215372E-3</v>
      </c>
      <c r="P8" s="1">
        <f t="shared" ref="P8:R8" si="5">TTEST($B$3:$B$50,D23:D26,2,3)</f>
        <v>4.9184820343410136E-3</v>
      </c>
      <c r="Q8" s="1">
        <f t="shared" si="5"/>
        <v>3.9879414434702354E-4</v>
      </c>
      <c r="R8" s="1">
        <f t="shared" si="5"/>
        <v>2.3878953491785308E-3</v>
      </c>
      <c r="T8"/>
      <c r="U8" t="s">
        <v>59</v>
      </c>
    </row>
    <row r="9" spans="1:21" x14ac:dyDescent="0.35">
      <c r="A9" s="1" t="s">
        <v>6</v>
      </c>
      <c r="B9" s="1">
        <v>36.631599999999992</v>
      </c>
      <c r="C9" s="1">
        <v>65.535700000000006</v>
      </c>
      <c r="D9" s="1">
        <v>124.25</v>
      </c>
      <c r="E9" s="1">
        <v>36.321399999999997</v>
      </c>
      <c r="F9" s="1">
        <v>56.631599999999999</v>
      </c>
      <c r="I9" s="1">
        <f>AVERAGE(C27:C30)</f>
        <v>69.594274999999996</v>
      </c>
      <c r="J9" s="1">
        <f>AVERAGE(D27:D30)</f>
        <v>48.245499999999993</v>
      </c>
      <c r="K9" s="1">
        <f>AVERAGE(E27:E30)</f>
        <v>39.857900000000001</v>
      </c>
      <c r="L9" s="1">
        <f>AVERAGE(F27:F30)</f>
        <v>29.949952499999998</v>
      </c>
      <c r="O9" s="1">
        <f>TTEST($B$3:$B$50,C27:C30,2,3)</f>
        <v>1.7238106072890512E-3</v>
      </c>
      <c r="P9" s="1">
        <f t="shared" ref="P9:R9" si="6">TTEST($B$3:$B$50,D27:D30,2,3)</f>
        <v>3.7599181555424528E-4</v>
      </c>
      <c r="Q9" s="1">
        <f t="shared" si="6"/>
        <v>1.6569222634015574E-3</v>
      </c>
      <c r="R9" s="1">
        <f t="shared" si="6"/>
        <v>2.4140713067663107E-4</v>
      </c>
      <c r="T9"/>
      <c r="U9" t="s">
        <v>60</v>
      </c>
    </row>
    <row r="10" spans="1:21" x14ac:dyDescent="0.35">
      <c r="A10" s="1" t="s">
        <v>7</v>
      </c>
      <c r="B10" s="1">
        <v>30.089300000000009</v>
      </c>
      <c r="C10" s="1">
        <v>60.674199999999999</v>
      </c>
      <c r="D10" s="1">
        <v>96.285700000000006</v>
      </c>
      <c r="E10" s="1">
        <v>33.3596</v>
      </c>
      <c r="F10" s="1">
        <v>50.089300000000001</v>
      </c>
      <c r="I10" s="1">
        <f>AVERAGE(C31:C34)</f>
        <v>45.612625000000001</v>
      </c>
      <c r="J10" s="1">
        <f>AVERAGE(D31:D34)</f>
        <v>69.615724999999998</v>
      </c>
      <c r="K10" s="1">
        <f>AVERAGE(E31:E34)</f>
        <v>30.851162499999997</v>
      </c>
      <c r="L10" s="1">
        <f>AVERAGE(F31:F34)</f>
        <v>38.465299999999999</v>
      </c>
      <c r="O10" s="1">
        <f>TTEST($B$3:$B$50,C31:C34,2,3)</f>
        <v>2.9317377780795115E-2</v>
      </c>
      <c r="P10" s="1">
        <f t="shared" ref="P10:R10" si="7">TTEST($B$3:$B$50,D31:D34,2,3)</f>
        <v>5.0977741238974039E-3</v>
      </c>
      <c r="Q10" s="1">
        <f t="shared" si="7"/>
        <v>1.2293765544833916E-2</v>
      </c>
      <c r="R10" s="1">
        <f t="shared" si="7"/>
        <v>5.2695706903386885E-3</v>
      </c>
      <c r="T10"/>
      <c r="U10" t="s">
        <v>61</v>
      </c>
    </row>
    <row r="11" spans="1:21" x14ac:dyDescent="0.35">
      <c r="A11" s="1" t="s">
        <v>8</v>
      </c>
      <c r="B11" s="1">
        <v>14.290899999999993</v>
      </c>
      <c r="C11" s="1">
        <v>65.542199999999994</v>
      </c>
      <c r="D11" s="1">
        <v>67.945499999999996</v>
      </c>
      <c r="E11" s="1">
        <v>39.421700000000001</v>
      </c>
      <c r="F11" s="1">
        <v>34.290900000000001</v>
      </c>
      <c r="I11" s="1">
        <f>AVERAGE(C35:C38)</f>
        <v>59.133749999999999</v>
      </c>
      <c r="J11" s="1">
        <f>AVERAGE(D35:D38)</f>
        <v>56.045100000000005</v>
      </c>
      <c r="K11" s="1">
        <f>AVERAGE(E35:E38)</f>
        <v>36.654475000000005</v>
      </c>
      <c r="L11" s="1">
        <f>AVERAGE(F35:F38)</f>
        <v>33.1304625</v>
      </c>
      <c r="O11" s="1">
        <f>TTEST($B$3:$B$50,C35:C38,2,3)</f>
        <v>1.2250186232638702E-3</v>
      </c>
      <c r="P11" s="1">
        <f t="shared" ref="P11:R11" si="8">TTEST($B$3:$B$50,D35:D38,2,3)</f>
        <v>1.2319956539795554E-2</v>
      </c>
      <c r="Q11" s="1">
        <f t="shared" si="8"/>
        <v>3.2144885218561553E-4</v>
      </c>
      <c r="R11" s="1">
        <f t="shared" si="8"/>
        <v>3.6843949172296734E-3</v>
      </c>
    </row>
    <row r="12" spans="1:21" x14ac:dyDescent="0.35">
      <c r="A12" s="1" t="s">
        <v>9</v>
      </c>
      <c r="B12" s="1">
        <v>15.32650000000001</v>
      </c>
      <c r="C12" s="1">
        <v>84.010099999999994</v>
      </c>
      <c r="D12" s="1">
        <v>72.428600000000003</v>
      </c>
      <c r="E12" s="1">
        <v>45.292900000000003</v>
      </c>
      <c r="F12" s="1">
        <v>35.326499999999996</v>
      </c>
      <c r="I12" s="1">
        <f>AVERAGE(C39:C42)</f>
        <v>60.893825</v>
      </c>
      <c r="J12" s="1">
        <f>AVERAGE(D39:D42)</f>
        <v>59.265900000000002</v>
      </c>
      <c r="K12" s="1">
        <f>AVERAGE(E39:E42)</f>
        <v>36.139624999999995</v>
      </c>
      <c r="L12" s="1">
        <f>AVERAGE(F39:F42)</f>
        <v>35.0457775</v>
      </c>
      <c r="O12" s="1">
        <f>TTEST($B$3:$B$50,C39:C42,2,3)</f>
        <v>8.7083916155377588E-4</v>
      </c>
      <c r="P12" s="1">
        <f t="shared" ref="P12:R12" si="9">TTEST($B$3:$B$50,D39:D42,2,3)</f>
        <v>7.1793178047109656E-3</v>
      </c>
      <c r="Q12" s="1">
        <f t="shared" si="9"/>
        <v>2.35383214601101E-4</v>
      </c>
      <c r="R12" s="1">
        <f t="shared" si="9"/>
        <v>4.1936560453587875E-3</v>
      </c>
    </row>
    <row r="13" spans="1:21" x14ac:dyDescent="0.35">
      <c r="A13" s="1" t="s">
        <v>10</v>
      </c>
      <c r="B13" s="1">
        <v>22.938299999999998</v>
      </c>
      <c r="C13" s="1">
        <v>61.202399999999997</v>
      </c>
      <c r="D13" s="1">
        <v>85.395099999999999</v>
      </c>
      <c r="E13" s="1">
        <v>33.916699999999999</v>
      </c>
      <c r="F13" s="1">
        <v>42.938299999999998</v>
      </c>
      <c r="I13" s="1">
        <f>AVERAGE(C43:C46)</f>
        <v>55.765625</v>
      </c>
      <c r="J13" s="1">
        <f>AVERAGE(D43:D46)</f>
        <v>53.9086</v>
      </c>
      <c r="K13" s="1">
        <f>AVERAGE(E43:E46)</f>
        <v>35.406374999999997</v>
      </c>
      <c r="L13" s="1">
        <f>AVERAGE(F43:F46)</f>
        <v>32.993765000000003</v>
      </c>
      <c r="O13" s="1">
        <f>TTEST($B$3:$B$50,C43:C46,2,3)</f>
        <v>7.6315960369416147E-3</v>
      </c>
      <c r="P13" s="1">
        <f t="shared" ref="P13:R13" si="10">TTEST($B$3:$B$50,D43:D46,2,3)</f>
        <v>2.0857909253226645E-2</v>
      </c>
      <c r="Q13" s="1">
        <f>TTEST($B$3:$B$50,E43:E46,2,3)</f>
        <v>3.1086523683270424E-3</v>
      </c>
      <c r="R13" s="1">
        <f t="shared" si="10"/>
        <v>8.7554616636783284E-3</v>
      </c>
    </row>
    <row r="14" spans="1:21" x14ac:dyDescent="0.35">
      <c r="A14" s="1" t="s">
        <v>11</v>
      </c>
      <c r="B14" s="1">
        <v>22.256100000000004</v>
      </c>
      <c r="C14" s="1">
        <v>85.202200000000005</v>
      </c>
      <c r="D14" s="1">
        <v>87.878</v>
      </c>
      <c r="E14" s="1">
        <v>45.191000000000003</v>
      </c>
      <c r="F14" s="1">
        <v>42.256100000000004</v>
      </c>
      <c r="I14" s="1">
        <f>AVERAGE(C47:C50)</f>
        <v>66.258875000000003</v>
      </c>
      <c r="J14" s="1">
        <f>AVERAGE(D47:D50)</f>
        <v>66.806325000000001</v>
      </c>
      <c r="K14" s="1">
        <f>AVERAGE(E47:E50)</f>
        <v>39.8157</v>
      </c>
      <c r="L14" s="1">
        <f>AVERAGE(F47:F50)</f>
        <v>36.812449999999998</v>
      </c>
      <c r="O14" s="1">
        <f>TTEST($B$3:$B$50,C47:C50,2,3)</f>
        <v>1.9916125853546959E-3</v>
      </c>
      <c r="P14" s="1">
        <f t="shared" ref="P14:R14" si="11">TTEST($B$3:$B$50,D47:D50,2,3)</f>
        <v>8.5580654894429386E-4</v>
      </c>
      <c r="Q14" s="1">
        <f t="shared" si="11"/>
        <v>9.6098227378145517E-4</v>
      </c>
      <c r="R14" s="1">
        <f t="shared" si="11"/>
        <v>8.4684168984490369E-6</v>
      </c>
    </row>
    <row r="15" spans="1:21" x14ac:dyDescent="0.35">
      <c r="A15" s="1" t="s">
        <v>12</v>
      </c>
      <c r="B15" s="1">
        <v>11.64</v>
      </c>
      <c r="C15" s="1">
        <v>74.580600000000004</v>
      </c>
      <c r="D15" s="1">
        <v>57.26</v>
      </c>
      <c r="E15" s="1">
        <v>42.924700000000001</v>
      </c>
      <c r="F15" s="1">
        <v>31.64</v>
      </c>
    </row>
    <row r="16" spans="1:21" x14ac:dyDescent="0.35">
      <c r="A16" s="1" t="s">
        <v>13</v>
      </c>
      <c r="B16" s="1">
        <v>6.5613999999999919</v>
      </c>
      <c r="C16" s="1">
        <v>88.794899999999998</v>
      </c>
      <c r="D16" s="1">
        <v>36.789499999999997</v>
      </c>
      <c r="E16" s="1">
        <v>47.192300000000003</v>
      </c>
      <c r="F16" s="1">
        <v>26.561399999999999</v>
      </c>
      <c r="H16" s="1">
        <v>15.463333541666666</v>
      </c>
    </row>
    <row r="17" spans="1:22" x14ac:dyDescent="0.35">
      <c r="A17" s="1" t="s">
        <v>14</v>
      </c>
      <c r="B17" s="1">
        <v>14.319400000000002</v>
      </c>
      <c r="C17" s="1">
        <v>71.651520000000005</v>
      </c>
      <c r="D17" s="1">
        <v>62.5139</v>
      </c>
      <c r="E17" s="1">
        <v>20.030303</v>
      </c>
      <c r="F17" s="1">
        <v>34.319400000000002</v>
      </c>
      <c r="I17" s="1">
        <f>AVERAGE(I4:I7)</f>
        <v>72.528926250000012</v>
      </c>
      <c r="J17" s="1">
        <f t="shared" ref="J17:L17" si="12">AVERAGE(J4:J7)</f>
        <v>73.328649999999996</v>
      </c>
      <c r="K17" s="1">
        <f t="shared" si="12"/>
        <v>39.063012687500006</v>
      </c>
      <c r="L17" s="1">
        <f t="shared" si="12"/>
        <v>38.354557499999999</v>
      </c>
      <c r="O17" s="2">
        <f>AVERAGE(O4:O7)</f>
        <v>8.4878446490369009E-4</v>
      </c>
      <c r="P17" s="2">
        <f t="shared" ref="P17:R17" si="13">AVERAGE(P4:P7)</f>
        <v>7.8716538325591685E-3</v>
      </c>
      <c r="Q17" s="2">
        <f t="shared" si="13"/>
        <v>8.6857308966471619E-3</v>
      </c>
      <c r="R17" s="2">
        <f t="shared" si="13"/>
        <v>4.9164595363536383E-3</v>
      </c>
      <c r="S17" s="2" t="s">
        <v>62</v>
      </c>
      <c r="T17" s="2" t="s">
        <v>63</v>
      </c>
      <c r="U17" s="2" t="s">
        <v>63</v>
      </c>
      <c r="V17" s="2" t="s">
        <v>63</v>
      </c>
    </row>
    <row r="18" spans="1:22" x14ac:dyDescent="0.35">
      <c r="A18" s="1" t="s">
        <v>15</v>
      </c>
      <c r="B18" s="1">
        <v>23.863599999999991</v>
      </c>
      <c r="C18" s="1">
        <v>90.797799999999995</v>
      </c>
      <c r="D18" s="1">
        <v>84.261399999999995</v>
      </c>
      <c r="E18" s="1">
        <v>46.123599999999996</v>
      </c>
      <c r="F18" s="1">
        <v>43.863600000000005</v>
      </c>
      <c r="I18" s="1">
        <v>67.674999999999997</v>
      </c>
      <c r="J18" s="1">
        <v>63.482225000000007</v>
      </c>
      <c r="K18" s="1">
        <v>38.202425000000005</v>
      </c>
      <c r="L18" s="1">
        <v>34.102715000000003</v>
      </c>
      <c r="O18" s="2">
        <v>2.4627405264215372E-3</v>
      </c>
      <c r="P18" s="2">
        <v>4.9184820343410136E-3</v>
      </c>
      <c r="Q18" s="2">
        <v>3.9879414434702354E-4</v>
      </c>
      <c r="R18" s="2">
        <v>2.3878953491785308E-3</v>
      </c>
      <c r="S18" s="2" t="s">
        <v>63</v>
      </c>
      <c r="T18" s="2" t="s">
        <v>63</v>
      </c>
      <c r="U18" s="2" t="s">
        <v>62</v>
      </c>
      <c r="V18" s="2" t="s">
        <v>63</v>
      </c>
    </row>
    <row r="19" spans="1:22" x14ac:dyDescent="0.35">
      <c r="A19" s="1" t="s">
        <v>16</v>
      </c>
      <c r="B19" s="1">
        <v>16.270299999999992</v>
      </c>
      <c r="C19" s="1">
        <v>64.166700000000006</v>
      </c>
      <c r="D19" s="1">
        <v>64.648600000000002</v>
      </c>
      <c r="E19" s="1">
        <v>39.357100000000003</v>
      </c>
      <c r="F19" s="1">
        <v>36.270299999999999</v>
      </c>
      <c r="I19" s="1">
        <v>69.594274999999996</v>
      </c>
      <c r="J19" s="1">
        <v>48.245499999999993</v>
      </c>
      <c r="K19" s="1">
        <v>39.857900000000001</v>
      </c>
      <c r="L19" s="1">
        <v>29.949952499999998</v>
      </c>
      <c r="O19" s="2">
        <v>1.7238106072890512E-3</v>
      </c>
      <c r="P19" s="2">
        <v>3.7599181555424528E-4</v>
      </c>
      <c r="Q19" s="2">
        <v>1.6569222634015574E-3</v>
      </c>
      <c r="R19" s="2">
        <v>2.4140713067663107E-4</v>
      </c>
      <c r="S19" s="2" t="s">
        <v>63</v>
      </c>
      <c r="T19" s="2" t="s">
        <v>62</v>
      </c>
      <c r="U19" s="2" t="s">
        <v>63</v>
      </c>
      <c r="V19" s="2" t="s">
        <v>62</v>
      </c>
    </row>
    <row r="20" spans="1:22" x14ac:dyDescent="0.35">
      <c r="A20" s="1" t="s">
        <v>17</v>
      </c>
      <c r="B20" s="1">
        <v>8.077920000000006</v>
      </c>
      <c r="C20" s="1">
        <v>67.858599999999996</v>
      </c>
      <c r="D20" s="1">
        <v>47.870100000000001</v>
      </c>
      <c r="E20" s="1">
        <v>40.100999999999999</v>
      </c>
      <c r="F20" s="1">
        <v>28.077919999999999</v>
      </c>
      <c r="I20" s="1">
        <v>45.612625000000001</v>
      </c>
      <c r="J20" s="1">
        <v>69.615724999999998</v>
      </c>
      <c r="K20" s="1">
        <v>30.851162499999997</v>
      </c>
      <c r="L20" s="1">
        <v>38.465299999999999</v>
      </c>
      <c r="O20" s="2">
        <v>2.9317377780795115E-2</v>
      </c>
      <c r="P20" s="2">
        <v>5.0977741238974039E-3</v>
      </c>
      <c r="Q20" s="2">
        <v>1.2293765544833916E-2</v>
      </c>
      <c r="R20" s="2">
        <v>5.2695706903386885E-3</v>
      </c>
      <c r="S20" s="2" t="s">
        <v>64</v>
      </c>
      <c r="T20" s="2" t="s">
        <v>63</v>
      </c>
      <c r="U20" s="2" t="s">
        <v>64</v>
      </c>
      <c r="V20" s="2" t="s">
        <v>63</v>
      </c>
    </row>
    <row r="21" spans="1:22" x14ac:dyDescent="0.35">
      <c r="A21" s="1" t="s">
        <v>18</v>
      </c>
      <c r="B21" s="1">
        <v>17.746700000000004</v>
      </c>
      <c r="C21" s="1">
        <v>63.875</v>
      </c>
      <c r="D21" s="1">
        <v>67.226699999999994</v>
      </c>
      <c r="E21" s="1">
        <v>35.7273</v>
      </c>
      <c r="F21" s="1">
        <v>37.746700000000004</v>
      </c>
      <c r="I21" s="1">
        <v>59.133749999999999</v>
      </c>
      <c r="J21" s="1">
        <v>56.045100000000005</v>
      </c>
      <c r="K21" s="1">
        <v>36.654475000000005</v>
      </c>
      <c r="L21" s="1">
        <v>33.1304625</v>
      </c>
      <c r="O21" s="2">
        <v>1.2250186232638702E-3</v>
      </c>
      <c r="P21" s="2">
        <v>1.2319956539795554E-2</v>
      </c>
      <c r="Q21" s="2">
        <v>3.2144885218561553E-4</v>
      </c>
      <c r="R21" s="2">
        <v>3.6843949172296734E-3</v>
      </c>
      <c r="S21" s="2" t="s">
        <v>63</v>
      </c>
      <c r="T21" s="2" t="s">
        <v>64</v>
      </c>
      <c r="U21" s="2" t="s">
        <v>62</v>
      </c>
      <c r="V21" s="2" t="s">
        <v>63</v>
      </c>
    </row>
    <row r="22" spans="1:22" x14ac:dyDescent="0.35">
      <c r="A22" s="1" t="s">
        <v>19</v>
      </c>
      <c r="B22" s="1">
        <v>15.867599999999996</v>
      </c>
      <c r="C22" s="1">
        <v>63.154600000000002</v>
      </c>
      <c r="D22" s="1">
        <v>68.2059</v>
      </c>
      <c r="E22" s="1">
        <v>35.866</v>
      </c>
      <c r="F22" s="1">
        <v>35.867599999999996</v>
      </c>
      <c r="I22" s="1">
        <v>60.893825</v>
      </c>
      <c r="J22" s="1">
        <v>59.265900000000002</v>
      </c>
      <c r="K22" s="1">
        <v>36.139624999999995</v>
      </c>
      <c r="L22" s="1">
        <v>35.0457775</v>
      </c>
      <c r="O22" s="2">
        <v>8.7083916155377588E-4</v>
      </c>
      <c r="P22" s="2">
        <v>7.1793178047109656E-3</v>
      </c>
      <c r="Q22" s="2">
        <v>2.35383214601101E-4</v>
      </c>
      <c r="R22" s="2">
        <v>4.1936560453587875E-3</v>
      </c>
      <c r="S22" s="2" t="s">
        <v>62</v>
      </c>
      <c r="T22" s="2" t="s">
        <v>63</v>
      </c>
      <c r="U22" s="2" t="s">
        <v>62</v>
      </c>
      <c r="V22" s="2" t="s">
        <v>63</v>
      </c>
    </row>
    <row r="23" spans="1:22" x14ac:dyDescent="0.35">
      <c r="A23" s="1" t="s">
        <v>20</v>
      </c>
      <c r="B23" s="1">
        <v>14.862099999999998</v>
      </c>
      <c r="C23" s="1">
        <v>78.75</v>
      </c>
      <c r="D23" s="1">
        <v>66.051699999999997</v>
      </c>
      <c r="E23" s="1">
        <v>42.25</v>
      </c>
      <c r="F23" s="1">
        <v>34.862099999999998</v>
      </c>
      <c r="I23" s="1">
        <v>55.765625</v>
      </c>
      <c r="J23" s="1">
        <v>53.9086</v>
      </c>
      <c r="K23" s="1">
        <v>35.406374999999997</v>
      </c>
      <c r="L23" s="1">
        <v>32.993765000000003</v>
      </c>
      <c r="O23" s="2">
        <v>7.6315960369416147E-3</v>
      </c>
      <c r="P23" s="2">
        <v>2.0857909253226645E-2</v>
      </c>
      <c r="Q23" s="2">
        <v>3.1086523683270424E-3</v>
      </c>
      <c r="R23" s="2">
        <v>8.7554616636783284E-3</v>
      </c>
      <c r="S23" s="2" t="s">
        <v>63</v>
      </c>
      <c r="T23" s="2" t="s">
        <v>64</v>
      </c>
      <c r="U23" s="2" t="s">
        <v>63</v>
      </c>
      <c r="V23" s="2" t="s">
        <v>63</v>
      </c>
    </row>
    <row r="24" spans="1:22" x14ac:dyDescent="0.35">
      <c r="A24" s="1" t="s">
        <v>21</v>
      </c>
      <c r="B24" s="1">
        <v>7.1052600000000012</v>
      </c>
      <c r="C24" s="1">
        <v>68.487799999999993</v>
      </c>
      <c r="D24" s="1">
        <v>43.957900000000002</v>
      </c>
      <c r="E24" s="1">
        <v>39.878</v>
      </c>
      <c r="F24" s="1">
        <v>27.105260000000001</v>
      </c>
    </row>
    <row r="25" spans="1:22" x14ac:dyDescent="0.35">
      <c r="A25" s="1" t="s">
        <v>22</v>
      </c>
      <c r="B25" s="1">
        <v>15.361099999999993</v>
      </c>
      <c r="C25" s="1">
        <v>51.3827</v>
      </c>
      <c r="D25" s="1">
        <v>71.472200000000001</v>
      </c>
      <c r="E25" s="1">
        <v>32.283999999999999</v>
      </c>
      <c r="F25" s="1">
        <v>35.3611</v>
      </c>
      <c r="H25" s="1">
        <f>_xlfn.STDEV.S(B3:B50)</f>
        <v>6.7399217314340838</v>
      </c>
    </row>
    <row r="26" spans="1:22" x14ac:dyDescent="0.35">
      <c r="A26" s="1" t="s">
        <v>23</v>
      </c>
      <c r="B26" s="1">
        <v>19.082400000000007</v>
      </c>
      <c r="C26" s="1">
        <v>72.079499999999996</v>
      </c>
      <c r="D26" s="1">
        <v>72.447100000000006</v>
      </c>
      <c r="E26" s="1">
        <v>38.3977</v>
      </c>
      <c r="F26" s="1">
        <v>39.0824</v>
      </c>
      <c r="I26" s="1">
        <f>_xlfn.STDEV.S(C3:C6)</f>
        <v>14.467056159743281</v>
      </c>
      <c r="J26" s="1">
        <f t="shared" ref="J26:L26" si="14">_xlfn.STDEV.S(D3:D6)</f>
        <v>18.975572044341657</v>
      </c>
      <c r="K26" s="1">
        <f t="shared" si="14"/>
        <v>5.1004997077900107</v>
      </c>
      <c r="L26" s="1">
        <f t="shared" si="14"/>
        <v>6.989651730653903</v>
      </c>
      <c r="N26" s="1">
        <v>6.7399217314340838</v>
      </c>
    </row>
    <row r="27" spans="1:22" x14ac:dyDescent="0.35">
      <c r="A27" s="1" t="s">
        <v>24</v>
      </c>
      <c r="B27" s="1">
        <v>11.659999999999997</v>
      </c>
      <c r="C27" s="1">
        <v>78.881600000000006</v>
      </c>
      <c r="D27" s="1">
        <v>51.78</v>
      </c>
      <c r="E27" s="1">
        <v>44.236800000000002</v>
      </c>
      <c r="F27" s="1">
        <v>31.66</v>
      </c>
      <c r="I27" s="1">
        <f>_xlfn.STDEV.S(C7:C10)</f>
        <v>8.456060006291338</v>
      </c>
      <c r="J27" s="1">
        <f t="shared" ref="J27:L27" si="15">_xlfn.STDEV.S(D7:D10)</f>
        <v>26.828854018186604</v>
      </c>
      <c r="K27" s="1">
        <f t="shared" si="15"/>
        <v>4.4187175432094179</v>
      </c>
      <c r="L27" s="1">
        <f t="shared" si="15"/>
        <v>9.7747863780578967</v>
      </c>
      <c r="O27" s="1">
        <f>AVERAGE(I27:I30)</f>
        <v>8.1744256106793003</v>
      </c>
      <c r="P27" s="1">
        <f t="shared" ref="P27:R27" si="16">AVERAGE(J27:J30)</f>
        <v>16.396621526528936</v>
      </c>
      <c r="Q27" s="1">
        <f t="shared" si="16"/>
        <v>6.2416175938197354</v>
      </c>
      <c r="R27" s="1">
        <f t="shared" si="16"/>
        <v>6.4784457690083777</v>
      </c>
    </row>
    <row r="28" spans="1:22" x14ac:dyDescent="0.35">
      <c r="A28" s="1" t="s">
        <v>25</v>
      </c>
      <c r="B28" s="1">
        <v>9.2318799999999896</v>
      </c>
      <c r="C28" s="1">
        <v>79.134799999999998</v>
      </c>
      <c r="D28" s="1">
        <v>49.478299999999997</v>
      </c>
      <c r="E28" s="1">
        <v>45.280900000000003</v>
      </c>
      <c r="F28" s="1">
        <v>29.23188</v>
      </c>
      <c r="I28" s="1">
        <f>_xlfn.STDEV.S(C11:C14)</f>
        <v>12.396288006865792</v>
      </c>
      <c r="J28" s="1">
        <f t="shared" ref="J28:L28" si="17">_xlfn.STDEV.S(D11:D14)</f>
        <v>9.7248400031396667</v>
      </c>
      <c r="K28" s="1">
        <f t="shared" si="17"/>
        <v>5.4359834089610324</v>
      </c>
      <c r="L28" s="1">
        <f t="shared" si="17"/>
        <v>4.5251027373235502</v>
      </c>
      <c r="O28" s="1">
        <v>11.664117746033455</v>
      </c>
      <c r="P28" s="1">
        <v>13.31678330463104</v>
      </c>
      <c r="Q28" s="1">
        <v>4.2526972526268558</v>
      </c>
      <c r="R28" s="1">
        <v>5.0306340741070166</v>
      </c>
    </row>
    <row r="29" spans="1:22" x14ac:dyDescent="0.35">
      <c r="A29" s="1" t="s">
        <v>26</v>
      </c>
      <c r="B29" s="1">
        <v>5.9605300000000057</v>
      </c>
      <c r="C29" s="1">
        <v>59.978700000000003</v>
      </c>
      <c r="D29" s="1">
        <v>40.460500000000003</v>
      </c>
      <c r="E29" s="1">
        <v>34.5319</v>
      </c>
      <c r="F29" s="1">
        <v>25.960529999999999</v>
      </c>
      <c r="I29" s="1">
        <f>_xlfn.STDEV.S(C15:C18)</f>
        <v>9.7387136986411384</v>
      </c>
      <c r="J29" s="1">
        <f t="shared" ref="J29:L29" si="18">_xlfn.STDEV.S(D15:D18)</f>
        <v>19.502137144938775</v>
      </c>
      <c r="K29" s="1">
        <f t="shared" si="18"/>
        <v>12.820475595740788</v>
      </c>
      <c r="L29" s="1">
        <f t="shared" si="18"/>
        <v>7.2631042591993529</v>
      </c>
      <c r="O29" s="1">
        <v>10.872002516977654</v>
      </c>
      <c r="P29" s="1">
        <v>5.2828409143818291</v>
      </c>
      <c r="Q29" s="1">
        <v>5.6857614857935621</v>
      </c>
      <c r="R29" s="1">
        <v>3.0735470261721511</v>
      </c>
    </row>
    <row r="30" spans="1:22" x14ac:dyDescent="0.35">
      <c r="A30" s="1" t="s">
        <v>27</v>
      </c>
      <c r="B30" s="1">
        <v>12.947399999999988</v>
      </c>
      <c r="C30" s="1">
        <v>60.381999999999998</v>
      </c>
      <c r="D30" s="1">
        <v>51.263199999999998</v>
      </c>
      <c r="E30" s="1">
        <v>35.381999999999998</v>
      </c>
      <c r="F30" s="1">
        <v>32.947400000000002</v>
      </c>
      <c r="I30" s="1">
        <f>_xlfn.STDEV.S(C19:C22)</f>
        <v>2.1066407309189321</v>
      </c>
      <c r="J30" s="1">
        <f t="shared" ref="J30:L30" si="19">_xlfn.STDEV.S(D19:D22)</f>
        <v>9.5306549398506863</v>
      </c>
      <c r="K30" s="1">
        <f t="shared" si="19"/>
        <v>2.2912938273677028</v>
      </c>
      <c r="L30" s="1">
        <f t="shared" si="19"/>
        <v>4.3507897014527135</v>
      </c>
      <c r="O30" s="1">
        <v>15.5492272269664</v>
      </c>
      <c r="P30" s="1">
        <v>15.076590689183252</v>
      </c>
      <c r="Q30" s="1">
        <v>6.3035258085422727</v>
      </c>
      <c r="R30" s="1">
        <v>7.0829375087835782</v>
      </c>
    </row>
    <row r="31" spans="1:22" x14ac:dyDescent="0.35">
      <c r="A31" s="1" t="s">
        <v>28</v>
      </c>
      <c r="B31" s="1">
        <v>11.402600000000007</v>
      </c>
      <c r="C31" s="1">
        <v>66.706500000000005</v>
      </c>
      <c r="D31" s="1">
        <v>55.441600000000001</v>
      </c>
      <c r="E31" s="1">
        <v>39.684799999999996</v>
      </c>
      <c r="F31" s="1">
        <v>31.4026</v>
      </c>
      <c r="I31" s="1">
        <f>_xlfn.STDEV.S(C23:C26)</f>
        <v>11.664117746033455</v>
      </c>
      <c r="J31" s="1">
        <f t="shared" ref="J31:L31" si="20">_xlfn.STDEV.S(D23:D26)</f>
        <v>13.31678330463104</v>
      </c>
      <c r="K31" s="1">
        <f t="shared" si="20"/>
        <v>4.2526972526268558</v>
      </c>
      <c r="L31" s="1">
        <f t="shared" si="20"/>
        <v>5.0306340741070166</v>
      </c>
      <c r="O31" s="1">
        <v>8.2904672053710797</v>
      </c>
      <c r="P31" s="1">
        <v>15.296240211241395</v>
      </c>
      <c r="Q31" s="1">
        <v>3.9594815657061306</v>
      </c>
      <c r="R31" s="1">
        <v>5.2812485064321386</v>
      </c>
    </row>
    <row r="32" spans="1:22" x14ac:dyDescent="0.35">
      <c r="A32" s="1" t="s">
        <v>29</v>
      </c>
      <c r="B32" s="1">
        <v>14.520499999999998</v>
      </c>
      <c r="C32" s="1">
        <v>32.521700000000003</v>
      </c>
      <c r="D32" s="1">
        <v>58.534199999999998</v>
      </c>
      <c r="E32" s="1">
        <v>25.695650000000001</v>
      </c>
      <c r="F32" s="1">
        <v>34.520499999999998</v>
      </c>
      <c r="I32" s="1">
        <f>_xlfn.STDEV.S(C27:C30)</f>
        <v>10.872002516977654</v>
      </c>
      <c r="J32" s="1">
        <f t="shared" ref="J32:L32" si="21">_xlfn.STDEV.S(D27:D30)</f>
        <v>5.2828409143818291</v>
      </c>
      <c r="K32" s="1">
        <f t="shared" si="21"/>
        <v>5.6857614857935621</v>
      </c>
      <c r="L32" s="1">
        <f t="shared" si="21"/>
        <v>3.0735470261721511</v>
      </c>
      <c r="O32" s="1">
        <v>7.8773148269254829</v>
      </c>
      <c r="P32" s="1">
        <v>13.771578356165252</v>
      </c>
      <c r="Q32" s="1">
        <v>3.7520205022316535</v>
      </c>
      <c r="R32" s="1">
        <v>5.8833214989514913</v>
      </c>
    </row>
    <row r="33" spans="1:22" x14ac:dyDescent="0.35">
      <c r="A33" s="1" t="s">
        <v>30</v>
      </c>
      <c r="B33" s="1">
        <v>20.47059999999999</v>
      </c>
      <c r="C33" s="1">
        <v>47.8155</v>
      </c>
      <c r="D33" s="1">
        <v>77.811800000000005</v>
      </c>
      <c r="E33" s="1">
        <v>30.990299999999998</v>
      </c>
      <c r="F33" s="1">
        <v>40.470600000000005</v>
      </c>
      <c r="I33" s="1">
        <f>_xlfn.STDEV.S(C31:C34)</f>
        <v>15.5492272269664</v>
      </c>
      <c r="J33" s="1">
        <f t="shared" ref="J33:L33" si="22">_xlfn.STDEV.S(D31:D34)</f>
        <v>15.076590689183252</v>
      </c>
      <c r="K33" s="1">
        <f t="shared" si="22"/>
        <v>6.3035258085422727</v>
      </c>
      <c r="L33" s="1">
        <f t="shared" si="22"/>
        <v>7.0829375087835782</v>
      </c>
      <c r="O33" s="1">
        <v>12.985814178139387</v>
      </c>
      <c r="P33" s="1">
        <v>17.425656178367198</v>
      </c>
      <c r="Q33" s="1">
        <v>5.5834583562370668</v>
      </c>
      <c r="R33" s="1">
        <v>6.4353886755890519</v>
      </c>
    </row>
    <row r="34" spans="1:22" x14ac:dyDescent="0.35">
      <c r="A34" s="1" t="s">
        <v>31</v>
      </c>
      <c r="B34" s="1">
        <v>27.467500000000001</v>
      </c>
      <c r="C34" s="1">
        <v>35.406799999999997</v>
      </c>
      <c r="D34" s="1">
        <v>86.675299999999993</v>
      </c>
      <c r="E34" s="1">
        <v>27.033899999999999</v>
      </c>
      <c r="F34" s="1">
        <v>47.467500000000001</v>
      </c>
      <c r="I34" s="1">
        <f>_xlfn.STDEV.S(C35:C38)</f>
        <v>8.2904672053710797</v>
      </c>
      <c r="J34" s="1">
        <f t="shared" ref="J34:L34" si="23">_xlfn.STDEV.S(D35:D38)</f>
        <v>15.296240211241395</v>
      </c>
      <c r="K34" s="1">
        <f t="shared" si="23"/>
        <v>3.9594815657061306</v>
      </c>
      <c r="L34" s="1">
        <f t="shared" si="23"/>
        <v>5.2812485064321386</v>
      </c>
    </row>
    <row r="35" spans="1:22" x14ac:dyDescent="0.35">
      <c r="A35" s="1" t="s">
        <v>32</v>
      </c>
      <c r="B35" s="1">
        <v>8.1384599999999949</v>
      </c>
      <c r="C35" s="1">
        <v>67.188400000000001</v>
      </c>
      <c r="D35" s="1">
        <v>38.815399999999997</v>
      </c>
      <c r="E35" s="1">
        <v>41.666699999999999</v>
      </c>
      <c r="F35" s="1">
        <v>28.138460000000002</v>
      </c>
      <c r="I35" s="1">
        <f>_xlfn.STDEV.S(C39:C42)</f>
        <v>7.8773148269254829</v>
      </c>
      <c r="J35" s="1">
        <f t="shared" ref="J35:L35" si="24">_xlfn.STDEV.S(D39:D42)</f>
        <v>13.771578356165252</v>
      </c>
      <c r="K35" s="1">
        <f t="shared" si="24"/>
        <v>3.7520205022316535</v>
      </c>
      <c r="L35" s="1">
        <f t="shared" si="24"/>
        <v>5.8833214989514913</v>
      </c>
      <c r="P35" s="1">
        <f>TTEST(C3:C6,D3:D6,2,3)</f>
        <v>0.63389506681118379</v>
      </c>
      <c r="R35" s="1">
        <f>TTEST(E3:E6,F3:F6,2,3)</f>
        <v>0.91306566643226983</v>
      </c>
    </row>
    <row r="36" spans="1:22" x14ac:dyDescent="0.35">
      <c r="A36" s="1" t="s">
        <v>33</v>
      </c>
      <c r="B36" s="1">
        <v>9.054789999999997</v>
      </c>
      <c r="C36" s="1">
        <v>65.2667</v>
      </c>
      <c r="D36" s="1">
        <v>47.506799999999998</v>
      </c>
      <c r="E36" s="1">
        <v>37.895200000000003</v>
      </c>
      <c r="F36" s="1">
        <v>29.054790000000001</v>
      </c>
      <c r="I36" s="1">
        <f>_xlfn.STDEV.S(C43:C46)</f>
        <v>12.985814178139387</v>
      </c>
      <c r="J36" s="1">
        <f t="shared" ref="J36:L36" si="25">_xlfn.STDEV.S(D43:D46)</f>
        <v>17.425656178367198</v>
      </c>
      <c r="K36" s="1">
        <f t="shared" si="25"/>
        <v>5.5834583562370668</v>
      </c>
      <c r="L36" s="1">
        <f t="shared" si="25"/>
        <v>6.4353886755890519</v>
      </c>
      <c r="P36" s="1">
        <f>TTEST(C7:C10,D7:D10,2,3)</f>
        <v>0.18833226280771898</v>
      </c>
      <c r="R36" s="1">
        <f t="shared" ref="R36" si="26">TTEST(E7:E10,F7:F10,2,3)</f>
        <v>0.22341043871812791</v>
      </c>
      <c r="T36" s="4">
        <f>AVERAGE(P36:P39)</f>
        <v>0.37667813255026894</v>
      </c>
      <c r="U36" s="4"/>
      <c r="V36" s="4">
        <f t="shared" ref="V36" si="27">AVERAGE(R36:R39)</f>
        <v>0.3872859705672087</v>
      </c>
    </row>
    <row r="37" spans="1:22" x14ac:dyDescent="0.35">
      <c r="A37" s="1" t="s">
        <v>34</v>
      </c>
      <c r="B37" s="1">
        <v>18.3827</v>
      </c>
      <c r="C37" s="1">
        <v>53.277099999999997</v>
      </c>
      <c r="D37" s="1">
        <v>68.641999999999996</v>
      </c>
      <c r="E37" s="1">
        <v>34.168700000000001</v>
      </c>
      <c r="F37" s="1">
        <v>38.3827</v>
      </c>
      <c r="I37" s="1">
        <f>_xlfn.STDEV.S(C47:C50)</f>
        <v>10.70967341032547</v>
      </c>
      <c r="J37" s="1">
        <f t="shared" ref="J37:L37" si="28">_xlfn.STDEV.S(D47:D50)</f>
        <v>8.641002687333172</v>
      </c>
      <c r="K37" s="1">
        <f t="shared" si="28"/>
        <v>5.1163551746662002</v>
      </c>
      <c r="L37" s="1">
        <f t="shared" si="28"/>
        <v>2.7965639399091153</v>
      </c>
      <c r="P37" s="1">
        <f>TTEST(C11:C14,D11:D14,2,3)</f>
        <v>0.59596936783377008</v>
      </c>
      <c r="R37" s="1">
        <f t="shared" ref="R37" si="29">TTEST(E11:E14,F11:F14,2,3)</f>
        <v>0.54840737560645847</v>
      </c>
      <c r="T37" s="4">
        <v>0.65274922135004232</v>
      </c>
      <c r="U37" s="4"/>
      <c r="V37" s="4">
        <v>0.26086630005451877</v>
      </c>
    </row>
    <row r="38" spans="1:22" x14ac:dyDescent="0.35">
      <c r="A38" s="1" t="s">
        <v>35</v>
      </c>
      <c r="B38" s="1">
        <v>16.945899999999995</v>
      </c>
      <c r="C38" s="1">
        <v>50.802799999999998</v>
      </c>
      <c r="D38" s="1">
        <v>69.216200000000001</v>
      </c>
      <c r="E38" s="1">
        <v>32.887299999999996</v>
      </c>
      <c r="F38" s="1">
        <v>36.945900000000002</v>
      </c>
      <c r="P38" s="1">
        <f>TTEST(C15:C18,D15:D18,2,3)</f>
        <v>0.11640505855004812</v>
      </c>
      <c r="R38" s="1">
        <f t="shared" ref="R38" si="30">TTEST(E15:E18,F15:F18,2,3)</f>
        <v>0.53126167134524005</v>
      </c>
      <c r="T38" s="4">
        <v>2.1112501501254717E-2</v>
      </c>
      <c r="U38" s="4"/>
      <c r="V38" s="4">
        <v>3.1000684564239805E-2</v>
      </c>
    </row>
    <row r="39" spans="1:22" x14ac:dyDescent="0.35">
      <c r="A39" s="1" t="s">
        <v>36</v>
      </c>
      <c r="B39" s="1">
        <v>20.258099999999999</v>
      </c>
      <c r="C39" s="1">
        <v>58.95</v>
      </c>
      <c r="D39" s="1">
        <v>73.354799999999997</v>
      </c>
      <c r="E39" s="1">
        <v>37.637500000000003</v>
      </c>
      <c r="F39" s="1">
        <v>40.258099999999999</v>
      </c>
      <c r="P39" s="1">
        <f>TTEST(C19:C22,D19:D22,2,3)</f>
        <v>0.60600584100953858</v>
      </c>
      <c r="R39" s="1">
        <f t="shared" ref="R39" si="31">TTEST(E19:E22,F19:F22,2,3)</f>
        <v>0.24606439659900833</v>
      </c>
      <c r="T39" s="4">
        <v>6.8567159697903085E-2</v>
      </c>
      <c r="U39" s="4"/>
      <c r="V39" s="4">
        <v>0.16004537844018094</v>
      </c>
    </row>
    <row r="40" spans="1:22" x14ac:dyDescent="0.35">
      <c r="A40" s="1" t="s">
        <v>37</v>
      </c>
      <c r="B40" s="1">
        <v>7.4074099999999987</v>
      </c>
      <c r="C40" s="1">
        <v>54.242699999999999</v>
      </c>
      <c r="D40" s="1">
        <v>43.654299999999999</v>
      </c>
      <c r="E40" s="1">
        <v>32.436900000000001</v>
      </c>
      <c r="F40" s="1">
        <v>27.407409999999999</v>
      </c>
      <c r="P40" s="1">
        <f>TTEST(C23:C26,D23:D26,2,3)</f>
        <v>0.65274922135004232</v>
      </c>
      <c r="R40" s="1">
        <f t="shared" ref="R40" si="32">TTEST(E23:E26,F23:F26,2,3)</f>
        <v>0.26086630005451877</v>
      </c>
      <c r="T40" s="4">
        <v>0.73817241857773941</v>
      </c>
      <c r="U40" s="4"/>
      <c r="V40" s="4">
        <v>0.32975463269660188</v>
      </c>
    </row>
    <row r="41" spans="1:22" x14ac:dyDescent="0.35">
      <c r="A41" s="1" t="s">
        <v>38</v>
      </c>
      <c r="B41" s="1">
        <v>13.485299999999995</v>
      </c>
      <c r="C41" s="1">
        <v>58.077800000000003</v>
      </c>
      <c r="D41" s="1">
        <v>52.102899999999998</v>
      </c>
      <c r="E41" s="1">
        <v>33.788899999999998</v>
      </c>
      <c r="F41" s="1">
        <v>33.485300000000002</v>
      </c>
      <c r="P41" s="1">
        <f>TTEST(C27:C30,D27:D30,2,3)</f>
        <v>2.1112501501254717E-2</v>
      </c>
      <c r="R41" s="1">
        <f t="shared" ref="R41" si="33">TTEST(E27:E30,F27:F30,2,3)</f>
        <v>3.1000684564239805E-2</v>
      </c>
      <c r="T41" s="4">
        <v>0.84586435538886995</v>
      </c>
      <c r="U41" s="4"/>
      <c r="V41" s="4">
        <v>0.76632003399294946</v>
      </c>
    </row>
    <row r="42" spans="1:22" x14ac:dyDescent="0.35">
      <c r="A42" s="1" t="s">
        <v>39</v>
      </c>
      <c r="B42" s="1">
        <v>19.032300000000006</v>
      </c>
      <c r="C42" s="1">
        <v>72.3048</v>
      </c>
      <c r="D42" s="1">
        <v>67.951599999999999</v>
      </c>
      <c r="E42" s="1">
        <v>40.6952</v>
      </c>
      <c r="F42" s="1">
        <v>39.032299999999999</v>
      </c>
      <c r="P42" s="1">
        <f>TTEST(C31:C34,D31:D34,2,3)</f>
        <v>6.8567159697903085E-2</v>
      </c>
      <c r="R42" s="1">
        <f t="shared" ref="R42" si="34">TTEST(E31:E34,F31:F34,2,3)</f>
        <v>0.16004537844018094</v>
      </c>
      <c r="T42" s="4">
        <v>0.87036334551186623</v>
      </c>
      <c r="U42" s="4"/>
      <c r="V42" s="4">
        <v>0.59209092204397606</v>
      </c>
    </row>
    <row r="43" spans="1:22" x14ac:dyDescent="0.35">
      <c r="A43" s="1" t="s">
        <v>40</v>
      </c>
      <c r="B43" s="1">
        <v>9.7288099999999957</v>
      </c>
      <c r="C43" s="1">
        <v>65.060599999999994</v>
      </c>
      <c r="D43" s="1">
        <v>46.4407</v>
      </c>
      <c r="E43" s="1">
        <v>39.939399999999999</v>
      </c>
      <c r="F43" s="1">
        <v>29.728809999999999</v>
      </c>
      <c r="P43" s="1">
        <f>TTEST(C35:C38,D35:D38,2,3)</f>
        <v>0.73817241857773941</v>
      </c>
      <c r="R43" s="1">
        <f>TTEST(E35:E38,F35:F38,2,3)</f>
        <v>0.32975463269660188</v>
      </c>
    </row>
    <row r="44" spans="1:22" x14ac:dyDescent="0.35">
      <c r="A44" s="1" t="s">
        <v>41</v>
      </c>
      <c r="B44" s="1">
        <v>20.491199999999999</v>
      </c>
      <c r="C44" s="1">
        <v>55.590899999999998</v>
      </c>
      <c r="D44" s="1">
        <v>72.526300000000006</v>
      </c>
      <c r="E44" s="1">
        <v>34.8977</v>
      </c>
      <c r="F44" s="1">
        <v>40.491199999999999</v>
      </c>
      <c r="P44" s="1">
        <f>TTEST(C39:C42,D39:D42,2,3)</f>
        <v>0.84586435538886995</v>
      </c>
      <c r="R44" s="1">
        <f t="shared" ref="R44" si="35">TTEST(E39:E42,F39:F42,2,3)</f>
        <v>0.76632003399294946</v>
      </c>
    </row>
    <row r="45" spans="1:22" x14ac:dyDescent="0.35">
      <c r="A45" s="1" t="s">
        <v>42</v>
      </c>
      <c r="B45" s="1">
        <v>15.797600000000003</v>
      </c>
      <c r="C45" s="1">
        <v>64.950999999999993</v>
      </c>
      <c r="D45" s="1">
        <v>63.273800000000001</v>
      </c>
      <c r="E45" s="1">
        <v>39.078400000000002</v>
      </c>
      <c r="F45" s="1">
        <v>35.797600000000003</v>
      </c>
      <c r="P45" s="1">
        <f>TTEST(C43:C46,D43:D46,2,3)</f>
        <v>0.87036334551186623</v>
      </c>
      <c r="R45" s="1">
        <f>TTEST(E43:E46,F43:F46,2,3)</f>
        <v>0.59209092204397606</v>
      </c>
    </row>
    <row r="46" spans="1:22" x14ac:dyDescent="0.35">
      <c r="A46" s="1" t="s">
        <v>43</v>
      </c>
      <c r="B46" s="1">
        <v>5.9574499999999944</v>
      </c>
      <c r="C46" s="1">
        <v>37.46</v>
      </c>
      <c r="D46" s="1">
        <v>33.393599999999999</v>
      </c>
      <c r="E46" s="1">
        <v>27.71</v>
      </c>
      <c r="F46" s="1">
        <v>25.957450000000001</v>
      </c>
      <c r="P46" s="1">
        <f>TTEST(C47:C50,D47:D50,2,3)</f>
        <v>0.93928216500644068</v>
      </c>
      <c r="R46" s="1">
        <f t="shared" ref="R46" si="36">TTEST(E47:E50,F47:F50,2,3)</f>
        <v>0.35355975561979575</v>
      </c>
    </row>
    <row r="47" spans="1:22" x14ac:dyDescent="0.35">
      <c r="A47" s="1" t="s">
        <v>44</v>
      </c>
      <c r="B47" s="1">
        <v>15.145799999999994</v>
      </c>
      <c r="C47" s="1">
        <v>65.571399999999997</v>
      </c>
      <c r="D47" s="1">
        <v>63.5625</v>
      </c>
      <c r="E47" s="1">
        <v>37.714300000000001</v>
      </c>
      <c r="F47" s="1">
        <v>35.145800000000001</v>
      </c>
    </row>
    <row r="48" spans="1:22" x14ac:dyDescent="0.35">
      <c r="A48" s="1" t="s">
        <v>45</v>
      </c>
      <c r="B48" s="1">
        <v>20.277799999999999</v>
      </c>
      <c r="C48" s="1">
        <v>68.743200000000002</v>
      </c>
      <c r="D48" s="1">
        <v>78.5</v>
      </c>
      <c r="E48" s="1">
        <v>43.324300000000001</v>
      </c>
      <c r="F48" s="1">
        <v>40.277799999999999</v>
      </c>
    </row>
    <row r="49" spans="1:6" x14ac:dyDescent="0.35">
      <c r="A49" s="1" t="s">
        <v>46</v>
      </c>
      <c r="B49" s="1">
        <v>17.791699999999992</v>
      </c>
      <c r="C49" s="1">
        <v>78.318700000000007</v>
      </c>
      <c r="D49" s="1">
        <v>67.111099999999993</v>
      </c>
      <c r="E49" s="1">
        <v>44.626400000000004</v>
      </c>
      <c r="F49" s="1">
        <v>37.791699999999999</v>
      </c>
    </row>
    <row r="50" spans="1:6" x14ac:dyDescent="0.35">
      <c r="A50" s="1" t="s">
        <v>47</v>
      </c>
      <c r="B50" s="1">
        <v>14.034499999999994</v>
      </c>
      <c r="C50" s="1">
        <v>52.402200000000001</v>
      </c>
      <c r="D50" s="1">
        <v>58.051699999999997</v>
      </c>
      <c r="E50" s="1">
        <v>33.597799999999999</v>
      </c>
      <c r="F50" s="1">
        <v>34.034500000000001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0"/>
  <sheetViews>
    <sheetView zoomScale="70" zoomScaleNormal="70" workbookViewId="0"/>
  </sheetViews>
  <sheetFormatPr baseColWidth="10" defaultColWidth="11.453125" defaultRowHeight="14.5" x14ac:dyDescent="0.35"/>
  <cols>
    <col min="1" max="16384" width="11.453125" style="1"/>
  </cols>
  <sheetData>
    <row r="1" spans="1:20" x14ac:dyDescent="0.35">
      <c r="A1" s="1" t="s">
        <v>69</v>
      </c>
    </row>
    <row r="2" spans="1:20" x14ac:dyDescent="0.35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</row>
    <row r="3" spans="1:20" x14ac:dyDescent="0.35">
      <c r="A3" s="1" t="s">
        <v>0</v>
      </c>
      <c r="B3" s="1">
        <v>0.96</v>
      </c>
      <c r="C3" s="1">
        <v>13.176500000000001</v>
      </c>
      <c r="D3" s="3">
        <v>16.609400000000001</v>
      </c>
      <c r="E3" s="1">
        <v>14.5227</v>
      </c>
      <c r="F3" s="1">
        <v>6.2823500000000001</v>
      </c>
      <c r="H3" s="1">
        <f>AVERAGE(B3:B50)</f>
        <v>0.87969791458333324</v>
      </c>
      <c r="I3" s="1">
        <f>AVERAGE(C3:C6)</f>
        <v>13.694775</v>
      </c>
      <c r="J3" s="1">
        <f>AVERAGE(D3:D6)</f>
        <v>14.462375000000002</v>
      </c>
      <c r="K3" s="1">
        <f>AVERAGE(E3:E6)</f>
        <v>15.847349999999999</v>
      </c>
      <c r="L3" s="1">
        <f>AVERAGE(F3:F6)</f>
        <v>8.2036825000000011</v>
      </c>
      <c r="O3" s="1">
        <f>TTEST($B$3:$B$50,C3:C6,2,3)</f>
        <v>2.7321390520545067E-3</v>
      </c>
      <c r="P3" s="1">
        <f t="shared" ref="P3:R3" si="0">TTEST($B$3:$B$50,D3:D6,2,3)</f>
        <v>9.7876177972232824E-4</v>
      </c>
      <c r="Q3" s="1">
        <f t="shared" si="0"/>
        <v>4.4564855841110212E-4</v>
      </c>
      <c r="R3" s="1">
        <f t="shared" si="0"/>
        <v>6.4827808321826566E-3</v>
      </c>
    </row>
    <row r="4" spans="1:20" x14ac:dyDescent="0.35">
      <c r="A4" s="1" t="s">
        <v>1</v>
      </c>
      <c r="B4" s="1">
        <v>0.43478</v>
      </c>
      <c r="C4" s="1">
        <v>16.6126</v>
      </c>
      <c r="D4" s="3">
        <v>15.9579</v>
      </c>
      <c r="E4" s="1">
        <v>15.884600000000001</v>
      </c>
      <c r="F4" s="1">
        <v>10.9077</v>
      </c>
      <c r="I4" s="1">
        <f>AVERAGE(C7:C10)</f>
        <v>18.836774999999999</v>
      </c>
      <c r="J4" s="1">
        <f>AVERAGE(D7:D10)</f>
        <v>14.596899999999998</v>
      </c>
      <c r="K4" s="1">
        <f>AVERAGE(E7:E10)</f>
        <v>16.680499999999999</v>
      </c>
      <c r="L4" s="1">
        <f>AVERAGE(F7:F10)</f>
        <v>8.0438375000000004</v>
      </c>
      <c r="O4" s="1">
        <f>TTEST($B$3:$B$50,C7:C10,2,3)</f>
        <v>7.7397583961458986E-4</v>
      </c>
      <c r="P4" s="1">
        <f t="shared" ref="P4:R4" si="1">TTEST($B$3:$B$50,D7:D10,2,3)</f>
        <v>3.2862964893140161E-2</v>
      </c>
      <c r="Q4" s="1">
        <f t="shared" si="1"/>
        <v>3.1747457287671474E-3</v>
      </c>
      <c r="R4" s="1">
        <f t="shared" si="1"/>
        <v>3.9668666998812158E-3</v>
      </c>
      <c r="T4" s="1" t="s">
        <v>53</v>
      </c>
    </row>
    <row r="5" spans="1:20" x14ac:dyDescent="0.35">
      <c r="A5" s="1" t="s">
        <v>2</v>
      </c>
      <c r="B5" s="1">
        <v>0.89189200000000002</v>
      </c>
      <c r="C5" s="1">
        <v>10.035500000000001</v>
      </c>
      <c r="D5" s="3">
        <v>12.46</v>
      </c>
      <c r="E5" s="1">
        <v>18.4026</v>
      </c>
      <c r="F5" s="1">
        <v>9.0106400000000004</v>
      </c>
      <c r="I5" s="1">
        <f>AVERAGE(C11:C14)</f>
        <v>11.94736</v>
      </c>
      <c r="J5" s="1">
        <f>AVERAGE(D11:D14)</f>
        <v>10.6847525</v>
      </c>
      <c r="K5" s="1">
        <f>AVERAGE(E11:E14)</f>
        <v>12.010314999999999</v>
      </c>
      <c r="L5" s="1">
        <f>AVERAGE(F11:F14)</f>
        <v>8.4632224999999988</v>
      </c>
      <c r="O5" s="1">
        <f>TTEST($B$3:$B$50,C11:C14,2,3)</f>
        <v>6.0432895730206304E-3</v>
      </c>
      <c r="P5" s="1">
        <f t="shared" ref="P5:R5" si="2">TTEST($B$3:$B$50,D11:D14,2,3)</f>
        <v>2.4705349546560906E-2</v>
      </c>
      <c r="Q5" s="1">
        <f t="shared" si="2"/>
        <v>1.5430981309733525E-3</v>
      </c>
      <c r="R5" s="1">
        <f t="shared" si="2"/>
        <v>1.018725733404713E-2</v>
      </c>
      <c r="S5" s="1" t="s">
        <v>54</v>
      </c>
    </row>
    <row r="6" spans="1:20" x14ac:dyDescent="0.35">
      <c r="A6" s="1" t="s">
        <v>3</v>
      </c>
      <c r="B6" s="1">
        <v>0.18570999999999999</v>
      </c>
      <c r="C6" s="1">
        <v>14.954499999999999</v>
      </c>
      <c r="D6" s="3">
        <v>12.8222</v>
      </c>
      <c r="E6" s="1">
        <v>14.579499999999999</v>
      </c>
      <c r="F6" s="1">
        <v>6.6140400000000001</v>
      </c>
      <c r="I6" s="1">
        <f>AVERAGE(C15:C18)</f>
        <v>19.999724999999998</v>
      </c>
      <c r="J6" s="1">
        <f>AVERAGE(D15:D18)</f>
        <v>10.670400000000001</v>
      </c>
      <c r="K6" s="1">
        <f>AVERAGE(E15:E18)</f>
        <v>10.949945</v>
      </c>
      <c r="L6" s="1">
        <f>AVERAGE(F15:F18)</f>
        <v>7.385535</v>
      </c>
      <c r="O6" s="1">
        <f>TTEST($B$3:$B$50,C15:C18,2,3)</f>
        <v>4.268782968084533E-4</v>
      </c>
      <c r="P6" s="1">
        <f t="shared" ref="P6:R6" si="3">TTEST($B$3:$B$50,D15:D18,2,3)</f>
        <v>1.520974505564544E-2</v>
      </c>
      <c r="Q6" s="1">
        <f t="shared" si="3"/>
        <v>1.7885648741399693E-3</v>
      </c>
      <c r="R6" s="1">
        <f t="shared" si="3"/>
        <v>3.794406938536022E-2</v>
      </c>
      <c r="S6" s="1" t="s">
        <v>55</v>
      </c>
      <c r="T6" s="1" t="s">
        <v>56</v>
      </c>
    </row>
    <row r="7" spans="1:20" x14ac:dyDescent="0.35">
      <c r="A7" s="1" t="s">
        <v>4</v>
      </c>
      <c r="B7" s="1">
        <v>0.43478</v>
      </c>
      <c r="C7" s="1">
        <v>15.568199999999999</v>
      </c>
      <c r="D7" s="3">
        <v>18.878</v>
      </c>
      <c r="E7" s="1">
        <v>17.934200000000001</v>
      </c>
      <c r="F7" s="1">
        <v>7.0267900000000001</v>
      </c>
      <c r="I7" s="1">
        <f>AVERAGE(C19:C22)</f>
        <v>12.783549999999998</v>
      </c>
      <c r="J7" s="1">
        <f>AVERAGE(D19:D22)</f>
        <v>13.3427975</v>
      </c>
      <c r="K7" s="1">
        <f>AVERAGE(E19:E22)</f>
        <v>8.2817474999999998</v>
      </c>
      <c r="L7" s="1">
        <f>AVERAGE(F19:F22)</f>
        <v>6.4968824999999999</v>
      </c>
      <c r="O7" s="1">
        <f>TTEST($B$3:$B$50,C19:C22,2,3)</f>
        <v>6.6403815584477246E-3</v>
      </c>
      <c r="P7" s="1">
        <f t="shared" ref="P7:R7" si="4">TTEST($B$3:$B$50,D19:D22,2,3)</f>
        <v>3.3121604312319114E-2</v>
      </c>
      <c r="Q7" s="1">
        <f t="shared" si="4"/>
        <v>0.10984283241654187</v>
      </c>
      <c r="R7" s="1">
        <f t="shared" si="4"/>
        <v>6.1892363492131045E-3</v>
      </c>
      <c r="T7" s="1" t="s">
        <v>57</v>
      </c>
    </row>
    <row r="8" spans="1:20" x14ac:dyDescent="0.35">
      <c r="A8" s="1" t="s">
        <v>5</v>
      </c>
      <c r="B8" s="1">
        <v>0.85714299999999999</v>
      </c>
      <c r="C8" s="1">
        <v>19.9099</v>
      </c>
      <c r="D8" s="3">
        <v>21.242899999999999</v>
      </c>
      <c r="E8" s="1">
        <v>13.7789</v>
      </c>
      <c r="F8" s="1">
        <v>6.9071400000000001</v>
      </c>
      <c r="I8" s="1">
        <f>AVERAGE(C23:C26)</f>
        <v>9.2965400000000002</v>
      </c>
      <c r="J8" s="1">
        <f>AVERAGE(D23:D26)</f>
        <v>8.7224225000000004</v>
      </c>
      <c r="K8" s="1">
        <f>AVERAGE(E23:E26)</f>
        <v>4.43445</v>
      </c>
      <c r="L8" s="1">
        <f>AVERAGE(F23:F26)</f>
        <v>3.77887</v>
      </c>
      <c r="O8" s="1">
        <f>TTEST($B$3:$B$50,C23:C26,2,3)</f>
        <v>6.7541147436007336E-4</v>
      </c>
      <c r="P8" s="1">
        <f t="shared" ref="P8:R8" si="5">TTEST($B$3:$B$50,D23:D26,2,3)</f>
        <v>1.2651760174226612E-3</v>
      </c>
      <c r="Q8" s="1">
        <f t="shared" si="5"/>
        <v>2.1986632693554487E-2</v>
      </c>
      <c r="R8" s="1">
        <f t="shared" si="5"/>
        <v>1.640371326879516E-2</v>
      </c>
      <c r="T8" s="1" t="s">
        <v>58</v>
      </c>
    </row>
    <row r="9" spans="1:20" x14ac:dyDescent="0.35">
      <c r="A9" s="1" t="s">
        <v>6</v>
      </c>
      <c r="B9" s="1">
        <v>0.49123</v>
      </c>
      <c r="C9" s="1">
        <v>21.630400000000002</v>
      </c>
      <c r="D9" s="3">
        <v>4.8</v>
      </c>
      <c r="E9" s="1">
        <v>21.274000000000001</v>
      </c>
      <c r="F9" s="1">
        <v>10.722899999999999</v>
      </c>
      <c r="I9" s="1">
        <f>AVERAGE(C27:C30)</f>
        <v>4.034535</v>
      </c>
      <c r="J9" s="1">
        <f>AVERAGE(D27:D30)</f>
        <v>4.3444424999999995</v>
      </c>
      <c r="K9" s="1">
        <f>AVERAGE(E27:E30)</f>
        <v>3.3094450000000002</v>
      </c>
      <c r="L9" s="1">
        <f>AVERAGE(F27:F30)</f>
        <v>1.7394350000000001</v>
      </c>
      <c r="O9" s="1">
        <f>TTEST($B$3:$B$50,C27:C30,2,3)</f>
        <v>7.173956324726052E-3</v>
      </c>
      <c r="P9" s="1">
        <f t="shared" ref="P9:R9" si="6">TTEST($B$3:$B$50,D27:D30,2,3)</f>
        <v>1.3168393762125745E-2</v>
      </c>
      <c r="Q9" s="1">
        <f t="shared" si="6"/>
        <v>3.6117192338638276E-2</v>
      </c>
      <c r="R9" s="1">
        <f t="shared" si="6"/>
        <v>5.7172160329262353E-2</v>
      </c>
      <c r="T9" s="1" t="s">
        <v>59</v>
      </c>
    </row>
    <row r="10" spans="1:20" x14ac:dyDescent="0.35">
      <c r="A10" s="1" t="s">
        <v>7</v>
      </c>
      <c r="B10" s="1">
        <v>0.46834999999999999</v>
      </c>
      <c r="C10" s="1">
        <v>18.238600000000002</v>
      </c>
      <c r="D10" s="3">
        <v>13.466699999999999</v>
      </c>
      <c r="E10" s="1">
        <v>13.7349</v>
      </c>
      <c r="F10" s="1">
        <v>7.5185199999999996</v>
      </c>
      <c r="I10" s="1">
        <f>AVERAGE(C31:C34)</f>
        <v>3.4802974999999998</v>
      </c>
      <c r="J10" s="1">
        <f>AVERAGE(D31:D34)</f>
        <v>2.8851500000000003</v>
      </c>
      <c r="K10" s="1">
        <f>AVERAGE(E31:E34)</f>
        <v>2.7558100000000003</v>
      </c>
      <c r="L10" s="1">
        <f>AVERAGE(F31:F34)</f>
        <v>1.7367904999999999</v>
      </c>
      <c r="O10" s="1">
        <f>TTEST($B$3:$B$50,C31:C34,2,3)</f>
        <v>3.3662844490250095E-2</v>
      </c>
      <c r="P10" s="1">
        <f t="shared" ref="P10:R10" si="7">TTEST($B$3:$B$50,D31:D34,2,3)</f>
        <v>6.0453997824248158E-2</v>
      </c>
      <c r="Q10" s="1">
        <f t="shared" si="7"/>
        <v>4.817341138756269E-2</v>
      </c>
      <c r="R10" s="1">
        <f t="shared" si="7"/>
        <v>0.18431274929383815</v>
      </c>
      <c r="T10" s="1" t="s">
        <v>60</v>
      </c>
    </row>
    <row r="11" spans="1:20" x14ac:dyDescent="0.35">
      <c r="A11" s="1" t="s">
        <v>8</v>
      </c>
      <c r="B11" s="1">
        <v>0.98438000000000003</v>
      </c>
      <c r="C11" s="1">
        <v>7.3529400000000003</v>
      </c>
      <c r="D11" s="3">
        <v>10.8629</v>
      </c>
      <c r="E11" s="1">
        <v>9.5308600000000006</v>
      </c>
      <c r="F11" s="1">
        <v>9.6436799999999998</v>
      </c>
      <c r="I11" s="1">
        <f>AVERAGE(C35:C38)</f>
        <v>2.5752299999999999</v>
      </c>
      <c r="J11" s="1">
        <f>AVERAGE(D35:D38)</f>
        <v>2.4917400000000005</v>
      </c>
      <c r="K11" s="1">
        <f>AVERAGE(E35:E38)</f>
        <v>2.3639717500000001</v>
      </c>
      <c r="L11" s="1">
        <f>AVERAGE(F35:F38)</f>
        <v>1.7002757499999999</v>
      </c>
      <c r="O11" s="1">
        <f>TTEST($B$3:$B$50,C35:C38,2,3)</f>
        <v>8.963484461483967E-2</v>
      </c>
      <c r="P11" s="1">
        <f t="shared" ref="P11:R11" si="8">TTEST($B$3:$B$50,D35:D38,2,3)</f>
        <v>2.7210796633297167E-2</v>
      </c>
      <c r="Q11" s="1">
        <f t="shared" si="8"/>
        <v>2.8846566042645856E-3</v>
      </c>
      <c r="R11" s="1">
        <f t="shared" si="8"/>
        <v>9.4106422785937852E-2</v>
      </c>
      <c r="T11" s="1" t="s">
        <v>61</v>
      </c>
    </row>
    <row r="12" spans="1:20" x14ac:dyDescent="0.35">
      <c r="A12" s="1" t="s">
        <v>9</v>
      </c>
      <c r="B12" s="1">
        <v>0.92424200000000001</v>
      </c>
      <c r="C12" s="1">
        <v>12.379799999999999</v>
      </c>
      <c r="D12" s="3">
        <v>14.178900000000001</v>
      </c>
      <c r="E12" s="1">
        <v>11.196099999999999</v>
      </c>
      <c r="F12" s="1">
        <v>7.5494500000000002</v>
      </c>
      <c r="I12" s="1">
        <f>AVERAGE(C39:C42)</f>
        <v>2.443085</v>
      </c>
      <c r="J12" s="1">
        <f>AVERAGE(D39:D42)</f>
        <v>3.0006024999999998</v>
      </c>
      <c r="K12" s="1">
        <f>AVERAGE(E39:E42)</f>
        <v>3.2925050000000002</v>
      </c>
      <c r="L12" s="1">
        <f>AVERAGE(F39:F42)</f>
        <v>1.8958455000000001</v>
      </c>
      <c r="O12" s="1">
        <f>TTEST($B$3:$B$50,C39:C42,2,3)</f>
        <v>0.10843647606488439</v>
      </c>
      <c r="P12" s="1">
        <f>TTEST($B$3:$B$50,D39:D42,2,3)</f>
        <v>6.7073825165256201E-2</v>
      </c>
      <c r="Q12" s="1">
        <f t="shared" ref="Q12:R12" si="9">TTEST($B$3:$B$50,E39:E42,2,3)</f>
        <v>2.4359961260830714E-2</v>
      </c>
      <c r="R12" s="1">
        <f t="shared" si="9"/>
        <v>0.13285701026897279</v>
      </c>
    </row>
    <row r="13" spans="1:20" x14ac:dyDescent="0.35">
      <c r="A13" s="1" t="s">
        <v>10</v>
      </c>
      <c r="B13" s="1">
        <v>1.0563400000000001</v>
      </c>
      <c r="C13" s="1">
        <v>14.5495</v>
      </c>
      <c r="D13" s="3">
        <v>4.01471</v>
      </c>
      <c r="E13" s="1">
        <v>13.3902</v>
      </c>
      <c r="F13" s="1">
        <v>11.369899999999999</v>
      </c>
      <c r="I13" s="1">
        <f>AVERAGE(C43:C46)</f>
        <v>2.9542174999999999</v>
      </c>
      <c r="J13" s="1">
        <f>AVERAGE(D43:D46)</f>
        <v>3.0312174999999999</v>
      </c>
      <c r="K13" s="1">
        <f>AVERAGE(E43:E46)</f>
        <v>2.7966500000000001</v>
      </c>
      <c r="L13" s="1">
        <f>AVERAGE(F43:F46)</f>
        <v>1.9179900000000001</v>
      </c>
      <c r="O13" s="1">
        <f>TTEST($B$3:$B$50,C43:C46,2,3)</f>
        <v>2.6393585572879505E-2</v>
      </c>
      <c r="P13" s="1">
        <f t="shared" ref="P13:R13" si="10">TTEST($B$3:$B$50,D43:D46,2,3)</f>
        <v>8.1845230027974572E-2</v>
      </c>
      <c r="Q13" s="1">
        <f>TTEST($B$3:$B$50,E43:E46,2,3)</f>
        <v>8.99636385169124E-2</v>
      </c>
      <c r="R13" s="1">
        <f t="shared" si="10"/>
        <v>7.8145825997807297E-2</v>
      </c>
    </row>
    <row r="14" spans="1:20" x14ac:dyDescent="0.35">
      <c r="A14" s="1" t="s">
        <v>11</v>
      </c>
      <c r="B14" s="1">
        <v>1.21818</v>
      </c>
      <c r="C14" s="1">
        <v>13.507199999999999</v>
      </c>
      <c r="D14" s="3">
        <v>13.682499999999999</v>
      </c>
      <c r="E14" s="1">
        <v>13.924099999999999</v>
      </c>
      <c r="F14" s="1">
        <v>5.28986</v>
      </c>
      <c r="I14" s="1">
        <f>AVERAGE(C47:C50)</f>
        <v>2.9587824999999999</v>
      </c>
      <c r="J14" s="1">
        <f>AVERAGE(D47:D50)</f>
        <v>4.2938725</v>
      </c>
      <c r="K14" s="1">
        <f>AVERAGE(E47:E50)</f>
        <v>1.9787949999999999</v>
      </c>
      <c r="L14" s="1">
        <f>AVERAGE(F47:F50)</f>
        <v>2.3482675</v>
      </c>
      <c r="O14" s="1">
        <f>TTEST($B$3:$B$50,C47:C50,2,3)</f>
        <v>0.10446546605358015</v>
      </c>
      <c r="P14" s="1">
        <f t="shared" ref="P14:Q14" si="11">TTEST($B$3:$B$50,D47:D50,2,3)</f>
        <v>1.7022919648274959E-2</v>
      </c>
      <c r="Q14" s="1">
        <f t="shared" si="11"/>
        <v>0.14444711153523257</v>
      </c>
      <c r="R14" s="1">
        <f>TTEST($B$3:$B$50,F47:F50,2,3)</f>
        <v>1.4846038417657059E-2</v>
      </c>
    </row>
    <row r="15" spans="1:20" x14ac:dyDescent="0.35">
      <c r="A15" s="1" t="s">
        <v>12</v>
      </c>
      <c r="B15" s="1">
        <v>1.38462</v>
      </c>
      <c r="C15" s="1">
        <v>21.241</v>
      </c>
      <c r="D15" s="3">
        <v>13.4421</v>
      </c>
      <c r="E15" s="1">
        <v>9.2872299999999992</v>
      </c>
      <c r="F15" s="1">
        <v>4.1630399999999996</v>
      </c>
    </row>
    <row r="16" spans="1:20" x14ac:dyDescent="0.35">
      <c r="A16" s="1" t="s">
        <v>13</v>
      </c>
      <c r="B16" s="1">
        <v>1.1261300000000001</v>
      </c>
      <c r="C16" s="1">
        <v>18.666699999999999</v>
      </c>
      <c r="D16" s="3">
        <v>14.3826</v>
      </c>
      <c r="E16" s="1">
        <v>11.561199999999999</v>
      </c>
      <c r="F16" s="1">
        <v>10.421099999999999</v>
      </c>
      <c r="H16" s="1">
        <f>AVERAGE(B3:B63)</f>
        <v>0.87969791458333324</v>
      </c>
    </row>
    <row r="17" spans="1:22" x14ac:dyDescent="0.35">
      <c r="A17" s="1" t="s">
        <v>14</v>
      </c>
      <c r="B17" s="1">
        <v>1.5625</v>
      </c>
      <c r="C17" s="1">
        <v>22.5</v>
      </c>
      <c r="D17" s="3">
        <v>8.7213100000000008</v>
      </c>
      <c r="E17" s="1">
        <v>13.416700000000001</v>
      </c>
      <c r="F17" s="1">
        <v>10.6957</v>
      </c>
      <c r="I17" s="1">
        <f>AVERAGE(I4:I7)</f>
        <v>15.891852499999999</v>
      </c>
      <c r="J17" s="1">
        <f t="shared" ref="J17:L17" si="12">AVERAGE(J4:J7)</f>
        <v>12.323712499999999</v>
      </c>
      <c r="K17" s="1">
        <f t="shared" si="12"/>
        <v>11.980626875</v>
      </c>
      <c r="L17" s="1">
        <f t="shared" si="12"/>
        <v>7.5973693749999995</v>
      </c>
      <c r="O17" s="2">
        <f>AVERAGE(O4:O7)</f>
        <v>3.4711313169728496E-3</v>
      </c>
      <c r="P17" s="2">
        <f t="shared" ref="P17:R17" si="13">AVERAGE(P4:P7)</f>
        <v>2.6474915951916405E-2</v>
      </c>
      <c r="Q17" s="2">
        <f t="shared" si="13"/>
        <v>2.9087310287605587E-2</v>
      </c>
      <c r="R17" s="2">
        <f t="shared" si="13"/>
        <v>1.4571857442125417E-2</v>
      </c>
      <c r="S17" s="2" t="s">
        <v>63</v>
      </c>
      <c r="T17" s="2" t="s">
        <v>64</v>
      </c>
      <c r="U17" s="2" t="s">
        <v>64</v>
      </c>
      <c r="V17" s="2" t="s">
        <v>64</v>
      </c>
    </row>
    <row r="18" spans="1:22" x14ac:dyDescent="0.35">
      <c r="A18" s="1" t="s">
        <v>15</v>
      </c>
      <c r="B18" s="1">
        <v>1</v>
      </c>
      <c r="C18" s="1">
        <v>17.591200000000001</v>
      </c>
      <c r="D18" s="3">
        <v>6.1355899999999997</v>
      </c>
      <c r="E18" s="1">
        <v>9.5346499999999992</v>
      </c>
      <c r="F18" s="1">
        <v>4.2622999999999998</v>
      </c>
      <c r="I18" s="1">
        <v>9.2965400000000002</v>
      </c>
      <c r="J18" s="1">
        <v>8.7224225000000004</v>
      </c>
      <c r="K18" s="1">
        <v>4.43445</v>
      </c>
      <c r="L18" s="1">
        <v>3.77887</v>
      </c>
      <c r="O18" s="2">
        <v>6.7541147436007336E-4</v>
      </c>
      <c r="P18" s="2">
        <v>1.2651760174226612E-3</v>
      </c>
      <c r="Q18" s="2">
        <v>2.1986632693554487E-2</v>
      </c>
      <c r="R18" s="2">
        <v>1.640371326879516E-2</v>
      </c>
      <c r="S18" s="2" t="s">
        <v>62</v>
      </c>
      <c r="T18" s="2" t="s">
        <v>63</v>
      </c>
      <c r="U18" s="2" t="s">
        <v>64</v>
      </c>
      <c r="V18" s="2" t="s">
        <v>64</v>
      </c>
    </row>
    <row r="19" spans="1:22" x14ac:dyDescent="0.35">
      <c r="A19" s="1" t="s">
        <v>16</v>
      </c>
      <c r="B19" s="1">
        <v>0.98333000000000004</v>
      </c>
      <c r="C19" s="1">
        <v>10.9452</v>
      </c>
      <c r="D19" s="3">
        <v>13.4314</v>
      </c>
      <c r="E19" s="1">
        <v>4.6334799999999996</v>
      </c>
      <c r="F19" s="1">
        <v>6.1558400000000004</v>
      </c>
      <c r="I19" s="1">
        <v>4.034535</v>
      </c>
      <c r="J19" s="1">
        <v>4.3444424999999995</v>
      </c>
      <c r="K19" s="1">
        <v>3.3094450000000002</v>
      </c>
      <c r="L19" s="1">
        <v>1.7394350000000001</v>
      </c>
      <c r="O19" s="2">
        <v>7.173956324726052E-3</v>
      </c>
      <c r="P19" s="2">
        <v>1.3168393762125745E-2</v>
      </c>
      <c r="Q19" s="2">
        <v>3.6117192338638276E-2</v>
      </c>
      <c r="R19" s="2">
        <v>5.7172160329262353E-2</v>
      </c>
      <c r="S19" s="2" t="s">
        <v>63</v>
      </c>
      <c r="T19" s="2" t="s">
        <v>64</v>
      </c>
      <c r="U19" s="2" t="s">
        <v>64</v>
      </c>
      <c r="V19" s="2" t="s">
        <v>64</v>
      </c>
    </row>
    <row r="20" spans="1:22" x14ac:dyDescent="0.35">
      <c r="A20" s="1" t="s">
        <v>17</v>
      </c>
      <c r="B20" s="1">
        <v>1.6515200000000001</v>
      </c>
      <c r="C20" s="1">
        <v>11.773899999999999</v>
      </c>
      <c r="D20" s="3">
        <v>22.216200000000001</v>
      </c>
      <c r="E20" s="1">
        <v>6.0650199999999996</v>
      </c>
      <c r="F20" s="1">
        <v>6.3584899999999998</v>
      </c>
      <c r="I20" s="1">
        <v>3.4802974999999998</v>
      </c>
      <c r="J20" s="1">
        <v>2.8851500000000003</v>
      </c>
      <c r="K20" s="1">
        <v>2.7558100000000003</v>
      </c>
      <c r="L20" s="1">
        <v>1.7367904999999999</v>
      </c>
      <c r="O20" s="2">
        <v>3.3662844490250095E-2</v>
      </c>
      <c r="P20" s="2">
        <v>6.0453997824248158E-2</v>
      </c>
      <c r="Q20" s="2">
        <v>4.817341138756269E-2</v>
      </c>
      <c r="R20" s="2">
        <v>0.18431274929383815</v>
      </c>
      <c r="S20" s="2" t="s">
        <v>64</v>
      </c>
      <c r="T20" s="2" t="s">
        <v>65</v>
      </c>
      <c r="U20" s="2" t="s">
        <v>64</v>
      </c>
      <c r="V20" s="2" t="s">
        <v>65</v>
      </c>
    </row>
    <row r="21" spans="1:22" x14ac:dyDescent="0.35">
      <c r="A21" s="1" t="s">
        <v>18</v>
      </c>
      <c r="B21" s="1">
        <v>6.7799999999999999E-2</v>
      </c>
      <c r="C21" s="1">
        <v>18.025600000000001</v>
      </c>
      <c r="D21" s="3">
        <v>6.2346899999999996</v>
      </c>
      <c r="E21" s="1">
        <v>4.3443899999999998</v>
      </c>
      <c r="F21" s="1">
        <v>8.73034</v>
      </c>
      <c r="I21" s="1">
        <v>2.5752299999999999</v>
      </c>
      <c r="J21" s="1">
        <v>2.4917400000000005</v>
      </c>
      <c r="K21" s="1">
        <v>2.3639717500000001</v>
      </c>
      <c r="L21" s="1">
        <v>1.7002757499999999</v>
      </c>
      <c r="O21" s="2">
        <v>8.963484461483967E-2</v>
      </c>
      <c r="P21" s="2">
        <v>2.7210796633297167E-2</v>
      </c>
      <c r="Q21" s="2">
        <v>2.8846566042645856E-3</v>
      </c>
      <c r="R21" s="2">
        <v>9.4106422785937852E-2</v>
      </c>
      <c r="S21" s="2" t="s">
        <v>65</v>
      </c>
      <c r="T21" s="2" t="s">
        <v>64</v>
      </c>
      <c r="U21" s="2" t="s">
        <v>63</v>
      </c>
      <c r="V21" s="2" t="s">
        <v>65</v>
      </c>
    </row>
    <row r="22" spans="1:22" x14ac:dyDescent="0.35">
      <c r="A22" s="1" t="s">
        <v>19</v>
      </c>
      <c r="B22" s="1">
        <v>1.0410999999999999</v>
      </c>
      <c r="C22" s="1">
        <v>10.3895</v>
      </c>
      <c r="D22" s="3">
        <v>11.488899999999999</v>
      </c>
      <c r="E22" s="1">
        <v>18.084099999999999</v>
      </c>
      <c r="F22" s="1">
        <v>4.7428600000000003</v>
      </c>
      <c r="I22" s="1">
        <v>2.443085</v>
      </c>
      <c r="J22" s="1">
        <v>3.0006024999999998</v>
      </c>
      <c r="K22" s="1">
        <v>3.2925050000000002</v>
      </c>
      <c r="L22" s="1">
        <v>1.8958455000000001</v>
      </c>
      <c r="O22" s="2">
        <v>0.10843647606488439</v>
      </c>
      <c r="P22" s="2">
        <v>6.7073825165256201E-2</v>
      </c>
      <c r="Q22" s="2">
        <v>2.4359961260830714E-2</v>
      </c>
      <c r="R22" s="2">
        <v>0.13285701026897279</v>
      </c>
      <c r="S22" s="2" t="s">
        <v>65</v>
      </c>
      <c r="T22" s="2" t="s">
        <v>65</v>
      </c>
      <c r="U22" s="2" t="s">
        <v>64</v>
      </c>
      <c r="V22" s="2" t="s">
        <v>65</v>
      </c>
    </row>
    <row r="23" spans="1:22" x14ac:dyDescent="0.35">
      <c r="A23" s="1" t="s">
        <v>20</v>
      </c>
      <c r="B23" s="1">
        <v>0.63265000000000005</v>
      </c>
      <c r="C23" s="1">
        <v>7.8254000000000001</v>
      </c>
      <c r="D23" s="3">
        <v>8.6769200000000009</v>
      </c>
      <c r="E23" s="1">
        <v>2.9571700000000001</v>
      </c>
      <c r="F23" s="1">
        <v>2.37778</v>
      </c>
      <c r="I23" s="1">
        <v>2.9542174999999999</v>
      </c>
      <c r="J23" s="1">
        <v>3.0312174999999999</v>
      </c>
      <c r="K23" s="1">
        <v>2.7966500000000001</v>
      </c>
      <c r="L23" s="1">
        <v>1.9179900000000001</v>
      </c>
      <c r="O23" s="2">
        <v>2.6393585572879505E-2</v>
      </c>
      <c r="P23" s="2">
        <v>8.1845230027974572E-2</v>
      </c>
      <c r="Q23" s="2">
        <v>8.99636385169124E-2</v>
      </c>
      <c r="R23" s="2">
        <v>7.8145825997807297E-2</v>
      </c>
      <c r="S23" s="2" t="s">
        <v>64</v>
      </c>
      <c r="T23" s="2" t="s">
        <v>65</v>
      </c>
      <c r="U23" s="2" t="s">
        <v>65</v>
      </c>
      <c r="V23" s="2" t="s">
        <v>65</v>
      </c>
    </row>
    <row r="24" spans="1:22" x14ac:dyDescent="0.35">
      <c r="A24" s="1" t="s">
        <v>21</v>
      </c>
      <c r="B24" s="1">
        <v>0.83673500000000001</v>
      </c>
      <c r="C24" s="1">
        <v>10.6241</v>
      </c>
      <c r="D24" s="3">
        <v>10.2483</v>
      </c>
      <c r="E24" s="1">
        <v>4.2857099999999999</v>
      </c>
      <c r="F24" s="1">
        <v>3.2886600000000001</v>
      </c>
    </row>
    <row r="25" spans="1:22" x14ac:dyDescent="0.35">
      <c r="A25" s="1" t="s">
        <v>22</v>
      </c>
      <c r="B25" s="1">
        <v>0.47619</v>
      </c>
      <c r="C25" s="1">
        <v>9.8461499999999997</v>
      </c>
      <c r="D25" s="3">
        <v>9.0294100000000004</v>
      </c>
      <c r="E25" s="1">
        <v>3.7408199999999998</v>
      </c>
      <c r="F25" s="1">
        <v>5.1875</v>
      </c>
      <c r="H25" s="1">
        <f>_xlfn.STDEV.S(B3:B50)</f>
        <v>0.58675779109571691</v>
      </c>
    </row>
    <row r="26" spans="1:22" x14ac:dyDescent="0.35">
      <c r="A26" s="1" t="s">
        <v>23</v>
      </c>
      <c r="B26" s="1">
        <v>1.4825600000000001</v>
      </c>
      <c r="C26" s="1">
        <v>8.8905100000000008</v>
      </c>
      <c r="D26" s="3">
        <v>6.93506</v>
      </c>
      <c r="E26" s="1">
        <v>6.7541000000000002</v>
      </c>
      <c r="F26" s="1">
        <v>4.2615400000000001</v>
      </c>
      <c r="I26" s="1">
        <f>_xlfn.STDEV.S(C3:C6)</f>
        <v>2.8142205734151933</v>
      </c>
      <c r="J26" s="1">
        <f t="shared" ref="J26:L26" si="14">_xlfn.STDEV.S(D3:D6)</f>
        <v>2.1249306692611496</v>
      </c>
      <c r="K26" s="1">
        <f t="shared" si="14"/>
        <v>1.8159323931982341</v>
      </c>
      <c r="L26" s="1">
        <f t="shared" si="14"/>
        <v>2.1741950924786679</v>
      </c>
      <c r="O26" s="1">
        <v>0.58675779109571691</v>
      </c>
    </row>
    <row r="27" spans="1:22" x14ac:dyDescent="0.35">
      <c r="A27" s="1" t="s">
        <v>24</v>
      </c>
      <c r="B27" s="1">
        <v>1.9348799999999999</v>
      </c>
      <c r="C27" s="1">
        <v>2.7058800000000001</v>
      </c>
      <c r="D27" s="3">
        <v>4.6446300000000003</v>
      </c>
      <c r="E27" s="1">
        <v>1.7963</v>
      </c>
      <c r="F27" s="1">
        <v>1.68696</v>
      </c>
      <c r="I27" s="1">
        <f>_xlfn.STDEV.S(C7:C10)</f>
        <v>2.5818167871675231</v>
      </c>
      <c r="J27" s="1">
        <f t="shared" ref="J27:L27" si="15">_xlfn.STDEV.S(D7:D10)</f>
        <v>7.2973450619614653</v>
      </c>
      <c r="K27" s="1">
        <f t="shared" si="15"/>
        <v>3.6408720503015166</v>
      </c>
      <c r="L27" s="1">
        <f t="shared" si="15"/>
        <v>1.8055286555904655</v>
      </c>
      <c r="P27" s="1">
        <f>AVERAGE(I27:I30)</f>
        <v>2.8936275868579422</v>
      </c>
      <c r="Q27" s="1">
        <f t="shared" ref="Q27:S27" si="16">AVERAGE(J27:J30)</f>
        <v>5.6342643642834203</v>
      </c>
      <c r="R27" s="1">
        <f t="shared" si="16"/>
        <v>3.546143090481733</v>
      </c>
      <c r="S27" s="1">
        <f t="shared" si="16"/>
        <v>2.4385725190404157</v>
      </c>
    </row>
    <row r="28" spans="1:22" x14ac:dyDescent="0.35">
      <c r="A28" s="1" t="s">
        <v>25</v>
      </c>
      <c r="B28" s="1">
        <v>1.0272699999999999</v>
      </c>
      <c r="C28" s="1">
        <v>4.4078900000000001</v>
      </c>
      <c r="D28" s="3">
        <v>6.0887099999999998</v>
      </c>
      <c r="E28" s="1">
        <v>3.6181800000000002</v>
      </c>
      <c r="F28" s="1">
        <v>1.9357800000000001</v>
      </c>
      <c r="I28" s="1">
        <f>_xlfn.STDEV.S(C11:C14)</f>
        <v>3.1885175706588167</v>
      </c>
      <c r="J28" s="1">
        <f t="shared" ref="J28:L28" si="17">_xlfn.STDEV.S(D11:D14)</f>
        <v>4.6803404544639351</v>
      </c>
      <c r="K28" s="1">
        <f t="shared" si="17"/>
        <v>2.0311982344337407</v>
      </c>
      <c r="L28" s="1">
        <f t="shared" si="17"/>
        <v>2.629794905594673</v>
      </c>
      <c r="P28" s="1">
        <v>1.2101790454584238</v>
      </c>
      <c r="Q28" s="1">
        <v>1.3686098365464381</v>
      </c>
      <c r="R28" s="1">
        <v>1.6397538926517812</v>
      </c>
      <c r="S28" s="1">
        <v>1.2138873970293396</v>
      </c>
    </row>
    <row r="29" spans="1:22" x14ac:dyDescent="0.35">
      <c r="A29" s="1" t="s">
        <v>26</v>
      </c>
      <c r="B29" s="1">
        <v>1.16279E-2</v>
      </c>
      <c r="C29" s="1">
        <v>5.0888900000000001</v>
      </c>
      <c r="D29" s="3">
        <v>3.5849099999999998</v>
      </c>
      <c r="E29" s="1">
        <v>2.8139500000000002</v>
      </c>
      <c r="F29" s="1">
        <v>2.375</v>
      </c>
      <c r="I29" s="1">
        <f>_xlfn.STDEV.S(C15:C18)</f>
        <v>2.2634845576013984</v>
      </c>
      <c r="J29" s="1">
        <f t="shared" ref="J29:L29" si="18">_xlfn.STDEV.S(D15:D18)</f>
        <v>3.9083757621378541</v>
      </c>
      <c r="K29" s="1">
        <f t="shared" si="18"/>
        <v>1.9344416949342271</v>
      </c>
      <c r="L29" s="1">
        <f t="shared" si="18"/>
        <v>3.6656476502204427</v>
      </c>
      <c r="P29" s="1">
        <v>1.0043562488977724</v>
      </c>
      <c r="Q29" s="1">
        <v>1.3367244912191156</v>
      </c>
      <c r="R29" s="1">
        <v>1.3564804207089265</v>
      </c>
      <c r="S29" s="1">
        <v>0.59238691553747158</v>
      </c>
    </row>
    <row r="30" spans="1:22" x14ac:dyDescent="0.35">
      <c r="A30" s="1" t="s">
        <v>27</v>
      </c>
      <c r="B30" s="1">
        <v>0.18518499999999999</v>
      </c>
      <c r="C30" s="1">
        <v>3.9354800000000001</v>
      </c>
      <c r="D30" s="3">
        <v>3.05952</v>
      </c>
      <c r="E30" s="1">
        <v>5.0093500000000004</v>
      </c>
      <c r="F30" s="1">
        <v>0.96</v>
      </c>
      <c r="I30" s="1">
        <f>_xlfn.STDEV.S(C19:C22)</f>
        <v>3.5406914320040324</v>
      </c>
      <c r="J30" s="1">
        <f t="shared" ref="J30:L30" si="19">_xlfn.STDEV.S(D19:D22)</f>
        <v>6.6509961785704261</v>
      </c>
      <c r="K30" s="1">
        <f t="shared" si="19"/>
        <v>6.5780603822574477</v>
      </c>
      <c r="L30" s="1">
        <f t="shared" si="19"/>
        <v>1.6533188647560801</v>
      </c>
      <c r="P30" s="1">
        <v>1.4119410310249041</v>
      </c>
      <c r="Q30" s="1">
        <v>1.3744734981560498</v>
      </c>
      <c r="R30" s="1">
        <v>1.1761165067855015</v>
      </c>
      <c r="S30" s="1">
        <v>0.99927338218043893</v>
      </c>
    </row>
    <row r="31" spans="1:22" x14ac:dyDescent="0.35">
      <c r="A31" s="1" t="s">
        <v>28</v>
      </c>
      <c r="B31" s="1">
        <v>0.83077000000000001</v>
      </c>
      <c r="C31" s="1">
        <v>2.7659600000000002</v>
      </c>
      <c r="D31" s="3">
        <v>4.4296300000000004</v>
      </c>
      <c r="E31" s="1">
        <v>1.8421099999999999</v>
      </c>
      <c r="F31" s="1">
        <v>1.4347799999999999</v>
      </c>
      <c r="I31" s="1">
        <f>_xlfn.STDEV.S(C23:C26)</f>
        <v>1.2101790454584238</v>
      </c>
      <c r="J31" s="1">
        <f t="shared" ref="J31:L31" si="20">_xlfn.STDEV.S(D23:D26)</f>
        <v>1.3686098365464381</v>
      </c>
      <c r="K31" s="1">
        <f t="shared" si="20"/>
        <v>1.6397538926517812</v>
      </c>
      <c r="L31" s="1">
        <f t="shared" si="20"/>
        <v>1.2138873970293396</v>
      </c>
      <c r="P31" s="1">
        <v>1.3770545337785287</v>
      </c>
      <c r="Q31" s="1">
        <v>0.82596146064248266</v>
      </c>
      <c r="R31" s="1">
        <v>0.42590265640744185</v>
      </c>
      <c r="S31" s="1">
        <v>0.68925714555521134</v>
      </c>
    </row>
    <row r="32" spans="1:22" x14ac:dyDescent="0.35">
      <c r="A32" s="1" t="s">
        <v>29</v>
      </c>
      <c r="B32" s="1">
        <v>0.10305</v>
      </c>
      <c r="C32" s="1">
        <v>3.15924</v>
      </c>
      <c r="D32" s="3">
        <v>3.4878</v>
      </c>
      <c r="E32" s="1">
        <v>2.17557</v>
      </c>
      <c r="F32" s="1">
        <v>0.89189200000000002</v>
      </c>
      <c r="I32" s="1">
        <f>_xlfn.STDEV.S(C27:C30)</f>
        <v>1.0043562488977724</v>
      </c>
      <c r="J32" s="1">
        <f t="shared" ref="J32:L32" si="21">_xlfn.STDEV.S(D27:D30)</f>
        <v>1.3367244912191156</v>
      </c>
      <c r="K32" s="1">
        <f t="shared" si="21"/>
        <v>1.3564804207089265</v>
      </c>
      <c r="L32" s="1">
        <f t="shared" si="21"/>
        <v>0.59238691553747158</v>
      </c>
      <c r="P32" s="1">
        <v>1.3860135418410116</v>
      </c>
      <c r="Q32" s="1">
        <v>1.5163767799236663</v>
      </c>
      <c r="R32" s="1">
        <v>1.1671196023972841</v>
      </c>
      <c r="S32" s="1">
        <v>0.99660956706274872</v>
      </c>
    </row>
    <row r="33" spans="1:22" x14ac:dyDescent="0.35">
      <c r="A33" s="1" t="s">
        <v>30</v>
      </c>
      <c r="B33" s="1">
        <v>0.66295999999999999</v>
      </c>
      <c r="C33" s="1">
        <v>2.4437500000000001</v>
      </c>
      <c r="D33" s="3">
        <v>2.3655900000000001</v>
      </c>
      <c r="E33" s="1">
        <v>2.53782</v>
      </c>
      <c r="F33" s="1">
        <v>3.1857099999999998</v>
      </c>
      <c r="I33" s="1">
        <f>_xlfn.STDEV.S(C31:C34)</f>
        <v>1.4119410310249041</v>
      </c>
      <c r="J33" s="1">
        <f t="shared" ref="J33:L33" si="22">_xlfn.STDEV.S(D31:D34)</f>
        <v>1.3744734981560498</v>
      </c>
      <c r="K33" s="1">
        <f t="shared" si="22"/>
        <v>1.1761165067855015</v>
      </c>
      <c r="L33" s="1">
        <f t="shared" si="22"/>
        <v>0.99927338218043893</v>
      </c>
      <c r="P33" s="1">
        <v>1.0383847543621132</v>
      </c>
      <c r="Q33" s="1">
        <v>1.6750942805580638</v>
      </c>
      <c r="R33" s="1">
        <v>1.5577606557919392</v>
      </c>
      <c r="S33" s="1">
        <v>0.80175440034131806</v>
      </c>
    </row>
    <row r="34" spans="1:22" x14ac:dyDescent="0.35">
      <c r="A34" s="1" t="s">
        <v>31</v>
      </c>
      <c r="B34" s="1">
        <v>0.25591000000000003</v>
      </c>
      <c r="C34" s="1">
        <v>5.5522400000000003</v>
      </c>
      <c r="D34" s="3">
        <v>1.2575799999999999</v>
      </c>
      <c r="E34" s="1">
        <v>4.46774</v>
      </c>
      <c r="F34" s="1">
        <v>1.4347799999999999</v>
      </c>
      <c r="I34" s="1">
        <f>_xlfn.STDEV.S(C35:C38)</f>
        <v>1.3770545337785287</v>
      </c>
      <c r="J34" s="1">
        <f t="shared" ref="J34:L34" si="23">_xlfn.STDEV.S(D35:D38)</f>
        <v>0.82596146064248266</v>
      </c>
      <c r="K34" s="1">
        <f t="shared" si="23"/>
        <v>0.42590265640744185</v>
      </c>
      <c r="L34" s="1">
        <f t="shared" si="23"/>
        <v>0.68925714555521134</v>
      </c>
    </row>
    <row r="35" spans="1:22" x14ac:dyDescent="0.35">
      <c r="A35" s="1" t="s">
        <v>32</v>
      </c>
      <c r="B35" s="1">
        <v>1.65605</v>
      </c>
      <c r="C35" s="1">
        <v>1.3795599999999999</v>
      </c>
      <c r="D35" s="3">
        <v>2.97872</v>
      </c>
      <c r="E35" s="1">
        <v>3</v>
      </c>
      <c r="F35" s="1">
        <v>0.85714299999999999</v>
      </c>
      <c r="I35" s="1">
        <f>_xlfn.STDEV.S(C39:C42)</f>
        <v>1.3860135418410116</v>
      </c>
      <c r="J35" s="1">
        <f t="shared" ref="J35:K35" si="24">_xlfn.STDEV.S(D39:D42)</f>
        <v>1.5163767799236663</v>
      </c>
      <c r="K35" s="1">
        <f t="shared" si="24"/>
        <v>1.1671196023972841</v>
      </c>
      <c r="L35" s="1">
        <f>_xlfn.STDEV.S(F39:F42)</f>
        <v>0.99660956706274872</v>
      </c>
      <c r="P35" s="1">
        <f>TTEST(C3:C6,D3:D6,2,3)</f>
        <v>0.67963440497627281</v>
      </c>
      <c r="R35" s="1">
        <f>TTEST(E3:E6,F3:F6,2,3)</f>
        <v>1.8437581118827008E-3</v>
      </c>
    </row>
    <row r="36" spans="1:22" x14ac:dyDescent="0.35">
      <c r="A36" s="1" t="s">
        <v>33</v>
      </c>
      <c r="B36" s="1">
        <v>0.13333</v>
      </c>
      <c r="C36" s="1">
        <v>2.7828900000000001</v>
      </c>
      <c r="D36" s="3">
        <v>3.1833300000000002</v>
      </c>
      <c r="E36" s="1">
        <v>2.1020409999999998</v>
      </c>
      <c r="F36" s="1">
        <v>1.4912300000000001</v>
      </c>
      <c r="I36" s="1">
        <f>_xlfn.STDEV.S(C43:C46)</f>
        <v>1.0383847543621132</v>
      </c>
      <c r="J36" s="1">
        <f t="shared" ref="J36:L36" si="25">_xlfn.STDEV.S(D43:D46)</f>
        <v>1.6750942805580638</v>
      </c>
      <c r="K36" s="1">
        <f t="shared" si="25"/>
        <v>1.5577606557919392</v>
      </c>
      <c r="L36" s="1">
        <f t="shared" si="25"/>
        <v>0.80175440034131806</v>
      </c>
      <c r="P36" s="1">
        <f>TTEST(C7:C10,D7:D10,2,3)</f>
        <v>0.33879010012258537</v>
      </c>
      <c r="R36" s="1">
        <f t="shared" ref="R36" si="26">TTEST(E7:E10,F7:F10,2,3)</f>
        <v>1.0756489738101473E-2</v>
      </c>
      <c r="T36" s="4">
        <f>AVERAGE(P36:P39)</f>
        <v>0.47757177739570378</v>
      </c>
      <c r="U36" s="4"/>
      <c r="V36" s="4">
        <f t="shared" ref="V36" si="27">AVERAGE(R36:R39)</f>
        <v>0.21837673107212849</v>
      </c>
    </row>
    <row r="37" spans="1:22" x14ac:dyDescent="0.35">
      <c r="A37" s="1" t="s">
        <v>34</v>
      </c>
      <c r="B37" s="1">
        <v>0.17143</v>
      </c>
      <c r="C37" s="1">
        <v>1.7039500000000001</v>
      </c>
      <c r="D37" s="3">
        <v>2.4666700000000001</v>
      </c>
      <c r="E37" s="1">
        <v>2.2000000000000002</v>
      </c>
      <c r="F37" s="1">
        <v>2.46835</v>
      </c>
      <c r="I37" s="1">
        <f>_xlfn.STDEV.S(C47:C50)</f>
        <v>1.8081706723901008</v>
      </c>
      <c r="J37" s="1">
        <f t="shared" ref="J37:L37" si="28">_xlfn.STDEV.S(D47:D50)</f>
        <v>1.4396246805649273</v>
      </c>
      <c r="K37" s="1">
        <f t="shared" si="28"/>
        <v>1.1235528748424202</v>
      </c>
      <c r="L37" s="1">
        <f t="shared" si="28"/>
        <v>0.62674007814909538</v>
      </c>
      <c r="P37" s="1">
        <f>TTEST(C11:C14,D11:D14,2,3)</f>
        <v>0.67333015509478</v>
      </c>
      <c r="R37" s="1">
        <f t="shared" ref="R37" si="29">TTEST(E11:E14,F11:F14,2,3)</f>
        <v>7.9611101241106111E-2</v>
      </c>
      <c r="T37" s="4">
        <v>0.55316253644960889</v>
      </c>
      <c r="U37" s="4"/>
      <c r="V37" s="4">
        <v>0.54614521507523694</v>
      </c>
    </row>
    <row r="38" spans="1:22" x14ac:dyDescent="0.35">
      <c r="A38" s="1" t="s">
        <v>35</v>
      </c>
      <c r="B38" s="1">
        <v>3.16</v>
      </c>
      <c r="C38" s="1">
        <v>4.43452</v>
      </c>
      <c r="D38" s="3">
        <v>1.3382400000000001</v>
      </c>
      <c r="E38" s="1">
        <v>2.1538460000000001</v>
      </c>
      <c r="F38" s="1">
        <v>1.98438</v>
      </c>
      <c r="P38" s="1">
        <f>TTEST(C15:C18,D15:D18,2,3)</f>
        <v>9.8559983692118915E-3</v>
      </c>
      <c r="R38" s="1">
        <f t="shared" ref="R38" si="30">TTEST(E15:E18,F15:F18,2,3)</f>
        <v>0.15183151250366395</v>
      </c>
      <c r="T38" s="4">
        <v>0.72454713642085422</v>
      </c>
      <c r="U38" s="4"/>
      <c r="V38" s="4">
        <v>9.9434639069547442E-2</v>
      </c>
    </row>
    <row r="39" spans="1:22" x14ac:dyDescent="0.35">
      <c r="A39" s="1" t="s">
        <v>36</v>
      </c>
      <c r="B39" s="1">
        <v>1.3703700000000001</v>
      </c>
      <c r="C39" s="1">
        <v>1.6264400000000001</v>
      </c>
      <c r="D39" s="3">
        <v>4.5174799999999999</v>
      </c>
      <c r="E39" s="1">
        <v>1.72973</v>
      </c>
      <c r="F39" s="1">
        <v>0.92424200000000001</v>
      </c>
      <c r="P39" s="1">
        <f>TTEST(C19:C22,D19:D22,2,3)</f>
        <v>0.88831085599623771</v>
      </c>
      <c r="R39" s="1">
        <f t="shared" ref="R39" si="31">TTEST(E19:E22,F19:F22,2,3)</f>
        <v>0.63130782080564241</v>
      </c>
      <c r="T39" s="4">
        <v>0.56793673551120349</v>
      </c>
      <c r="U39" s="4"/>
      <c r="V39" s="4">
        <v>0.23597508105997628</v>
      </c>
    </row>
    <row r="40" spans="1:22" x14ac:dyDescent="0.35">
      <c r="A40" s="1" t="s">
        <v>37</v>
      </c>
      <c r="B40" s="1">
        <v>1.8</v>
      </c>
      <c r="C40" s="1">
        <v>1.71333</v>
      </c>
      <c r="D40" s="3">
        <v>3.8529399999999998</v>
      </c>
      <c r="E40" s="1">
        <v>3.7701099999999999</v>
      </c>
      <c r="F40" s="1">
        <v>2.0563400000000001</v>
      </c>
      <c r="P40" s="1">
        <f>TTEST(C23:C26,D23:D26,2,3)</f>
        <v>0.55316253644960889</v>
      </c>
      <c r="R40" s="1">
        <f t="shared" ref="R40" si="32">TTEST(E23:E26,F23:F26,2,3)</f>
        <v>0.54614521507523694</v>
      </c>
      <c r="T40" s="4">
        <v>0.92129185299756444</v>
      </c>
      <c r="U40" s="4"/>
      <c r="V40" s="4">
        <v>0.16229246773417452</v>
      </c>
    </row>
    <row r="41" spans="1:22" x14ac:dyDescent="0.35">
      <c r="A41" s="1" t="s">
        <v>38</v>
      </c>
      <c r="B41" s="1">
        <v>0.65049000000000001</v>
      </c>
      <c r="C41" s="1">
        <v>1.9186000000000001</v>
      </c>
      <c r="D41" s="3">
        <v>1.0865400000000001</v>
      </c>
      <c r="E41" s="1">
        <v>3.1919200000000001</v>
      </c>
      <c r="F41" s="1">
        <v>3.2181799999999998</v>
      </c>
      <c r="P41" s="1">
        <f>TTEST(C27:C30,D27:D30,2,3)</f>
        <v>0.72454713642085422</v>
      </c>
      <c r="R41" s="1">
        <f t="shared" ref="R41" si="33">TTEST(E27:E30,F27:F30,2,3)</f>
        <v>9.9434639069547442E-2</v>
      </c>
      <c r="T41" s="4">
        <v>0.60700230215116568</v>
      </c>
      <c r="U41" s="4"/>
      <c r="V41" s="4">
        <v>0.11981500845312497</v>
      </c>
    </row>
    <row r="42" spans="1:22" x14ac:dyDescent="0.35">
      <c r="A42" s="1" t="s">
        <v>39</v>
      </c>
      <c r="B42" s="1">
        <v>0.71111000000000002</v>
      </c>
      <c r="C42" s="1">
        <v>4.5139699999999996</v>
      </c>
      <c r="D42" s="3">
        <v>2.5454500000000002</v>
      </c>
      <c r="E42" s="1">
        <v>4.4782599999999997</v>
      </c>
      <c r="F42" s="1">
        <v>1.38462</v>
      </c>
      <c r="P42" s="1">
        <f>TTEST(C31:C34,D31:D34,2,3)</f>
        <v>0.56793673551120349</v>
      </c>
      <c r="R42" s="1">
        <f t="shared" ref="R42" si="34">TTEST(E31:E34,F31:F34,2,3)</f>
        <v>0.23597508105997628</v>
      </c>
      <c r="T42" s="4">
        <v>0.94074252506712008</v>
      </c>
      <c r="U42" s="4"/>
      <c r="V42" s="4">
        <v>0.36683887076288207</v>
      </c>
    </row>
    <row r="43" spans="1:22" x14ac:dyDescent="0.35">
      <c r="A43" s="1" t="s">
        <v>40</v>
      </c>
      <c r="B43" s="1">
        <v>1.0249999999999999</v>
      </c>
      <c r="C43" s="1">
        <v>1.67333</v>
      </c>
      <c r="D43" s="3">
        <v>5.2839499999999999</v>
      </c>
      <c r="E43" s="1">
        <v>1.8</v>
      </c>
      <c r="F43" s="1">
        <v>1.1261300000000001</v>
      </c>
      <c r="P43" s="1">
        <f>TTEST(C35:C38,D35:D38,2,3)</f>
        <v>0.92129185299756444</v>
      </c>
      <c r="R43" s="1">
        <f t="shared" ref="R43" si="35">TTEST(E35:E38,F35:F38,2,3)</f>
        <v>0.16229246773417452</v>
      </c>
    </row>
    <row r="44" spans="1:22" x14ac:dyDescent="0.35">
      <c r="A44" s="1" t="s">
        <v>41</v>
      </c>
      <c r="B44" s="1">
        <v>1.01163</v>
      </c>
      <c r="C44" s="1">
        <v>2.7233999999999998</v>
      </c>
      <c r="D44" s="3">
        <v>2.96739</v>
      </c>
      <c r="E44" s="1">
        <v>1.65049</v>
      </c>
      <c r="F44" s="1">
        <v>1.5625</v>
      </c>
      <c r="P44" s="1">
        <f>TTEST(C39:C42,D39:D42,2,3)</f>
        <v>0.60700230215116568</v>
      </c>
      <c r="R44" s="1">
        <f t="shared" ref="R44" si="36">TTEST(E39:E42,F39:F42,2,3)</f>
        <v>0.11981500845312497</v>
      </c>
    </row>
    <row r="45" spans="1:22" x14ac:dyDescent="0.35">
      <c r="A45" s="1" t="s">
        <v>42</v>
      </c>
      <c r="B45" s="1">
        <v>1.06186</v>
      </c>
      <c r="C45" s="1">
        <v>3.26389</v>
      </c>
      <c r="D45" s="3">
        <v>2.6235300000000001</v>
      </c>
      <c r="E45" s="1">
        <v>2.7111100000000001</v>
      </c>
      <c r="F45" s="1">
        <v>3</v>
      </c>
      <c r="P45" s="1">
        <f>TTEST(C43:C46,D43:D46,2,3)</f>
        <v>0.94074252506712008</v>
      </c>
      <c r="R45" s="1">
        <f t="shared" ref="R45" si="37">TTEST(E43:E46,F43:F46,2,3)</f>
        <v>0.36683887076288207</v>
      </c>
    </row>
    <row r="46" spans="1:22" x14ac:dyDescent="0.35">
      <c r="A46" s="1" t="s">
        <v>43</v>
      </c>
      <c r="B46" s="1">
        <v>0.57732000000000006</v>
      </c>
      <c r="C46" s="1">
        <v>4.15625</v>
      </c>
      <c r="D46" s="3">
        <v>1.25</v>
      </c>
      <c r="E46" s="1">
        <v>5.0250000000000004</v>
      </c>
      <c r="F46" s="1">
        <v>1.98333</v>
      </c>
      <c r="P46" s="1">
        <f>TTEST(C47:C50,D47:D50,2,3)</f>
        <v>0.29399430488963624</v>
      </c>
      <c r="R46" s="1">
        <f t="shared" ref="R46" si="38">TTEST(E47:E50,F47:F50,2,3)</f>
        <v>0.59209586171954931</v>
      </c>
    </row>
    <row r="47" spans="1:22" x14ac:dyDescent="0.35">
      <c r="A47" s="1" t="s">
        <v>44</v>
      </c>
      <c r="B47" s="1">
        <v>0.26436999999999999</v>
      </c>
      <c r="C47" s="1">
        <v>1.1333299999999999</v>
      </c>
      <c r="D47" s="3">
        <v>5.4920600000000004</v>
      </c>
      <c r="E47" s="1">
        <v>1.01163</v>
      </c>
      <c r="F47" s="1">
        <v>1.6515200000000001</v>
      </c>
    </row>
    <row r="48" spans="1:22" x14ac:dyDescent="0.35">
      <c r="A48" s="1" t="s">
        <v>45</v>
      </c>
      <c r="B48" s="1">
        <v>1.0865400000000001</v>
      </c>
      <c r="C48" s="1">
        <v>2.17143</v>
      </c>
      <c r="D48" s="3">
        <v>4.9428599999999996</v>
      </c>
      <c r="E48" s="1">
        <v>1.06186</v>
      </c>
      <c r="F48" s="1">
        <v>3.0678000000000001</v>
      </c>
    </row>
    <row r="49" spans="1:6" x14ac:dyDescent="0.35">
      <c r="A49" s="1" t="s">
        <v>46</v>
      </c>
      <c r="B49" s="1">
        <v>0.54544999999999999</v>
      </c>
      <c r="C49" s="1">
        <v>3.16</v>
      </c>
      <c r="D49" s="3">
        <v>4.5223899999999997</v>
      </c>
      <c r="E49" s="1">
        <v>2.5773199999999998</v>
      </c>
      <c r="F49" s="1">
        <v>2.0411000000000001</v>
      </c>
    </row>
    <row r="50" spans="1:6" x14ac:dyDescent="0.35">
      <c r="A50" s="1" t="s">
        <v>47</v>
      </c>
      <c r="B50" s="1">
        <v>0.83673500000000001</v>
      </c>
      <c r="C50" s="1">
        <v>5.3703700000000003</v>
      </c>
      <c r="D50" s="3">
        <v>2.2181799999999998</v>
      </c>
      <c r="E50" s="1">
        <v>3.26437</v>
      </c>
      <c r="F50" s="1">
        <v>2.6326499999999999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0"/>
  <sheetViews>
    <sheetView workbookViewId="0"/>
  </sheetViews>
  <sheetFormatPr baseColWidth="10" defaultColWidth="11.453125" defaultRowHeight="14.5" x14ac:dyDescent="0.35"/>
  <cols>
    <col min="1" max="16384" width="11.453125" style="1"/>
  </cols>
  <sheetData>
    <row r="1" spans="1:20" x14ac:dyDescent="0.35">
      <c r="A1" s="1" t="s">
        <v>69</v>
      </c>
    </row>
    <row r="2" spans="1:20" x14ac:dyDescent="0.35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</row>
    <row r="3" spans="1:20" x14ac:dyDescent="0.35">
      <c r="A3" s="1" t="s">
        <v>0</v>
      </c>
      <c r="B3" s="1">
        <v>0.96</v>
      </c>
      <c r="C3" s="1">
        <v>13.176500000000001</v>
      </c>
      <c r="D3" s="3">
        <v>16.609400000000001</v>
      </c>
      <c r="E3" s="1">
        <v>14.5227</v>
      </c>
      <c r="F3" s="1">
        <v>6.2823500000000001</v>
      </c>
      <c r="H3" s="1">
        <f>AVERAGE(B3:B50)</f>
        <v>0.87969791458333324</v>
      </c>
      <c r="I3" s="1">
        <f>AVERAGE(C3:C6)</f>
        <v>13.694775</v>
      </c>
      <c r="J3" s="1">
        <f>AVERAGE(D3:D6)</f>
        <v>14.462375000000002</v>
      </c>
      <c r="K3" s="1">
        <f>AVERAGE(E3:E6)</f>
        <v>15.847349999999999</v>
      </c>
      <c r="L3" s="1">
        <f>AVERAGE(F3:F6)</f>
        <v>8.2036825000000011</v>
      </c>
      <c r="O3" s="1">
        <f>TTEST($B$3:$B$50,C3:C6,2,3)</f>
        <v>2.7321390520545067E-3</v>
      </c>
      <c r="P3" s="1">
        <f t="shared" ref="P3:R3" si="0">TTEST($B$3:$B$50,D3:D6,2,3)</f>
        <v>9.7876177972232824E-4</v>
      </c>
      <c r="Q3" s="1">
        <f t="shared" si="0"/>
        <v>4.4564855841110212E-4</v>
      </c>
      <c r="R3" s="1">
        <f t="shared" si="0"/>
        <v>6.4827808321826566E-3</v>
      </c>
    </row>
    <row r="4" spans="1:20" x14ac:dyDescent="0.35">
      <c r="A4" s="1" t="s">
        <v>1</v>
      </c>
      <c r="B4" s="1">
        <v>0.43478</v>
      </c>
      <c r="C4" s="1">
        <v>16.6126</v>
      </c>
      <c r="D4" s="3">
        <v>15.9579</v>
      </c>
      <c r="E4" s="1">
        <v>15.884600000000001</v>
      </c>
      <c r="F4" s="1">
        <v>10.9077</v>
      </c>
      <c r="I4" s="1">
        <f>AVERAGE(C7:C10)</f>
        <v>18.836774999999999</v>
      </c>
      <c r="J4" s="1">
        <f>AVERAGE(D7:D10)</f>
        <v>14.596899999999998</v>
      </c>
      <c r="K4" s="1">
        <f>AVERAGE(E7:E10)</f>
        <v>16.680499999999999</v>
      </c>
      <c r="L4" s="1">
        <f>AVERAGE(F7:F10)</f>
        <v>8.0438375000000004</v>
      </c>
      <c r="O4" s="1">
        <f>TTEST($B$3:$B$50,C7:C10,2,3)</f>
        <v>7.7397583961458986E-4</v>
      </c>
      <c r="P4" s="1">
        <f t="shared" ref="P4:R4" si="1">TTEST($B$3:$B$50,D7:D10,2,3)</f>
        <v>3.2862964893140161E-2</v>
      </c>
      <c r="Q4" s="1">
        <f t="shared" si="1"/>
        <v>3.1747457287671474E-3</v>
      </c>
      <c r="R4" s="1">
        <f t="shared" si="1"/>
        <v>3.9668666998812158E-3</v>
      </c>
      <c r="T4" s="1" t="s">
        <v>53</v>
      </c>
    </row>
    <row r="5" spans="1:20" x14ac:dyDescent="0.35">
      <c r="A5" s="1" t="s">
        <v>2</v>
      </c>
      <c r="B5" s="1">
        <v>0.89189200000000002</v>
      </c>
      <c r="C5" s="1">
        <v>10.035500000000001</v>
      </c>
      <c r="D5" s="3">
        <v>12.46</v>
      </c>
      <c r="E5" s="1">
        <v>18.4026</v>
      </c>
      <c r="F5" s="1">
        <v>9.0106400000000004</v>
      </c>
      <c r="I5" s="1">
        <f>AVERAGE(C11:C14)</f>
        <v>11.94736</v>
      </c>
      <c r="J5" s="1">
        <f>AVERAGE(D11:D14)</f>
        <v>10.6847525</v>
      </c>
      <c r="K5" s="1">
        <f>AVERAGE(E11:E14)</f>
        <v>12.010314999999999</v>
      </c>
      <c r="L5" s="1">
        <f>AVERAGE(F11:F14)</f>
        <v>8.4632224999999988</v>
      </c>
      <c r="O5" s="1">
        <f>TTEST($B$3:$B$50,C11:C14,2,3)</f>
        <v>6.0432895730206304E-3</v>
      </c>
      <c r="P5" s="1">
        <f t="shared" ref="P5:R5" si="2">TTEST($B$3:$B$50,D11:D14,2,3)</f>
        <v>2.4705349546560906E-2</v>
      </c>
      <c r="Q5" s="1">
        <f t="shared" si="2"/>
        <v>1.5430981309733525E-3</v>
      </c>
      <c r="R5" s="1">
        <f t="shared" si="2"/>
        <v>1.018725733404713E-2</v>
      </c>
      <c r="S5" s="1" t="s">
        <v>54</v>
      </c>
    </row>
    <row r="6" spans="1:20" x14ac:dyDescent="0.35">
      <c r="A6" s="1" t="s">
        <v>3</v>
      </c>
      <c r="B6" s="1">
        <v>0.18570999999999999</v>
      </c>
      <c r="C6" s="1">
        <v>14.954499999999999</v>
      </c>
      <c r="D6" s="3">
        <v>12.8222</v>
      </c>
      <c r="E6" s="1">
        <v>14.579499999999999</v>
      </c>
      <c r="F6" s="1">
        <v>6.6140400000000001</v>
      </c>
      <c r="I6" s="1">
        <f>AVERAGE(C15:C18)</f>
        <v>19.999724999999998</v>
      </c>
      <c r="J6" s="1">
        <f>AVERAGE(D15:D18)</f>
        <v>10.670400000000001</v>
      </c>
      <c r="K6" s="1">
        <f>AVERAGE(E15:E18)</f>
        <v>10.949945</v>
      </c>
      <c r="L6" s="1">
        <f>AVERAGE(F15:F18)</f>
        <v>7.385535</v>
      </c>
      <c r="O6" s="1">
        <f>TTEST($B$3:$B$50,C15:C18,2,3)</f>
        <v>4.268782968084533E-4</v>
      </c>
      <c r="P6" s="1">
        <f t="shared" ref="P6:R6" si="3">TTEST($B$3:$B$50,D15:D18,2,3)</f>
        <v>1.520974505564544E-2</v>
      </c>
      <c r="Q6" s="1">
        <f t="shared" si="3"/>
        <v>1.7885648741399693E-3</v>
      </c>
      <c r="R6" s="1">
        <f t="shared" si="3"/>
        <v>3.794406938536022E-2</v>
      </c>
      <c r="S6" s="1" t="s">
        <v>55</v>
      </c>
      <c r="T6" s="1" t="s">
        <v>56</v>
      </c>
    </row>
    <row r="7" spans="1:20" x14ac:dyDescent="0.35">
      <c r="A7" s="1" t="s">
        <v>4</v>
      </c>
      <c r="B7" s="1">
        <v>0.43478</v>
      </c>
      <c r="C7" s="1">
        <v>15.568199999999999</v>
      </c>
      <c r="D7" s="3">
        <v>18.878</v>
      </c>
      <c r="E7" s="1">
        <v>17.934200000000001</v>
      </c>
      <c r="F7" s="1">
        <v>7.0267900000000001</v>
      </c>
      <c r="I7" s="1">
        <f>AVERAGE(C19:C22)</f>
        <v>12.783549999999998</v>
      </c>
      <c r="J7" s="1">
        <f>AVERAGE(D19:D22)</f>
        <v>13.3427975</v>
      </c>
      <c r="K7" s="1">
        <f>AVERAGE(E19:E22)</f>
        <v>8.2817474999999998</v>
      </c>
      <c r="L7" s="1">
        <f>AVERAGE(F19:F22)</f>
        <v>6.4968824999999999</v>
      </c>
      <c r="O7" s="1">
        <f>TTEST($B$3:$B$50,C19:C22,2,3)</f>
        <v>6.6403815584477246E-3</v>
      </c>
      <c r="P7" s="1">
        <f t="shared" ref="P7:R7" si="4">TTEST($B$3:$B$50,D19:D22,2,3)</f>
        <v>3.3121604312319114E-2</v>
      </c>
      <c r="Q7" s="1">
        <f t="shared" si="4"/>
        <v>0.10984283241654187</v>
      </c>
      <c r="R7" s="1">
        <f t="shared" si="4"/>
        <v>6.1892363492131045E-3</v>
      </c>
      <c r="T7" s="1" t="s">
        <v>57</v>
      </c>
    </row>
    <row r="8" spans="1:20" x14ac:dyDescent="0.35">
      <c r="A8" s="1" t="s">
        <v>5</v>
      </c>
      <c r="B8" s="1">
        <v>0.85714299999999999</v>
      </c>
      <c r="C8" s="1">
        <v>19.9099</v>
      </c>
      <c r="D8" s="3">
        <v>21.242899999999999</v>
      </c>
      <c r="E8" s="1">
        <v>13.7789</v>
      </c>
      <c r="F8" s="1">
        <v>6.9071400000000001</v>
      </c>
      <c r="I8" s="1">
        <f>AVERAGE(C23:C26)</f>
        <v>9.2965400000000002</v>
      </c>
      <c r="J8" s="1">
        <f>AVERAGE(D23:D26)</f>
        <v>8.7224225000000004</v>
      </c>
      <c r="K8" s="1">
        <f>AVERAGE(E23:E26)</f>
        <v>4.43445</v>
      </c>
      <c r="L8" s="1">
        <f>AVERAGE(F23:F26)</f>
        <v>3.77887</v>
      </c>
      <c r="O8" s="1">
        <f>TTEST($B$3:$B$50,C23:C26,2,3)</f>
        <v>6.7541147436007336E-4</v>
      </c>
      <c r="P8" s="1">
        <f t="shared" ref="P8:R8" si="5">TTEST($B$3:$B$50,D23:D26,2,3)</f>
        <v>1.2651760174226612E-3</v>
      </c>
      <c r="Q8" s="1">
        <f t="shared" si="5"/>
        <v>2.1986632693554487E-2</v>
      </c>
      <c r="R8" s="1">
        <f t="shared" si="5"/>
        <v>1.640371326879516E-2</v>
      </c>
      <c r="T8" s="1" t="s">
        <v>58</v>
      </c>
    </row>
    <row r="9" spans="1:20" x14ac:dyDescent="0.35">
      <c r="A9" s="1" t="s">
        <v>6</v>
      </c>
      <c r="B9" s="1">
        <v>0.49123</v>
      </c>
      <c r="C9" s="1">
        <v>21.630400000000002</v>
      </c>
      <c r="D9" s="3">
        <v>4.8</v>
      </c>
      <c r="E9" s="1">
        <v>21.274000000000001</v>
      </c>
      <c r="F9" s="1">
        <v>10.722899999999999</v>
      </c>
      <c r="I9" s="1">
        <f>AVERAGE(C27:C30)</f>
        <v>4.034535</v>
      </c>
      <c r="J9" s="1">
        <f>AVERAGE(D27:D30)</f>
        <v>4.3444424999999995</v>
      </c>
      <c r="K9" s="1">
        <f>AVERAGE(E27:E30)</f>
        <v>3.3094450000000002</v>
      </c>
      <c r="L9" s="1">
        <f>AVERAGE(F27:F30)</f>
        <v>1.7394350000000001</v>
      </c>
      <c r="O9" s="1">
        <f>TTEST($B$3:$B$50,C27:C30,2,3)</f>
        <v>7.173956324726052E-3</v>
      </c>
      <c r="P9" s="1">
        <f t="shared" ref="P9:R9" si="6">TTEST($B$3:$B$50,D27:D30,2,3)</f>
        <v>1.3168393762125745E-2</v>
      </c>
      <c r="Q9" s="1">
        <f t="shared" si="6"/>
        <v>3.6117192338638276E-2</v>
      </c>
      <c r="R9" s="1">
        <f t="shared" si="6"/>
        <v>5.7172160329262353E-2</v>
      </c>
      <c r="T9" s="1" t="s">
        <v>59</v>
      </c>
    </row>
    <row r="10" spans="1:20" x14ac:dyDescent="0.35">
      <c r="A10" s="1" t="s">
        <v>7</v>
      </c>
      <c r="B10" s="1">
        <v>0.46834999999999999</v>
      </c>
      <c r="C10" s="1">
        <v>18.238600000000002</v>
      </c>
      <c r="D10" s="3">
        <v>13.466699999999999</v>
      </c>
      <c r="E10" s="1">
        <v>13.7349</v>
      </c>
      <c r="F10" s="1">
        <v>7.5185199999999996</v>
      </c>
      <c r="I10" s="1">
        <f>AVERAGE(C31:C34)</f>
        <v>3.4802974999999998</v>
      </c>
      <c r="J10" s="1">
        <f>AVERAGE(D31:D34)</f>
        <v>2.8851500000000003</v>
      </c>
      <c r="K10" s="1">
        <f>AVERAGE(E31:E34)</f>
        <v>2.7558100000000003</v>
      </c>
      <c r="L10" s="1">
        <f>AVERAGE(F31:F34)</f>
        <v>1.7367904999999999</v>
      </c>
      <c r="O10" s="1">
        <f>TTEST($B$3:$B$50,C31:C34,2,3)</f>
        <v>3.3662844490250095E-2</v>
      </c>
      <c r="P10" s="1">
        <f t="shared" ref="P10:R10" si="7">TTEST($B$3:$B$50,D31:D34,2,3)</f>
        <v>6.0453997824248158E-2</v>
      </c>
      <c r="Q10" s="1">
        <f t="shared" si="7"/>
        <v>4.817341138756269E-2</v>
      </c>
      <c r="R10" s="1">
        <f t="shared" si="7"/>
        <v>0.18431274929383815</v>
      </c>
      <c r="T10" s="1" t="s">
        <v>60</v>
      </c>
    </row>
    <row r="11" spans="1:20" x14ac:dyDescent="0.35">
      <c r="A11" s="1" t="s">
        <v>8</v>
      </c>
      <c r="B11" s="1">
        <v>0.98438000000000003</v>
      </c>
      <c r="C11" s="1">
        <v>7.3529400000000003</v>
      </c>
      <c r="D11" s="3">
        <v>10.8629</v>
      </c>
      <c r="E11" s="1">
        <v>9.5308600000000006</v>
      </c>
      <c r="F11" s="1">
        <v>9.6436799999999998</v>
      </c>
      <c r="I11" s="1">
        <f>AVERAGE(C35:C38)</f>
        <v>2.5752299999999999</v>
      </c>
      <c r="J11" s="1">
        <f>AVERAGE(D35:D38)</f>
        <v>2.4917400000000005</v>
      </c>
      <c r="K11" s="1">
        <f>AVERAGE(E35:E38)</f>
        <v>2.3639717500000001</v>
      </c>
      <c r="L11" s="1">
        <f>AVERAGE(F35:F38)</f>
        <v>1.7002757499999999</v>
      </c>
      <c r="O11" s="1">
        <f>TTEST($B$3:$B$50,C35:C38,2,3)</f>
        <v>8.963484461483967E-2</v>
      </c>
      <c r="P11" s="1">
        <f t="shared" ref="P11:R11" si="8">TTEST($B$3:$B$50,D35:D38,2,3)</f>
        <v>2.7210796633297167E-2</v>
      </c>
      <c r="Q11" s="1">
        <f t="shared" si="8"/>
        <v>2.8846566042645856E-3</v>
      </c>
      <c r="R11" s="1">
        <f t="shared" si="8"/>
        <v>9.4106422785937852E-2</v>
      </c>
      <c r="T11" s="1" t="s">
        <v>61</v>
      </c>
    </row>
    <row r="12" spans="1:20" x14ac:dyDescent="0.35">
      <c r="A12" s="1" t="s">
        <v>9</v>
      </c>
      <c r="B12" s="1">
        <v>0.92424200000000001</v>
      </c>
      <c r="C12" s="1">
        <v>12.379799999999999</v>
      </c>
      <c r="D12" s="3">
        <v>14.178900000000001</v>
      </c>
      <c r="E12" s="1">
        <v>11.196099999999999</v>
      </c>
      <c r="F12" s="1">
        <v>7.5494500000000002</v>
      </c>
      <c r="I12" s="1">
        <f>AVERAGE(C39:C42)</f>
        <v>2.443085</v>
      </c>
      <c r="J12" s="1">
        <f>AVERAGE(D39:D42)</f>
        <v>3.0006024999999998</v>
      </c>
      <c r="K12" s="1">
        <f>AVERAGE(E39:E42)</f>
        <v>3.2925050000000002</v>
      </c>
      <c r="L12" s="1">
        <f>AVERAGE(F39:F42)</f>
        <v>1.8958455000000001</v>
      </c>
      <c r="O12" s="1">
        <f>TTEST($B$3:$B$50,C39:C42,2,3)</f>
        <v>0.10843647606488439</v>
      </c>
      <c r="P12" s="1">
        <f>TTEST($B$3:$B$50,D39:D42,2,3)</f>
        <v>6.7073825165256201E-2</v>
      </c>
      <c r="Q12" s="1">
        <f t="shared" ref="Q12:R12" si="9">TTEST($B$3:$B$50,E39:E42,2,3)</f>
        <v>2.4359961260830714E-2</v>
      </c>
      <c r="R12" s="1">
        <f t="shared" si="9"/>
        <v>0.13285701026897279</v>
      </c>
    </row>
    <row r="13" spans="1:20" x14ac:dyDescent="0.35">
      <c r="A13" s="1" t="s">
        <v>10</v>
      </c>
      <c r="B13" s="1">
        <v>1.0563400000000001</v>
      </c>
      <c r="C13" s="1">
        <v>14.5495</v>
      </c>
      <c r="D13" s="3">
        <v>4.01471</v>
      </c>
      <c r="E13" s="1">
        <v>13.3902</v>
      </c>
      <c r="F13" s="1">
        <v>11.369899999999999</v>
      </c>
      <c r="I13" s="1">
        <f>AVERAGE(C43:C46)</f>
        <v>2.9542174999999999</v>
      </c>
      <c r="J13" s="1">
        <f>AVERAGE(D43:D46)</f>
        <v>3.0312174999999999</v>
      </c>
      <c r="K13" s="1">
        <f>AVERAGE(E43:E46)</f>
        <v>2.7966500000000001</v>
      </c>
      <c r="L13" s="1">
        <f>AVERAGE(F43:F46)</f>
        <v>1.9179900000000001</v>
      </c>
      <c r="O13" s="1">
        <f>TTEST($B$3:$B$50,C43:C46,2,3)</f>
        <v>2.6393585572879505E-2</v>
      </c>
      <c r="P13" s="1">
        <f t="shared" ref="P13:R13" si="10">TTEST($B$3:$B$50,D43:D46,2,3)</f>
        <v>8.1845230027974572E-2</v>
      </c>
      <c r="Q13" s="1">
        <f>TTEST($B$3:$B$50,E43:E46,2,3)</f>
        <v>8.99636385169124E-2</v>
      </c>
      <c r="R13" s="1">
        <f t="shared" si="10"/>
        <v>7.8145825997807297E-2</v>
      </c>
    </row>
    <row r="14" spans="1:20" x14ac:dyDescent="0.35">
      <c r="A14" s="1" t="s">
        <v>11</v>
      </c>
      <c r="B14" s="1">
        <v>1.21818</v>
      </c>
      <c r="C14" s="1">
        <v>13.507199999999999</v>
      </c>
      <c r="D14" s="3">
        <v>13.682499999999999</v>
      </c>
      <c r="E14" s="1">
        <v>13.924099999999999</v>
      </c>
      <c r="F14" s="1">
        <v>5.28986</v>
      </c>
      <c r="I14" s="1">
        <f>AVERAGE(C47:C50)</f>
        <v>2.9587824999999999</v>
      </c>
      <c r="J14" s="1">
        <f>AVERAGE(D47:D50)</f>
        <v>4.2938725</v>
      </c>
      <c r="K14" s="1">
        <f>AVERAGE(E47:E50)</f>
        <v>1.9787949999999999</v>
      </c>
      <c r="L14" s="1">
        <f>AVERAGE(F47:F50)</f>
        <v>2.3482675</v>
      </c>
      <c r="O14" s="1">
        <f>TTEST($B$3:$B$50,C47:C50,2,3)</f>
        <v>0.10446546605358015</v>
      </c>
      <c r="P14" s="1">
        <f t="shared" ref="P14:Q14" si="11">TTEST($B$3:$B$50,D47:D50,2,3)</f>
        <v>1.7022919648274959E-2</v>
      </c>
      <c r="Q14" s="1">
        <f t="shared" si="11"/>
        <v>0.14444711153523257</v>
      </c>
      <c r="R14" s="1">
        <f>TTEST($B$3:$B$50,F47:F50,2,3)</f>
        <v>1.4846038417657059E-2</v>
      </c>
    </row>
    <row r="15" spans="1:20" x14ac:dyDescent="0.35">
      <c r="A15" s="1" t="s">
        <v>12</v>
      </c>
      <c r="B15" s="1">
        <v>1.38462</v>
      </c>
      <c r="C15" s="1">
        <v>21.241</v>
      </c>
      <c r="D15" s="3">
        <v>13.4421</v>
      </c>
      <c r="E15" s="1">
        <v>9.2872299999999992</v>
      </c>
      <c r="F15" s="1">
        <v>4.1630399999999996</v>
      </c>
    </row>
    <row r="16" spans="1:20" x14ac:dyDescent="0.35">
      <c r="A16" s="1" t="s">
        <v>13</v>
      </c>
      <c r="B16" s="1">
        <v>1.1261300000000001</v>
      </c>
      <c r="C16" s="1">
        <v>18.666699999999999</v>
      </c>
      <c r="D16" s="3">
        <v>14.3826</v>
      </c>
      <c r="E16" s="1">
        <v>11.561199999999999</v>
      </c>
      <c r="F16" s="1">
        <v>10.421099999999999</v>
      </c>
      <c r="H16" s="1">
        <f>AVERAGE(B3:B63)</f>
        <v>0.87969791458333324</v>
      </c>
    </row>
    <row r="17" spans="1:22" x14ac:dyDescent="0.35">
      <c r="A17" s="1" t="s">
        <v>14</v>
      </c>
      <c r="B17" s="1">
        <v>1.5625</v>
      </c>
      <c r="C17" s="1">
        <v>22.5</v>
      </c>
      <c r="D17" s="3">
        <v>8.7213100000000008</v>
      </c>
      <c r="E17" s="1">
        <v>13.416700000000001</v>
      </c>
      <c r="F17" s="1">
        <v>10.6957</v>
      </c>
      <c r="I17" s="1">
        <f>AVERAGE(I4:I7)</f>
        <v>15.891852499999999</v>
      </c>
      <c r="J17" s="1">
        <f t="shared" ref="J17:L17" si="12">AVERAGE(J4:J7)</f>
        <v>12.323712499999999</v>
      </c>
      <c r="K17" s="1">
        <f t="shared" si="12"/>
        <v>11.980626875</v>
      </c>
      <c r="L17" s="1">
        <f t="shared" si="12"/>
        <v>7.5973693749999995</v>
      </c>
      <c r="O17" s="2">
        <f>AVERAGE(O4:O7)</f>
        <v>3.4711313169728496E-3</v>
      </c>
      <c r="P17" s="2">
        <f t="shared" ref="P17:R17" si="13">AVERAGE(P4:P7)</f>
        <v>2.6474915951916405E-2</v>
      </c>
      <c r="Q17" s="2">
        <f t="shared" si="13"/>
        <v>2.9087310287605587E-2</v>
      </c>
      <c r="R17" s="2">
        <f t="shared" si="13"/>
        <v>1.4571857442125417E-2</v>
      </c>
      <c r="S17" s="2" t="s">
        <v>63</v>
      </c>
      <c r="T17" s="2" t="s">
        <v>64</v>
      </c>
      <c r="U17" s="2" t="s">
        <v>64</v>
      </c>
      <c r="V17" s="2" t="s">
        <v>64</v>
      </c>
    </row>
    <row r="18" spans="1:22" x14ac:dyDescent="0.35">
      <c r="A18" s="1" t="s">
        <v>15</v>
      </c>
      <c r="B18" s="1">
        <v>1</v>
      </c>
      <c r="C18" s="1">
        <v>17.591200000000001</v>
      </c>
      <c r="D18" s="3">
        <v>6.1355899999999997</v>
      </c>
      <c r="E18" s="1">
        <v>9.5346499999999992</v>
      </c>
      <c r="F18" s="1">
        <v>4.2622999999999998</v>
      </c>
      <c r="I18" s="1">
        <v>9.2965400000000002</v>
      </c>
      <c r="J18" s="1">
        <v>8.7224225000000004</v>
      </c>
      <c r="K18" s="1">
        <v>4.43445</v>
      </c>
      <c r="L18" s="1">
        <v>3.77887</v>
      </c>
      <c r="O18" s="2">
        <v>6.7541147436007336E-4</v>
      </c>
      <c r="P18" s="2">
        <v>1.2651760174226612E-3</v>
      </c>
      <c r="Q18" s="2">
        <v>2.1986632693554487E-2</v>
      </c>
      <c r="R18" s="2">
        <v>1.640371326879516E-2</v>
      </c>
      <c r="S18" s="2" t="s">
        <v>62</v>
      </c>
      <c r="T18" s="2" t="s">
        <v>63</v>
      </c>
      <c r="U18" s="2" t="s">
        <v>64</v>
      </c>
      <c r="V18" s="2" t="s">
        <v>64</v>
      </c>
    </row>
    <row r="19" spans="1:22" x14ac:dyDescent="0.35">
      <c r="A19" s="1" t="s">
        <v>16</v>
      </c>
      <c r="B19" s="1">
        <v>0.98333000000000004</v>
      </c>
      <c r="C19" s="1">
        <v>10.9452</v>
      </c>
      <c r="D19" s="3">
        <v>13.4314</v>
      </c>
      <c r="E19" s="1">
        <v>4.6334799999999996</v>
      </c>
      <c r="F19" s="1">
        <v>6.1558400000000004</v>
      </c>
      <c r="I19" s="1">
        <v>4.034535</v>
      </c>
      <c r="J19" s="1">
        <v>4.3444424999999995</v>
      </c>
      <c r="K19" s="1">
        <v>3.3094450000000002</v>
      </c>
      <c r="L19" s="1">
        <v>1.7394350000000001</v>
      </c>
      <c r="O19" s="2">
        <v>7.173956324726052E-3</v>
      </c>
      <c r="P19" s="2">
        <v>1.3168393762125745E-2</v>
      </c>
      <c r="Q19" s="2">
        <v>3.6117192338638276E-2</v>
      </c>
      <c r="R19" s="2">
        <v>5.7172160329262353E-2</v>
      </c>
      <c r="S19" s="2" t="s">
        <v>63</v>
      </c>
      <c r="T19" s="2" t="s">
        <v>64</v>
      </c>
      <c r="U19" s="2" t="s">
        <v>64</v>
      </c>
      <c r="V19" s="2" t="s">
        <v>64</v>
      </c>
    </row>
    <row r="20" spans="1:22" x14ac:dyDescent="0.35">
      <c r="A20" s="1" t="s">
        <v>17</v>
      </c>
      <c r="B20" s="1">
        <v>1.6515200000000001</v>
      </c>
      <c r="C20" s="1">
        <v>11.773899999999999</v>
      </c>
      <c r="D20" s="3">
        <v>22.216200000000001</v>
      </c>
      <c r="E20" s="1">
        <v>6.0650199999999996</v>
      </c>
      <c r="F20" s="1">
        <v>6.3584899999999998</v>
      </c>
      <c r="I20" s="1">
        <v>3.4802974999999998</v>
      </c>
      <c r="J20" s="1">
        <v>2.8851500000000003</v>
      </c>
      <c r="K20" s="1">
        <v>2.7558100000000003</v>
      </c>
      <c r="L20" s="1">
        <v>1.7367904999999999</v>
      </c>
      <c r="O20" s="2">
        <v>3.3662844490250095E-2</v>
      </c>
      <c r="P20" s="2">
        <v>6.0453997824248158E-2</v>
      </c>
      <c r="Q20" s="2">
        <v>4.817341138756269E-2</v>
      </c>
      <c r="R20" s="2">
        <v>0.18431274929383815</v>
      </c>
      <c r="S20" s="2" t="s">
        <v>64</v>
      </c>
      <c r="T20" s="2" t="s">
        <v>65</v>
      </c>
      <c r="U20" s="2" t="s">
        <v>64</v>
      </c>
      <c r="V20" s="2" t="s">
        <v>65</v>
      </c>
    </row>
    <row r="21" spans="1:22" x14ac:dyDescent="0.35">
      <c r="A21" s="1" t="s">
        <v>18</v>
      </c>
      <c r="B21" s="1">
        <v>6.7799999999999999E-2</v>
      </c>
      <c r="C21" s="1">
        <v>18.025600000000001</v>
      </c>
      <c r="D21" s="3">
        <v>6.2346899999999996</v>
      </c>
      <c r="E21" s="1">
        <v>4.3443899999999998</v>
      </c>
      <c r="F21" s="1">
        <v>8.73034</v>
      </c>
      <c r="I21" s="1">
        <v>2.5752299999999999</v>
      </c>
      <c r="J21" s="1">
        <v>2.4917400000000005</v>
      </c>
      <c r="K21" s="1">
        <v>2.3639717500000001</v>
      </c>
      <c r="L21" s="1">
        <v>1.7002757499999999</v>
      </c>
      <c r="O21" s="2">
        <v>8.963484461483967E-2</v>
      </c>
      <c r="P21" s="2">
        <v>2.7210796633297167E-2</v>
      </c>
      <c r="Q21" s="2">
        <v>2.8846566042645856E-3</v>
      </c>
      <c r="R21" s="2">
        <v>9.4106422785937852E-2</v>
      </c>
      <c r="S21" s="2" t="s">
        <v>65</v>
      </c>
      <c r="T21" s="2" t="s">
        <v>64</v>
      </c>
      <c r="U21" s="2" t="s">
        <v>63</v>
      </c>
      <c r="V21" s="2" t="s">
        <v>65</v>
      </c>
    </row>
    <row r="22" spans="1:22" x14ac:dyDescent="0.35">
      <c r="A22" s="1" t="s">
        <v>19</v>
      </c>
      <c r="B22" s="1">
        <v>1.0410999999999999</v>
      </c>
      <c r="C22" s="1">
        <v>10.3895</v>
      </c>
      <c r="D22" s="3">
        <v>11.488899999999999</v>
      </c>
      <c r="E22" s="1">
        <v>18.084099999999999</v>
      </c>
      <c r="F22" s="1">
        <v>4.7428600000000003</v>
      </c>
      <c r="I22" s="1">
        <v>2.443085</v>
      </c>
      <c r="J22" s="1">
        <v>3.0006024999999998</v>
      </c>
      <c r="K22" s="1">
        <v>3.2925050000000002</v>
      </c>
      <c r="L22" s="1">
        <v>1.8958455000000001</v>
      </c>
      <c r="O22" s="2">
        <v>0.10843647606488439</v>
      </c>
      <c r="P22" s="2">
        <v>6.7073825165256201E-2</v>
      </c>
      <c r="Q22" s="2">
        <v>2.4359961260830714E-2</v>
      </c>
      <c r="R22" s="2">
        <v>0.13285701026897279</v>
      </c>
      <c r="S22" s="2" t="s">
        <v>65</v>
      </c>
      <c r="T22" s="2" t="s">
        <v>65</v>
      </c>
      <c r="U22" s="2" t="s">
        <v>64</v>
      </c>
      <c r="V22" s="2" t="s">
        <v>65</v>
      </c>
    </row>
    <row r="23" spans="1:22" x14ac:dyDescent="0.35">
      <c r="A23" s="1" t="s">
        <v>20</v>
      </c>
      <c r="B23" s="1">
        <v>0.63265000000000005</v>
      </c>
      <c r="C23" s="1">
        <v>7.8254000000000001</v>
      </c>
      <c r="D23" s="3">
        <v>8.6769200000000009</v>
      </c>
      <c r="E23" s="1">
        <v>2.9571700000000001</v>
      </c>
      <c r="F23" s="1">
        <v>2.37778</v>
      </c>
      <c r="I23" s="1">
        <v>2.9542174999999999</v>
      </c>
      <c r="J23" s="1">
        <v>3.0312174999999999</v>
      </c>
      <c r="K23" s="1">
        <v>2.7966500000000001</v>
      </c>
      <c r="L23" s="1">
        <v>1.9179900000000001</v>
      </c>
      <c r="O23" s="2">
        <v>2.6393585572879505E-2</v>
      </c>
      <c r="P23" s="2">
        <v>8.1845230027974572E-2</v>
      </c>
      <c r="Q23" s="2">
        <v>8.99636385169124E-2</v>
      </c>
      <c r="R23" s="2">
        <v>7.8145825997807297E-2</v>
      </c>
      <c r="S23" s="2" t="s">
        <v>64</v>
      </c>
      <c r="T23" s="2" t="s">
        <v>65</v>
      </c>
      <c r="U23" s="2" t="s">
        <v>65</v>
      </c>
      <c r="V23" s="2" t="s">
        <v>65</v>
      </c>
    </row>
    <row r="24" spans="1:22" x14ac:dyDescent="0.35">
      <c r="A24" s="1" t="s">
        <v>21</v>
      </c>
      <c r="B24" s="1">
        <v>0.83673500000000001</v>
      </c>
      <c r="C24" s="1">
        <v>10.6241</v>
      </c>
      <c r="D24" s="3">
        <v>10.2483</v>
      </c>
      <c r="E24" s="1">
        <v>4.2857099999999999</v>
      </c>
      <c r="F24" s="1">
        <v>3.2886600000000001</v>
      </c>
    </row>
    <row r="25" spans="1:22" x14ac:dyDescent="0.35">
      <c r="A25" s="1" t="s">
        <v>22</v>
      </c>
      <c r="B25" s="1">
        <v>0.47619</v>
      </c>
      <c r="C25" s="1">
        <v>9.8461499999999997</v>
      </c>
      <c r="D25" s="3">
        <v>9.0294100000000004</v>
      </c>
      <c r="E25" s="1">
        <v>3.7408199999999998</v>
      </c>
      <c r="F25" s="1">
        <v>5.1875</v>
      </c>
      <c r="H25" s="1">
        <f>_xlfn.STDEV.S(B3:B50)</f>
        <v>0.58675779109571691</v>
      </c>
    </row>
    <row r="26" spans="1:22" x14ac:dyDescent="0.35">
      <c r="A26" s="1" t="s">
        <v>23</v>
      </c>
      <c r="B26" s="1">
        <v>1.4825600000000001</v>
      </c>
      <c r="C26" s="1">
        <v>8.8905100000000008</v>
      </c>
      <c r="D26" s="3">
        <v>6.93506</v>
      </c>
      <c r="E26" s="1">
        <v>6.7541000000000002</v>
      </c>
      <c r="F26" s="1">
        <v>4.2615400000000001</v>
      </c>
      <c r="I26" s="1">
        <f>_xlfn.STDEV.S(C3:C6)</f>
        <v>2.8142205734151933</v>
      </c>
      <c r="J26" s="1">
        <f t="shared" ref="J26:L26" si="14">_xlfn.STDEV.S(D3:D6)</f>
        <v>2.1249306692611496</v>
      </c>
      <c r="K26" s="1">
        <f t="shared" si="14"/>
        <v>1.8159323931982341</v>
      </c>
      <c r="L26" s="1">
        <f t="shared" si="14"/>
        <v>2.1741950924786679</v>
      </c>
      <c r="O26" s="1">
        <v>0.58675779109571691</v>
      </c>
    </row>
    <row r="27" spans="1:22" x14ac:dyDescent="0.35">
      <c r="A27" s="1" t="s">
        <v>24</v>
      </c>
      <c r="B27" s="1">
        <v>1.9348799999999999</v>
      </c>
      <c r="C27" s="1">
        <v>2.7058800000000001</v>
      </c>
      <c r="D27" s="3">
        <v>4.6446300000000003</v>
      </c>
      <c r="E27" s="1">
        <v>1.7963</v>
      </c>
      <c r="F27" s="1">
        <v>1.68696</v>
      </c>
      <c r="I27" s="1">
        <f>_xlfn.STDEV.S(C7:C10)</f>
        <v>2.5818167871675231</v>
      </c>
      <c r="J27" s="1">
        <f t="shared" ref="J27:L27" si="15">_xlfn.STDEV.S(D7:D10)</f>
        <v>7.2973450619614653</v>
      </c>
      <c r="K27" s="1">
        <f t="shared" si="15"/>
        <v>3.6408720503015166</v>
      </c>
      <c r="L27" s="1">
        <f t="shared" si="15"/>
        <v>1.8055286555904655</v>
      </c>
      <c r="P27" s="1">
        <f>AVERAGE(I27:I30)</f>
        <v>2.8936275868579422</v>
      </c>
      <c r="Q27" s="1">
        <f t="shared" ref="Q27:S27" si="16">AVERAGE(J27:J30)</f>
        <v>5.6342643642834203</v>
      </c>
      <c r="R27" s="1">
        <f t="shared" si="16"/>
        <v>3.546143090481733</v>
      </c>
      <c r="S27" s="1">
        <f t="shared" si="16"/>
        <v>2.4385725190404157</v>
      </c>
    </row>
    <row r="28" spans="1:22" x14ac:dyDescent="0.35">
      <c r="A28" s="1" t="s">
        <v>25</v>
      </c>
      <c r="B28" s="1">
        <v>1.0272699999999999</v>
      </c>
      <c r="C28" s="1">
        <v>4.4078900000000001</v>
      </c>
      <c r="D28" s="3">
        <v>6.0887099999999998</v>
      </c>
      <c r="E28" s="1">
        <v>3.6181800000000002</v>
      </c>
      <c r="F28" s="1">
        <v>1.9357800000000001</v>
      </c>
      <c r="I28" s="1">
        <f>_xlfn.STDEV.S(C11:C14)</f>
        <v>3.1885175706588167</v>
      </c>
      <c r="J28" s="1">
        <f t="shared" ref="J28:L28" si="17">_xlfn.STDEV.S(D11:D14)</f>
        <v>4.6803404544639351</v>
      </c>
      <c r="K28" s="1">
        <f t="shared" si="17"/>
        <v>2.0311982344337407</v>
      </c>
      <c r="L28" s="1">
        <f t="shared" si="17"/>
        <v>2.629794905594673</v>
      </c>
      <c r="P28" s="1">
        <v>1.2101790454584238</v>
      </c>
      <c r="Q28" s="1">
        <v>1.3686098365464381</v>
      </c>
      <c r="R28" s="1">
        <v>1.6397538926517812</v>
      </c>
      <c r="S28" s="1">
        <v>1.2138873970293396</v>
      </c>
    </row>
    <row r="29" spans="1:22" x14ac:dyDescent="0.35">
      <c r="A29" s="1" t="s">
        <v>26</v>
      </c>
      <c r="B29" s="1">
        <v>1.16279E-2</v>
      </c>
      <c r="C29" s="1">
        <v>5.0888900000000001</v>
      </c>
      <c r="D29" s="3">
        <v>3.5849099999999998</v>
      </c>
      <c r="E29" s="1">
        <v>2.8139500000000002</v>
      </c>
      <c r="F29" s="1">
        <v>2.375</v>
      </c>
      <c r="I29" s="1">
        <f>_xlfn.STDEV.S(C15:C18)</f>
        <v>2.2634845576013984</v>
      </c>
      <c r="J29" s="1">
        <f t="shared" ref="J29:L29" si="18">_xlfn.STDEV.S(D15:D18)</f>
        <v>3.9083757621378541</v>
      </c>
      <c r="K29" s="1">
        <f t="shared" si="18"/>
        <v>1.9344416949342271</v>
      </c>
      <c r="L29" s="1">
        <f t="shared" si="18"/>
        <v>3.6656476502204427</v>
      </c>
      <c r="P29" s="1">
        <v>1.0043562488977724</v>
      </c>
      <c r="Q29" s="1">
        <v>1.3367244912191156</v>
      </c>
      <c r="R29" s="1">
        <v>1.3564804207089265</v>
      </c>
      <c r="S29" s="1">
        <v>0.59238691553747158</v>
      </c>
    </row>
    <row r="30" spans="1:22" x14ac:dyDescent="0.35">
      <c r="A30" s="1" t="s">
        <v>27</v>
      </c>
      <c r="B30" s="1">
        <v>0.18518499999999999</v>
      </c>
      <c r="C30" s="1">
        <v>3.9354800000000001</v>
      </c>
      <c r="D30" s="3">
        <v>3.05952</v>
      </c>
      <c r="E30" s="1">
        <v>5.0093500000000004</v>
      </c>
      <c r="F30" s="1">
        <v>0.96</v>
      </c>
      <c r="I30" s="1">
        <f>_xlfn.STDEV.S(C19:C22)</f>
        <v>3.5406914320040324</v>
      </c>
      <c r="J30" s="1">
        <f t="shared" ref="J30:L30" si="19">_xlfn.STDEV.S(D19:D22)</f>
        <v>6.6509961785704261</v>
      </c>
      <c r="K30" s="1">
        <f t="shared" si="19"/>
        <v>6.5780603822574477</v>
      </c>
      <c r="L30" s="1">
        <f t="shared" si="19"/>
        <v>1.6533188647560801</v>
      </c>
      <c r="P30" s="1">
        <v>1.4119410310249041</v>
      </c>
      <c r="Q30" s="1">
        <v>1.3744734981560498</v>
      </c>
      <c r="R30" s="1">
        <v>1.1761165067855015</v>
      </c>
      <c r="S30" s="1">
        <v>0.99927338218043893</v>
      </c>
    </row>
    <row r="31" spans="1:22" x14ac:dyDescent="0.35">
      <c r="A31" s="1" t="s">
        <v>28</v>
      </c>
      <c r="B31" s="1">
        <v>0.83077000000000001</v>
      </c>
      <c r="C31" s="1">
        <v>2.7659600000000002</v>
      </c>
      <c r="D31" s="3">
        <v>4.4296300000000004</v>
      </c>
      <c r="E31" s="1">
        <v>1.8421099999999999</v>
      </c>
      <c r="F31" s="1">
        <v>1.4347799999999999</v>
      </c>
      <c r="I31" s="1">
        <f>_xlfn.STDEV.S(C23:C26)</f>
        <v>1.2101790454584238</v>
      </c>
      <c r="J31" s="1">
        <f t="shared" ref="J31:L31" si="20">_xlfn.STDEV.S(D23:D26)</f>
        <v>1.3686098365464381</v>
      </c>
      <c r="K31" s="1">
        <f t="shared" si="20"/>
        <v>1.6397538926517812</v>
      </c>
      <c r="L31" s="1">
        <f t="shared" si="20"/>
        <v>1.2138873970293396</v>
      </c>
      <c r="P31" s="1">
        <v>1.3770545337785287</v>
      </c>
      <c r="Q31" s="1">
        <v>0.82596146064248266</v>
      </c>
      <c r="R31" s="1">
        <v>0.42590265640744185</v>
      </c>
      <c r="S31" s="1">
        <v>0.68925714555521134</v>
      </c>
    </row>
    <row r="32" spans="1:22" x14ac:dyDescent="0.35">
      <c r="A32" s="1" t="s">
        <v>29</v>
      </c>
      <c r="B32" s="1">
        <v>0.10305</v>
      </c>
      <c r="C32" s="1">
        <v>3.15924</v>
      </c>
      <c r="D32" s="3">
        <v>3.4878</v>
      </c>
      <c r="E32" s="1">
        <v>2.17557</v>
      </c>
      <c r="F32" s="1">
        <v>0.89189200000000002</v>
      </c>
      <c r="I32" s="1">
        <f>_xlfn.STDEV.S(C27:C30)</f>
        <v>1.0043562488977724</v>
      </c>
      <c r="J32" s="1">
        <f t="shared" ref="J32:L32" si="21">_xlfn.STDEV.S(D27:D30)</f>
        <v>1.3367244912191156</v>
      </c>
      <c r="K32" s="1">
        <f t="shared" si="21"/>
        <v>1.3564804207089265</v>
      </c>
      <c r="L32" s="1">
        <f t="shared" si="21"/>
        <v>0.59238691553747158</v>
      </c>
      <c r="P32" s="1">
        <v>1.3860135418410116</v>
      </c>
      <c r="Q32" s="1">
        <v>1.5163767799236663</v>
      </c>
      <c r="R32" s="1">
        <v>1.1671196023972841</v>
      </c>
      <c r="S32" s="1">
        <v>0.99660956706274872</v>
      </c>
    </row>
    <row r="33" spans="1:22" x14ac:dyDescent="0.35">
      <c r="A33" s="1" t="s">
        <v>30</v>
      </c>
      <c r="B33" s="1">
        <v>0.66295999999999999</v>
      </c>
      <c r="C33" s="1">
        <v>2.4437500000000001</v>
      </c>
      <c r="D33" s="3">
        <v>2.3655900000000001</v>
      </c>
      <c r="E33" s="1">
        <v>2.53782</v>
      </c>
      <c r="F33" s="1">
        <v>3.1857099999999998</v>
      </c>
      <c r="I33" s="1">
        <f>_xlfn.STDEV.S(C31:C34)</f>
        <v>1.4119410310249041</v>
      </c>
      <c r="J33" s="1">
        <f t="shared" ref="J33:L33" si="22">_xlfn.STDEV.S(D31:D34)</f>
        <v>1.3744734981560498</v>
      </c>
      <c r="K33" s="1">
        <f t="shared" si="22"/>
        <v>1.1761165067855015</v>
      </c>
      <c r="L33" s="1">
        <f t="shared" si="22"/>
        <v>0.99927338218043893</v>
      </c>
      <c r="P33" s="1">
        <v>1.0383847543621132</v>
      </c>
      <c r="Q33" s="1">
        <v>1.6750942805580638</v>
      </c>
      <c r="R33" s="1">
        <v>1.5577606557919392</v>
      </c>
      <c r="S33" s="1">
        <v>0.80175440034131806</v>
      </c>
    </row>
    <row r="34" spans="1:22" x14ac:dyDescent="0.35">
      <c r="A34" s="1" t="s">
        <v>31</v>
      </c>
      <c r="B34" s="1">
        <v>0.25591000000000003</v>
      </c>
      <c r="C34" s="1">
        <v>5.5522400000000003</v>
      </c>
      <c r="D34" s="3">
        <v>1.2575799999999999</v>
      </c>
      <c r="E34" s="1">
        <v>4.46774</v>
      </c>
      <c r="F34" s="1">
        <v>1.4347799999999999</v>
      </c>
      <c r="I34" s="1">
        <f>_xlfn.STDEV.S(C35:C38)</f>
        <v>1.3770545337785287</v>
      </c>
      <c r="J34" s="1">
        <f t="shared" ref="J34:L34" si="23">_xlfn.STDEV.S(D35:D38)</f>
        <v>0.82596146064248266</v>
      </c>
      <c r="K34" s="1">
        <f t="shared" si="23"/>
        <v>0.42590265640744185</v>
      </c>
      <c r="L34" s="1">
        <f t="shared" si="23"/>
        <v>0.68925714555521134</v>
      </c>
    </row>
    <row r="35" spans="1:22" x14ac:dyDescent="0.35">
      <c r="A35" s="1" t="s">
        <v>32</v>
      </c>
      <c r="B35" s="1">
        <v>1.65605</v>
      </c>
      <c r="C35" s="1">
        <v>1.3795599999999999</v>
      </c>
      <c r="D35" s="3">
        <v>2.97872</v>
      </c>
      <c r="E35" s="1">
        <v>3</v>
      </c>
      <c r="F35" s="1">
        <v>0.85714299999999999</v>
      </c>
      <c r="I35" s="1">
        <f>_xlfn.STDEV.S(C39:C42)</f>
        <v>1.3860135418410116</v>
      </c>
      <c r="J35" s="1">
        <f t="shared" ref="J35:K35" si="24">_xlfn.STDEV.S(D39:D42)</f>
        <v>1.5163767799236663</v>
      </c>
      <c r="K35" s="1">
        <f t="shared" si="24"/>
        <v>1.1671196023972841</v>
      </c>
      <c r="L35" s="1">
        <f>_xlfn.STDEV.S(F39:F42)</f>
        <v>0.99660956706274872</v>
      </c>
      <c r="P35" s="1">
        <f>TTEST(C3:C6,D3:D6,2,3)</f>
        <v>0.67963440497627281</v>
      </c>
      <c r="R35" s="1">
        <f>TTEST(E3:E6,F3:F6,2,3)</f>
        <v>1.8437581118827008E-3</v>
      </c>
    </row>
    <row r="36" spans="1:22" x14ac:dyDescent="0.35">
      <c r="A36" s="1" t="s">
        <v>33</v>
      </c>
      <c r="B36" s="1">
        <v>0.13333</v>
      </c>
      <c r="C36" s="1">
        <v>2.7828900000000001</v>
      </c>
      <c r="D36" s="3">
        <v>3.1833300000000002</v>
      </c>
      <c r="E36" s="1">
        <v>2.1020409999999998</v>
      </c>
      <c r="F36" s="1">
        <v>1.4912300000000001</v>
      </c>
      <c r="I36" s="1">
        <f>_xlfn.STDEV.S(C43:C46)</f>
        <v>1.0383847543621132</v>
      </c>
      <c r="J36" s="1">
        <f t="shared" ref="J36:L36" si="25">_xlfn.STDEV.S(D43:D46)</f>
        <v>1.6750942805580638</v>
      </c>
      <c r="K36" s="1">
        <f t="shared" si="25"/>
        <v>1.5577606557919392</v>
      </c>
      <c r="L36" s="1">
        <f t="shared" si="25"/>
        <v>0.80175440034131806</v>
      </c>
      <c r="P36" s="1">
        <f>TTEST(C7:C10,D7:D10,2,3)</f>
        <v>0.33879010012258537</v>
      </c>
      <c r="R36" s="1">
        <f t="shared" ref="R36" si="26">TTEST(E7:E10,F7:F10,2,3)</f>
        <v>1.0756489738101473E-2</v>
      </c>
      <c r="T36" s="4">
        <f>AVERAGE(P36:P39)</f>
        <v>0.47757177739570378</v>
      </c>
      <c r="U36" s="4"/>
      <c r="V36" s="4">
        <f t="shared" ref="V36" si="27">AVERAGE(R36:R39)</f>
        <v>0.21837673107212849</v>
      </c>
    </row>
    <row r="37" spans="1:22" x14ac:dyDescent="0.35">
      <c r="A37" s="1" t="s">
        <v>34</v>
      </c>
      <c r="B37" s="1">
        <v>0.17143</v>
      </c>
      <c r="C37" s="1">
        <v>1.7039500000000001</v>
      </c>
      <c r="D37" s="3">
        <v>2.4666700000000001</v>
      </c>
      <c r="E37" s="1">
        <v>2.2000000000000002</v>
      </c>
      <c r="F37" s="1">
        <v>2.46835</v>
      </c>
      <c r="I37" s="1">
        <f>_xlfn.STDEV.S(C47:C50)</f>
        <v>1.8081706723901008</v>
      </c>
      <c r="J37" s="1">
        <f t="shared" ref="J37:L37" si="28">_xlfn.STDEV.S(D47:D50)</f>
        <v>1.4396246805649273</v>
      </c>
      <c r="K37" s="1">
        <f t="shared" si="28"/>
        <v>1.1235528748424202</v>
      </c>
      <c r="L37" s="1">
        <f t="shared" si="28"/>
        <v>0.62674007814909538</v>
      </c>
      <c r="P37" s="1">
        <f>TTEST(C11:C14,D11:D14,2,3)</f>
        <v>0.67333015509478</v>
      </c>
      <c r="R37" s="1">
        <f t="shared" ref="R37" si="29">TTEST(E11:E14,F11:F14,2,3)</f>
        <v>7.9611101241106111E-2</v>
      </c>
      <c r="T37" s="4">
        <v>0.55316253644960889</v>
      </c>
      <c r="U37" s="4"/>
      <c r="V37" s="4">
        <v>0.54614521507523694</v>
      </c>
    </row>
    <row r="38" spans="1:22" x14ac:dyDescent="0.35">
      <c r="A38" s="1" t="s">
        <v>35</v>
      </c>
      <c r="B38" s="1">
        <v>3.16</v>
      </c>
      <c r="C38" s="1">
        <v>4.43452</v>
      </c>
      <c r="D38" s="3">
        <v>1.3382400000000001</v>
      </c>
      <c r="E38" s="1">
        <v>2.1538460000000001</v>
      </c>
      <c r="F38" s="1">
        <v>1.98438</v>
      </c>
      <c r="P38" s="1">
        <f>TTEST(C15:C18,D15:D18,2,3)</f>
        <v>9.8559983692118915E-3</v>
      </c>
      <c r="R38" s="1">
        <f t="shared" ref="R38" si="30">TTEST(E15:E18,F15:F18,2,3)</f>
        <v>0.15183151250366395</v>
      </c>
      <c r="T38" s="4">
        <v>0.72454713642085422</v>
      </c>
      <c r="U38" s="4"/>
      <c r="V38" s="4">
        <v>9.9434639069547442E-2</v>
      </c>
    </row>
    <row r="39" spans="1:22" x14ac:dyDescent="0.35">
      <c r="A39" s="1" t="s">
        <v>36</v>
      </c>
      <c r="B39" s="1">
        <v>1.3703700000000001</v>
      </c>
      <c r="C39" s="1">
        <v>1.6264400000000001</v>
      </c>
      <c r="D39" s="3">
        <v>4.5174799999999999</v>
      </c>
      <c r="E39" s="1">
        <v>1.72973</v>
      </c>
      <c r="F39" s="1">
        <v>0.92424200000000001</v>
      </c>
      <c r="P39" s="1">
        <f>TTEST(C19:C22,D19:D22,2,3)</f>
        <v>0.88831085599623771</v>
      </c>
      <c r="R39" s="1">
        <f t="shared" ref="R39" si="31">TTEST(E19:E22,F19:F22,2,3)</f>
        <v>0.63130782080564241</v>
      </c>
      <c r="T39" s="4">
        <v>0.56793673551120349</v>
      </c>
      <c r="U39" s="4"/>
      <c r="V39" s="4">
        <v>0.23597508105997628</v>
      </c>
    </row>
    <row r="40" spans="1:22" x14ac:dyDescent="0.35">
      <c r="A40" s="1" t="s">
        <v>37</v>
      </c>
      <c r="B40" s="1">
        <v>1.8</v>
      </c>
      <c r="C40" s="1">
        <v>1.71333</v>
      </c>
      <c r="D40" s="3">
        <v>3.8529399999999998</v>
      </c>
      <c r="E40" s="1">
        <v>3.7701099999999999</v>
      </c>
      <c r="F40" s="1">
        <v>2.0563400000000001</v>
      </c>
      <c r="P40" s="1">
        <f>TTEST(C23:C26,D23:D26,2,3)</f>
        <v>0.55316253644960889</v>
      </c>
      <c r="R40" s="1">
        <f t="shared" ref="R40" si="32">TTEST(E23:E26,F23:F26,2,3)</f>
        <v>0.54614521507523694</v>
      </c>
      <c r="T40" s="4">
        <v>0.92129185299756444</v>
      </c>
      <c r="U40" s="4"/>
      <c r="V40" s="4">
        <v>0.16229246773417452</v>
      </c>
    </row>
    <row r="41" spans="1:22" x14ac:dyDescent="0.35">
      <c r="A41" s="1" t="s">
        <v>38</v>
      </c>
      <c r="B41" s="1">
        <v>0.65049000000000001</v>
      </c>
      <c r="C41" s="1">
        <v>1.9186000000000001</v>
      </c>
      <c r="D41" s="3">
        <v>1.0865400000000001</v>
      </c>
      <c r="E41" s="1">
        <v>3.1919200000000001</v>
      </c>
      <c r="F41" s="1">
        <v>3.2181799999999998</v>
      </c>
      <c r="P41" s="1">
        <f>TTEST(C27:C30,D27:D30,2,3)</f>
        <v>0.72454713642085422</v>
      </c>
      <c r="R41" s="1">
        <f t="shared" ref="R41" si="33">TTEST(E27:E30,F27:F30,2,3)</f>
        <v>9.9434639069547442E-2</v>
      </c>
      <c r="T41" s="4">
        <v>0.60700230215116568</v>
      </c>
      <c r="U41" s="4"/>
      <c r="V41" s="4">
        <v>0.11981500845312497</v>
      </c>
    </row>
    <row r="42" spans="1:22" x14ac:dyDescent="0.35">
      <c r="A42" s="1" t="s">
        <v>39</v>
      </c>
      <c r="B42" s="1">
        <v>0.71111000000000002</v>
      </c>
      <c r="C42" s="1">
        <v>4.5139699999999996</v>
      </c>
      <c r="D42" s="3">
        <v>2.5454500000000002</v>
      </c>
      <c r="E42" s="1">
        <v>4.4782599999999997</v>
      </c>
      <c r="F42" s="1">
        <v>1.38462</v>
      </c>
      <c r="P42" s="1">
        <f>TTEST(C31:C34,D31:D34,2,3)</f>
        <v>0.56793673551120349</v>
      </c>
      <c r="R42" s="1">
        <f t="shared" ref="R42" si="34">TTEST(E31:E34,F31:F34,2,3)</f>
        <v>0.23597508105997628</v>
      </c>
      <c r="T42" s="4">
        <v>0.94074252506712008</v>
      </c>
      <c r="U42" s="4"/>
      <c r="V42" s="4">
        <v>0.36683887076288207</v>
      </c>
    </row>
    <row r="43" spans="1:22" x14ac:dyDescent="0.35">
      <c r="A43" s="1" t="s">
        <v>40</v>
      </c>
      <c r="B43" s="1">
        <v>1.0249999999999999</v>
      </c>
      <c r="C43" s="1">
        <v>1.67333</v>
      </c>
      <c r="D43" s="3">
        <v>5.2839499999999999</v>
      </c>
      <c r="E43" s="1">
        <v>1.8</v>
      </c>
      <c r="F43" s="1">
        <v>1.1261300000000001</v>
      </c>
      <c r="P43" s="1">
        <f>TTEST(C35:C38,D35:D38,2,3)</f>
        <v>0.92129185299756444</v>
      </c>
      <c r="R43" s="1">
        <f t="shared" ref="R43" si="35">TTEST(E35:E38,F35:F38,2,3)</f>
        <v>0.16229246773417452</v>
      </c>
    </row>
    <row r="44" spans="1:22" x14ac:dyDescent="0.35">
      <c r="A44" s="1" t="s">
        <v>41</v>
      </c>
      <c r="B44" s="1">
        <v>1.01163</v>
      </c>
      <c r="C44" s="1">
        <v>2.7233999999999998</v>
      </c>
      <c r="D44" s="3">
        <v>2.96739</v>
      </c>
      <c r="E44" s="1">
        <v>1.65049</v>
      </c>
      <c r="F44" s="1">
        <v>1.5625</v>
      </c>
      <c r="P44" s="1">
        <f>TTEST(C39:C42,D39:D42,2,3)</f>
        <v>0.60700230215116568</v>
      </c>
      <c r="R44" s="1">
        <f t="shared" ref="R44" si="36">TTEST(E39:E42,F39:F42,2,3)</f>
        <v>0.11981500845312497</v>
      </c>
    </row>
    <row r="45" spans="1:22" x14ac:dyDescent="0.35">
      <c r="A45" s="1" t="s">
        <v>42</v>
      </c>
      <c r="B45" s="1">
        <v>1.06186</v>
      </c>
      <c r="C45" s="1">
        <v>3.26389</v>
      </c>
      <c r="D45" s="3">
        <v>2.6235300000000001</v>
      </c>
      <c r="E45" s="1">
        <v>2.7111100000000001</v>
      </c>
      <c r="F45" s="1">
        <v>3</v>
      </c>
      <c r="P45" s="1">
        <f>TTEST(C43:C46,D43:D46,2,3)</f>
        <v>0.94074252506712008</v>
      </c>
      <c r="R45" s="1">
        <f t="shared" ref="R45" si="37">TTEST(E43:E46,F43:F46,2,3)</f>
        <v>0.36683887076288207</v>
      </c>
    </row>
    <row r="46" spans="1:22" x14ac:dyDescent="0.35">
      <c r="A46" s="1" t="s">
        <v>43</v>
      </c>
      <c r="B46" s="1">
        <v>0.57732000000000006</v>
      </c>
      <c r="C46" s="1">
        <v>4.15625</v>
      </c>
      <c r="D46" s="3">
        <v>1.25</v>
      </c>
      <c r="E46" s="1">
        <v>5.0250000000000004</v>
      </c>
      <c r="F46" s="1">
        <v>1.98333</v>
      </c>
      <c r="P46" s="1">
        <f>TTEST(C47:C50,D47:D50,2,3)</f>
        <v>0.29399430488963624</v>
      </c>
      <c r="R46" s="1">
        <f t="shared" ref="R46" si="38">TTEST(E47:E50,F47:F50,2,3)</f>
        <v>0.59209586171954931</v>
      </c>
    </row>
    <row r="47" spans="1:22" x14ac:dyDescent="0.35">
      <c r="A47" s="1" t="s">
        <v>44</v>
      </c>
      <c r="B47" s="1">
        <v>0.26436999999999999</v>
      </c>
      <c r="C47" s="1">
        <v>1.1333299999999999</v>
      </c>
      <c r="D47" s="3">
        <v>5.4920600000000004</v>
      </c>
      <c r="E47" s="1">
        <v>1.01163</v>
      </c>
      <c r="F47" s="1">
        <v>1.6515200000000001</v>
      </c>
    </row>
    <row r="48" spans="1:22" x14ac:dyDescent="0.35">
      <c r="A48" s="1" t="s">
        <v>45</v>
      </c>
      <c r="B48" s="1">
        <v>1.0865400000000001</v>
      </c>
      <c r="C48" s="1">
        <v>2.17143</v>
      </c>
      <c r="D48" s="3">
        <v>4.9428599999999996</v>
      </c>
      <c r="E48" s="1">
        <v>1.06186</v>
      </c>
      <c r="F48" s="1">
        <v>3.0678000000000001</v>
      </c>
    </row>
    <row r="49" spans="1:6" x14ac:dyDescent="0.35">
      <c r="A49" s="1" t="s">
        <v>46</v>
      </c>
      <c r="B49" s="1">
        <v>0.54544999999999999</v>
      </c>
      <c r="C49" s="1">
        <v>3.16</v>
      </c>
      <c r="D49" s="3">
        <v>4.5223899999999997</v>
      </c>
      <c r="E49" s="1">
        <v>2.5773199999999998</v>
      </c>
      <c r="F49" s="1">
        <v>2.0411000000000001</v>
      </c>
    </row>
    <row r="50" spans="1:6" x14ac:dyDescent="0.35">
      <c r="A50" s="1" t="s">
        <v>47</v>
      </c>
      <c r="B50" s="1">
        <v>0.83673500000000001</v>
      </c>
      <c r="C50" s="1">
        <v>5.3703700000000003</v>
      </c>
      <c r="D50" s="3">
        <v>2.2181799999999998</v>
      </c>
      <c r="E50" s="1">
        <v>3.26437</v>
      </c>
      <c r="F50" s="1">
        <v>2.6326499999999999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XRCC1 stat 20 versus 6 MV 2 Gy </vt:lpstr>
      <vt:lpstr>XRCC1</vt:lpstr>
      <vt:lpstr>53BP1 stat 20 versus 6 MV 2Gy</vt:lpstr>
      <vt:lpstr>53BP1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Corinne Abbadie</cp:lastModifiedBy>
  <dcterms:created xsi:type="dcterms:W3CDTF">2016-03-08T08:35:49Z</dcterms:created>
  <dcterms:modified xsi:type="dcterms:W3CDTF">2021-11-15T12:11:20Z</dcterms:modified>
</cp:coreProperties>
</file>