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b707ee1952ac8ac/Bureau/ARTICLE MAXIME/retour reviewer/DATA brut/Figure 6/"/>
    </mc:Choice>
  </mc:AlternateContent>
  <xr:revisionPtr revIDLastSave="128" documentId="8_{42E30421-DD53-4E89-8B0D-A91AFF6EB65D}" xr6:coauthVersionLast="47" xr6:coauthVersionMax="47" xr10:uidLastSave="{4A2C9298-25BF-457A-AD2D-53A106D38D54}"/>
  <bookViews>
    <workbookView xWindow="-120" yWindow="-120" windowWidth="20730" windowHeight="11160" activeTab="1" xr2:uid="{00000000-000D-0000-FFFF-FFFF00000000}"/>
  </bookViews>
  <sheets>
    <sheet name="brut" sheetId="1" r:id="rId1"/>
    <sheet name="publi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2" i="2" l="1"/>
  <c r="K43" i="2"/>
  <c r="K41" i="2"/>
  <c r="J38" i="2"/>
  <c r="J39" i="2"/>
  <c r="J41" i="2"/>
  <c r="J42" i="2"/>
  <c r="J43" i="2"/>
  <c r="J37" i="2"/>
  <c r="I38" i="2"/>
  <c r="I39" i="2"/>
  <c r="I41" i="2"/>
  <c r="I42" i="2"/>
  <c r="I43" i="2"/>
  <c r="I37" i="2"/>
  <c r="H43" i="2"/>
  <c r="H42" i="2"/>
  <c r="H41" i="2"/>
  <c r="H39" i="2"/>
  <c r="H38" i="2"/>
  <c r="H37" i="2"/>
  <c r="G43" i="2"/>
  <c r="G42" i="2"/>
  <c r="G41" i="2"/>
  <c r="G39" i="2"/>
  <c r="F43" i="2"/>
  <c r="F42" i="2"/>
  <c r="F41" i="2"/>
  <c r="F39" i="2"/>
  <c r="F38" i="2"/>
  <c r="G38" i="2"/>
  <c r="G37" i="2"/>
  <c r="F37" i="2"/>
  <c r="N33" i="2"/>
  <c r="M33" i="2"/>
  <c r="L33" i="2"/>
  <c r="E33" i="2"/>
  <c r="D33" i="2"/>
  <c r="C33" i="2"/>
  <c r="N28" i="2"/>
  <c r="M28" i="2"/>
  <c r="L28" i="2"/>
  <c r="D28" i="2"/>
  <c r="E28" i="2"/>
  <c r="C28" i="2"/>
  <c r="N32" i="2"/>
  <c r="M32" i="2"/>
  <c r="L32" i="2"/>
  <c r="E32" i="2"/>
  <c r="D32" i="2"/>
  <c r="C32" i="2"/>
  <c r="N27" i="2"/>
  <c r="M27" i="2"/>
  <c r="L27" i="2"/>
  <c r="D27" i="2"/>
  <c r="E27" i="2"/>
  <c r="C27" i="2"/>
  <c r="N31" i="2"/>
  <c r="M31" i="2"/>
  <c r="L31" i="2"/>
  <c r="E31" i="2"/>
  <c r="D31" i="2"/>
  <c r="C31" i="2"/>
  <c r="N26" i="2"/>
  <c r="M26" i="2"/>
  <c r="L26" i="2"/>
  <c r="D26" i="2"/>
  <c r="E26" i="2"/>
  <c r="C26" i="2"/>
</calcChain>
</file>

<file path=xl/sharedStrings.xml><?xml version="1.0" encoding="utf-8"?>
<sst xmlns="http://schemas.openxmlformats.org/spreadsheetml/2006/main" count="145" uniqueCount="36">
  <si>
    <t>Measurement count: 1   Filter: 570</t>
  </si>
  <si>
    <t>A</t>
  </si>
  <si>
    <t>B</t>
  </si>
  <si>
    <t>C</t>
  </si>
  <si>
    <t>D</t>
  </si>
  <si>
    <t>E</t>
  </si>
  <si>
    <t>F</t>
  </si>
  <si>
    <t>G</t>
  </si>
  <si>
    <t>H</t>
  </si>
  <si>
    <t>young 0h DMSO</t>
  </si>
  <si>
    <t>young 72h DMSO</t>
  </si>
  <si>
    <t>young 120h DMSO</t>
  </si>
  <si>
    <t>emergente 0h DMSO</t>
  </si>
  <si>
    <t>emergente 72h DMSO</t>
  </si>
  <si>
    <t>emergente 120h DMSO</t>
  </si>
  <si>
    <t>young 0h 6TG</t>
  </si>
  <si>
    <t>young 72h 6TG</t>
  </si>
  <si>
    <t>young 120h 6TG</t>
  </si>
  <si>
    <t>emergente 0h 6TG</t>
  </si>
  <si>
    <t>emergente 72h 6TG</t>
  </si>
  <si>
    <t>emergente 120h 6TG</t>
  </si>
  <si>
    <t>Day 0</t>
  </si>
  <si>
    <t>Day 3</t>
  </si>
  <si>
    <t>Day 8</t>
  </si>
  <si>
    <t>BRUT</t>
  </si>
  <si>
    <t>Normalisé</t>
  </si>
  <si>
    <t>% of surviving cell</t>
  </si>
  <si>
    <t>Exp. G</t>
  </si>
  <si>
    <t>PSNE</t>
  </si>
  <si>
    <t>Mean</t>
  </si>
  <si>
    <t>SD</t>
  </si>
  <si>
    <t>T.Test</t>
  </si>
  <si>
    <t>***</t>
  </si>
  <si>
    <t xml:space="preserve">, ,x </t>
  </si>
  <si>
    <t>Exp.G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</si>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</sst>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publi!$E$49:$L$49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3">
                    <c:v>0.54518471135510671</c:v>
                  </c:pt>
                  <c:pt idx="4">
                    <c:v>0.35013283936452305</c:v>
                  </c:pt>
                  <c:pt idx="6">
                    <c:v>0.29472091539624762</c:v>
                  </c:pt>
                  <c:pt idx="7">
                    <c:v>1.0133113820655952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publi!$E$46:$L$47</c:f>
              <c:multiLvlStrCache>
                <c:ptCount val="8"/>
                <c:lvl>
                  <c:pt idx="0">
                    <c:v>Exp.G</c:v>
                  </c:pt>
                  <c:pt idx="1">
                    <c:v>PSNE</c:v>
                  </c:pt>
                  <c:pt idx="3">
                    <c:v>Exp.G</c:v>
                  </c:pt>
                  <c:pt idx="4">
                    <c:v>PSNE</c:v>
                  </c:pt>
                  <c:pt idx="6">
                    <c:v>Exp.G</c:v>
                  </c:pt>
                  <c:pt idx="7">
                    <c:v>PSNE</c:v>
                  </c:pt>
                </c:lvl>
                <c:lvl>
                  <c:pt idx="0">
                    <c:v>Day 0</c:v>
                  </c:pt>
                  <c:pt idx="3">
                    <c:v>Day 3</c:v>
                  </c:pt>
                  <c:pt idx="6">
                    <c:v>Day 8</c:v>
                  </c:pt>
                </c:lvl>
              </c:multiLvlStrCache>
            </c:multiLvlStrRef>
          </c:cat>
          <c:val>
            <c:numRef>
              <c:f>publi!$E$48:$L$48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3">
                  <c:v>15.277260226700548</c:v>
                </c:pt>
                <c:pt idx="4">
                  <c:v>32.481216302457547</c:v>
                </c:pt>
                <c:pt idx="6">
                  <c:v>9.1889724135015651</c:v>
                </c:pt>
                <c:pt idx="7">
                  <c:v>60.461291881411661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1-4206-8645-A7717CB23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4469007"/>
        <c:axId val="624469423"/>
      </c:barChart>
      <c:catAx>
        <c:axId val="624469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469423"/>
        <c:crosses val="autoZero"/>
        <c:auto val="1"/>
        <c:lblAlgn val="ctr"/>
        <c:lblOffset val="100"/>
        <c:noMultiLvlLbl val="0"/>
      </c:catAx>
      <c:valAx>
        <c:axId val="624469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469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9525</xdr:colOff>
      <xdr:row>21</xdr:row>
      <xdr:rowOff>0</xdr:rowOff>
    </xdr:from>
    <xdr:ext cx="395493" cy="264560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9153525" y="7200900"/>
          <a:ext cx="39549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***</a:t>
          </a:r>
        </a:p>
      </xdr:txBody>
    </xdr:sp>
    <xdr:clientData/>
  </xdr:oneCellAnchor>
  <xdr:oneCellAnchor>
    <xdr:from>
      <xdr:col>12</xdr:col>
      <xdr:colOff>676275</xdr:colOff>
      <xdr:row>21</xdr:row>
      <xdr:rowOff>0</xdr:rowOff>
    </xdr:from>
    <xdr:ext cx="395493" cy="264560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9820275" y="6067425"/>
          <a:ext cx="39549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***</a:t>
          </a:r>
        </a:p>
      </xdr:txBody>
    </xdr:sp>
    <xdr:clientData/>
  </xdr:oneCellAnchor>
  <xdr:oneCellAnchor>
    <xdr:from>
      <xdr:col>14</xdr:col>
      <xdr:colOff>0</xdr:colOff>
      <xdr:row>21</xdr:row>
      <xdr:rowOff>0</xdr:rowOff>
    </xdr:from>
    <xdr:ext cx="395493" cy="264560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11172825" y="7077075"/>
          <a:ext cx="39549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***</a:t>
          </a:r>
        </a:p>
      </xdr:txBody>
    </xdr:sp>
    <xdr:clientData/>
  </xdr:oneCellAnchor>
  <xdr:oneCellAnchor>
    <xdr:from>
      <xdr:col>14</xdr:col>
      <xdr:colOff>0</xdr:colOff>
      <xdr:row>21</xdr:row>
      <xdr:rowOff>0</xdr:rowOff>
    </xdr:from>
    <xdr:ext cx="395493" cy="264560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1849100" y="6581775"/>
          <a:ext cx="39549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***</a:t>
          </a:r>
        </a:p>
      </xdr:txBody>
    </xdr:sp>
    <xdr:clientData/>
  </xdr:oneCellAnchor>
  <xdr:oneCellAnchor>
    <xdr:from>
      <xdr:col>14</xdr:col>
      <xdr:colOff>0</xdr:colOff>
      <xdr:row>21</xdr:row>
      <xdr:rowOff>0</xdr:rowOff>
    </xdr:from>
    <xdr:ext cx="395493" cy="264560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13249275" y="8753475"/>
          <a:ext cx="39549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***</a:t>
          </a:r>
        </a:p>
      </xdr:txBody>
    </xdr:sp>
    <xdr:clientData/>
  </xdr:oneCellAnchor>
  <xdr:oneCellAnchor>
    <xdr:from>
      <xdr:col>14</xdr:col>
      <xdr:colOff>0</xdr:colOff>
      <xdr:row>21</xdr:row>
      <xdr:rowOff>0</xdr:rowOff>
    </xdr:from>
    <xdr:ext cx="395493" cy="264560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13935075" y="8782050"/>
          <a:ext cx="39549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***</a:t>
          </a:r>
        </a:p>
      </xdr:txBody>
    </xdr:sp>
    <xdr:clientData/>
  </xdr:oneCellAnchor>
  <xdr:oneCellAnchor>
    <xdr:from>
      <xdr:col>14</xdr:col>
      <xdr:colOff>0</xdr:colOff>
      <xdr:row>21</xdr:row>
      <xdr:rowOff>0</xdr:rowOff>
    </xdr:from>
    <xdr:ext cx="395493" cy="264560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5287625" y="8391525"/>
          <a:ext cx="39549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***</a:t>
          </a:r>
        </a:p>
      </xdr:txBody>
    </xdr:sp>
    <xdr:clientData/>
  </xdr:oneCellAnchor>
  <xdr:oneCellAnchor>
    <xdr:from>
      <xdr:col>14</xdr:col>
      <xdr:colOff>0</xdr:colOff>
      <xdr:row>21</xdr:row>
      <xdr:rowOff>0</xdr:rowOff>
    </xdr:from>
    <xdr:ext cx="395493" cy="264560"/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15963900" y="7115175"/>
          <a:ext cx="39549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***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483053</xdr:colOff>
      <xdr:row>39</xdr:row>
      <xdr:rowOff>16329</xdr:rowOff>
    </xdr:from>
    <xdr:to>
      <xdr:col>18</xdr:col>
      <xdr:colOff>483053</xdr:colOff>
      <xdr:row>53</xdr:row>
      <xdr:rowOff>92529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FB94397-0B4B-43AF-AA15-B583D0C62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244929</xdr:colOff>
      <xdr:row>45</xdr:row>
      <xdr:rowOff>108857</xdr:rowOff>
    </xdr:from>
    <xdr:to>
      <xdr:col>16</xdr:col>
      <xdr:colOff>95250</xdr:colOff>
      <xdr:row>45</xdr:row>
      <xdr:rowOff>122464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10734E69-F85E-4A47-9B67-BE69352C713C}"/>
            </a:ext>
          </a:extLst>
        </xdr:cNvPr>
        <xdr:cNvCxnSpPr/>
      </xdr:nvCxnSpPr>
      <xdr:spPr>
        <a:xfrm>
          <a:off x="11674929" y="8681357"/>
          <a:ext cx="61232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261258</xdr:colOff>
      <xdr:row>44</xdr:row>
      <xdr:rowOff>57150</xdr:rowOff>
    </xdr:from>
    <xdr:to>
      <xdr:col>18</xdr:col>
      <xdr:colOff>111579</xdr:colOff>
      <xdr:row>44</xdr:row>
      <xdr:rowOff>70757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4320CA17-3761-4374-85AC-591D1E033CE7}"/>
            </a:ext>
          </a:extLst>
        </xdr:cNvPr>
        <xdr:cNvCxnSpPr/>
      </xdr:nvCxnSpPr>
      <xdr:spPr>
        <a:xfrm>
          <a:off x="13215258" y="8439150"/>
          <a:ext cx="61232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408214</xdr:colOff>
      <xdr:row>44</xdr:row>
      <xdr:rowOff>54428</xdr:rowOff>
    </xdr:from>
    <xdr:ext cx="395493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901C8BD4-44C0-43E9-9998-2C76146CC425}"/>
            </a:ext>
          </a:extLst>
        </xdr:cNvPr>
        <xdr:cNvSpPr txBox="1"/>
      </xdr:nvSpPr>
      <xdr:spPr>
        <a:xfrm>
          <a:off x="11838214" y="8436428"/>
          <a:ext cx="39549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/>
            <a:t>***</a:t>
          </a:r>
        </a:p>
      </xdr:txBody>
    </xdr:sp>
    <xdr:clientData/>
  </xdr:oneCellAnchor>
  <xdr:oneCellAnchor>
    <xdr:from>
      <xdr:col>17</xdr:col>
      <xdr:colOff>370114</xdr:colOff>
      <xdr:row>42</xdr:row>
      <xdr:rowOff>179614</xdr:rowOff>
    </xdr:from>
    <xdr:ext cx="395493" cy="26456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30BC7DFF-8D60-40D2-849E-8E1346317730}"/>
            </a:ext>
          </a:extLst>
        </xdr:cNvPr>
        <xdr:cNvSpPr txBox="1"/>
      </xdr:nvSpPr>
      <xdr:spPr>
        <a:xfrm>
          <a:off x="13324114" y="8180614"/>
          <a:ext cx="39549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/>
            <a:t>***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zoomScale="40" zoomScaleNormal="40" workbookViewId="0">
      <selection activeCell="O43" sqref="O43"/>
    </sheetView>
  </sheetViews>
  <sheetFormatPr baseColWidth="10" defaultRowHeight="15" x14ac:dyDescent="0.25"/>
  <sheetData>
    <row r="1" spans="1:14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 t="s">
        <v>1</v>
      </c>
      <c r="B2" t="s">
        <v>9</v>
      </c>
      <c r="C2" t="s">
        <v>9</v>
      </c>
      <c r="D2" t="s">
        <v>9</v>
      </c>
      <c r="K2" t="s">
        <v>15</v>
      </c>
      <c r="L2" t="s">
        <v>15</v>
      </c>
      <c r="M2" t="s">
        <v>15</v>
      </c>
    </row>
    <row r="3" spans="1:14" x14ac:dyDescent="0.25">
      <c r="A3" t="s">
        <v>2</v>
      </c>
      <c r="B3" t="s">
        <v>10</v>
      </c>
      <c r="C3" t="s">
        <v>10</v>
      </c>
      <c r="D3" t="s">
        <v>10</v>
      </c>
      <c r="K3" t="s">
        <v>16</v>
      </c>
      <c r="L3" t="s">
        <v>16</v>
      </c>
      <c r="M3" t="s">
        <v>16</v>
      </c>
    </row>
    <row r="4" spans="1:14" x14ac:dyDescent="0.25">
      <c r="A4" t="s">
        <v>3</v>
      </c>
      <c r="B4" t="s">
        <v>11</v>
      </c>
      <c r="C4" t="s">
        <v>11</v>
      </c>
      <c r="D4" t="s">
        <v>11</v>
      </c>
      <c r="K4" t="s">
        <v>17</v>
      </c>
      <c r="L4" t="s">
        <v>17</v>
      </c>
      <c r="M4" t="s">
        <v>17</v>
      </c>
    </row>
    <row r="5" spans="1:14" x14ac:dyDescent="0.25">
      <c r="A5" t="s">
        <v>4</v>
      </c>
    </row>
    <row r="6" spans="1:14" x14ac:dyDescent="0.25">
      <c r="A6" t="s">
        <v>5</v>
      </c>
    </row>
    <row r="7" spans="1:14" x14ac:dyDescent="0.25">
      <c r="A7" t="s">
        <v>6</v>
      </c>
      <c r="B7" t="s">
        <v>12</v>
      </c>
      <c r="C7" t="s">
        <v>12</v>
      </c>
      <c r="D7" t="s">
        <v>12</v>
      </c>
      <c r="K7" t="s">
        <v>18</v>
      </c>
      <c r="L7" t="s">
        <v>18</v>
      </c>
      <c r="M7" t="s">
        <v>18</v>
      </c>
    </row>
    <row r="8" spans="1:14" x14ac:dyDescent="0.25">
      <c r="A8" t="s">
        <v>7</v>
      </c>
      <c r="B8" t="s">
        <v>13</v>
      </c>
      <c r="C8" t="s">
        <v>13</v>
      </c>
      <c r="D8" t="s">
        <v>13</v>
      </c>
      <c r="K8" t="s">
        <v>19</v>
      </c>
      <c r="L8" t="s">
        <v>19</v>
      </c>
      <c r="M8" t="s">
        <v>19</v>
      </c>
    </row>
    <row r="9" spans="1:14" x14ac:dyDescent="0.25">
      <c r="A9" t="s">
        <v>8</v>
      </c>
      <c r="B9" t="s">
        <v>14</v>
      </c>
      <c r="C9" t="s">
        <v>14</v>
      </c>
      <c r="D9" t="s">
        <v>14</v>
      </c>
      <c r="K9" t="s">
        <v>20</v>
      </c>
      <c r="L9" t="s">
        <v>20</v>
      </c>
      <c r="M9" t="s">
        <v>20</v>
      </c>
    </row>
    <row r="12" spans="1:14" x14ac:dyDescent="0.25">
      <c r="B12" t="s">
        <v>0</v>
      </c>
    </row>
    <row r="13" spans="1:14" x14ac:dyDescent="0.25">
      <c r="C13">
        <v>1</v>
      </c>
      <c r="D13">
        <v>2</v>
      </c>
      <c r="E13">
        <v>3</v>
      </c>
      <c r="F1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</row>
    <row r="14" spans="1:14" x14ac:dyDescent="0.25">
      <c r="B14" t="s">
        <v>1</v>
      </c>
      <c r="C14">
        <v>0.29299999999999998</v>
      </c>
      <c r="D14">
        <v>0.29599999999999999</v>
      </c>
      <c r="E14">
        <v>0.309</v>
      </c>
      <c r="L14">
        <v>0.59599999999999997</v>
      </c>
      <c r="M14">
        <v>0.58799999999999997</v>
      </c>
      <c r="N14">
        <v>0.60099999999999998</v>
      </c>
    </row>
    <row r="15" spans="1:14" x14ac:dyDescent="0.25">
      <c r="B15" t="s">
        <v>2</v>
      </c>
      <c r="C15">
        <v>0.53</v>
      </c>
      <c r="D15">
        <v>0.55300000000000005</v>
      </c>
      <c r="E15">
        <v>0.54400000000000004</v>
      </c>
      <c r="L15">
        <v>0.16900000000000001</v>
      </c>
      <c r="M15">
        <v>0.161</v>
      </c>
      <c r="N15">
        <v>0.16400000000000001</v>
      </c>
    </row>
    <row r="16" spans="1:14" x14ac:dyDescent="0.25">
      <c r="B16" t="s">
        <v>3</v>
      </c>
      <c r="C16">
        <v>0.84699999999999998</v>
      </c>
      <c r="D16">
        <v>0.83899999999999997</v>
      </c>
      <c r="E16">
        <v>0.84299999999999997</v>
      </c>
      <c r="L16">
        <v>0.157</v>
      </c>
      <c r="M16">
        <v>0.14899999999999999</v>
      </c>
      <c r="N16">
        <v>0.156</v>
      </c>
    </row>
    <row r="17" spans="2:14" x14ac:dyDescent="0.25">
      <c r="B17" t="s">
        <v>4</v>
      </c>
    </row>
    <row r="18" spans="2:14" x14ac:dyDescent="0.25">
      <c r="B18" t="s">
        <v>5</v>
      </c>
    </row>
    <row r="19" spans="2:14" x14ac:dyDescent="0.25">
      <c r="B19" t="s">
        <v>6</v>
      </c>
      <c r="C19">
        <v>0.3</v>
      </c>
      <c r="D19">
        <v>0.29299999999999998</v>
      </c>
      <c r="E19">
        <v>0.311</v>
      </c>
      <c r="L19">
        <v>0.40400000000000003</v>
      </c>
      <c r="M19">
        <v>0.39900000000000002</v>
      </c>
      <c r="N19">
        <v>0.41799999999999998</v>
      </c>
    </row>
    <row r="20" spans="2:14" x14ac:dyDescent="0.25">
      <c r="B20" t="s">
        <v>7</v>
      </c>
      <c r="C20">
        <v>0.56699999999999995</v>
      </c>
      <c r="D20">
        <v>0.56299999999999994</v>
      </c>
      <c r="E20">
        <v>0.56799999999999995</v>
      </c>
      <c r="L20">
        <v>0.247</v>
      </c>
      <c r="M20">
        <v>0.247</v>
      </c>
      <c r="N20">
        <v>0.251</v>
      </c>
    </row>
    <row r="21" spans="2:14" x14ac:dyDescent="0.25">
      <c r="B21" t="s">
        <v>8</v>
      </c>
      <c r="C21">
        <v>0.69599999999999995</v>
      </c>
      <c r="D21">
        <v>0.69</v>
      </c>
      <c r="E21">
        <v>0.69799999999999995</v>
      </c>
      <c r="L21">
        <v>0.56799999999999995</v>
      </c>
      <c r="M21">
        <v>0.55800000000000005</v>
      </c>
      <c r="N21">
        <v>0.57599999999999996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112"/>
  <sheetViews>
    <sheetView tabSelected="1" topLeftCell="C28" zoomScale="70" zoomScaleNormal="70" workbookViewId="0">
      <selection activeCell="S37" sqref="S37"/>
    </sheetView>
  </sheetViews>
  <sheetFormatPr baseColWidth="10" defaultRowHeight="15" x14ac:dyDescent="0.25"/>
  <sheetData>
    <row r="2" spans="1:14" x14ac:dyDescent="0.2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</row>
    <row r="3" spans="1:14" x14ac:dyDescent="0.25">
      <c r="A3" t="s">
        <v>1</v>
      </c>
      <c r="B3" t="s">
        <v>9</v>
      </c>
      <c r="C3" t="s">
        <v>9</v>
      </c>
      <c r="D3" t="s">
        <v>9</v>
      </c>
      <c r="K3" t="s">
        <v>15</v>
      </c>
      <c r="L3" t="s">
        <v>15</v>
      </c>
      <c r="M3" t="s">
        <v>15</v>
      </c>
    </row>
    <row r="4" spans="1:14" x14ac:dyDescent="0.25">
      <c r="A4" t="s">
        <v>2</v>
      </c>
      <c r="B4" t="s">
        <v>10</v>
      </c>
      <c r="C4" t="s">
        <v>10</v>
      </c>
      <c r="D4" t="s">
        <v>10</v>
      </c>
      <c r="K4" t="s">
        <v>16</v>
      </c>
      <c r="L4" t="s">
        <v>16</v>
      </c>
      <c r="M4" t="s">
        <v>16</v>
      </c>
    </row>
    <row r="5" spans="1:14" x14ac:dyDescent="0.25">
      <c r="A5" t="s">
        <v>3</v>
      </c>
      <c r="B5" t="s">
        <v>11</v>
      </c>
      <c r="C5" t="s">
        <v>11</v>
      </c>
      <c r="D5" t="s">
        <v>11</v>
      </c>
      <c r="K5" t="s">
        <v>17</v>
      </c>
      <c r="L5" t="s">
        <v>17</v>
      </c>
      <c r="M5" t="s">
        <v>17</v>
      </c>
    </row>
    <row r="6" spans="1:14" x14ac:dyDescent="0.25">
      <c r="A6" t="s">
        <v>4</v>
      </c>
    </row>
    <row r="7" spans="1:14" x14ac:dyDescent="0.25">
      <c r="A7" t="s">
        <v>5</v>
      </c>
    </row>
    <row r="8" spans="1:14" x14ac:dyDescent="0.25">
      <c r="A8" t="s">
        <v>6</v>
      </c>
      <c r="B8" t="s">
        <v>12</v>
      </c>
      <c r="C8" t="s">
        <v>12</v>
      </c>
      <c r="D8" t="s">
        <v>12</v>
      </c>
      <c r="K8" t="s">
        <v>18</v>
      </c>
      <c r="L8" t="s">
        <v>18</v>
      </c>
      <c r="M8" t="s">
        <v>18</v>
      </c>
    </row>
    <row r="9" spans="1:14" x14ac:dyDescent="0.25">
      <c r="A9" t="s">
        <v>7</v>
      </c>
      <c r="B9" t="s">
        <v>13</v>
      </c>
      <c r="C9" t="s">
        <v>13</v>
      </c>
      <c r="D9" t="s">
        <v>13</v>
      </c>
      <c r="K9" t="s">
        <v>19</v>
      </c>
      <c r="L9" t="s">
        <v>19</v>
      </c>
      <c r="M9" t="s">
        <v>19</v>
      </c>
    </row>
    <row r="10" spans="1:14" x14ac:dyDescent="0.25">
      <c r="A10" t="s">
        <v>8</v>
      </c>
      <c r="B10" t="s">
        <v>14</v>
      </c>
      <c r="C10" t="s">
        <v>14</v>
      </c>
      <c r="D10" t="s">
        <v>14</v>
      </c>
      <c r="K10" t="s">
        <v>20</v>
      </c>
      <c r="L10" t="s">
        <v>20</v>
      </c>
      <c r="M10" t="s">
        <v>20</v>
      </c>
    </row>
    <row r="13" spans="1:14" x14ac:dyDescent="0.25">
      <c r="B13" t="s">
        <v>0</v>
      </c>
    </row>
    <row r="14" spans="1:14" x14ac:dyDescent="0.25">
      <c r="C14">
        <v>1</v>
      </c>
      <c r="D14">
        <v>2</v>
      </c>
      <c r="E14">
        <v>3</v>
      </c>
      <c r="F14">
        <v>4</v>
      </c>
      <c r="G14">
        <v>5</v>
      </c>
      <c r="H14">
        <v>6</v>
      </c>
      <c r="I14">
        <v>7</v>
      </c>
      <c r="J14">
        <v>8</v>
      </c>
      <c r="K14">
        <v>9</v>
      </c>
      <c r="L14">
        <v>10</v>
      </c>
      <c r="M14">
        <v>11</v>
      </c>
      <c r="N14">
        <v>12</v>
      </c>
    </row>
    <row r="15" spans="1:14" x14ac:dyDescent="0.25">
      <c r="A15" s="1" t="s">
        <v>24</v>
      </c>
      <c r="B15" t="s">
        <v>1</v>
      </c>
      <c r="C15">
        <v>0.29299999999999998</v>
      </c>
      <c r="D15">
        <v>0.29599999999999999</v>
      </c>
      <c r="E15">
        <v>0.309</v>
      </c>
      <c r="L15">
        <v>0.59599999999999997</v>
      </c>
      <c r="M15">
        <v>0.58799999999999997</v>
      </c>
      <c r="N15">
        <v>0.60099999999999998</v>
      </c>
    </row>
    <row r="16" spans="1:14" x14ac:dyDescent="0.25">
      <c r="A16" s="1"/>
      <c r="B16" t="s">
        <v>2</v>
      </c>
      <c r="C16">
        <v>0.53</v>
      </c>
      <c r="D16">
        <v>0.55300000000000005</v>
      </c>
      <c r="E16">
        <v>0.54400000000000004</v>
      </c>
      <c r="L16">
        <v>0.16900000000000001</v>
      </c>
      <c r="M16">
        <v>0.161</v>
      </c>
      <c r="N16">
        <v>0.16400000000000001</v>
      </c>
    </row>
    <row r="17" spans="1:14" x14ac:dyDescent="0.25">
      <c r="A17" s="1"/>
      <c r="B17" t="s">
        <v>3</v>
      </c>
      <c r="C17">
        <v>0.84699999999999998</v>
      </c>
      <c r="D17">
        <v>0.83899999999999997</v>
      </c>
      <c r="E17">
        <v>0.84299999999999997</v>
      </c>
      <c r="L17">
        <v>0.157</v>
      </c>
      <c r="M17">
        <v>0.14899999999999999</v>
      </c>
      <c r="N17">
        <v>0.156</v>
      </c>
    </row>
    <row r="18" spans="1:14" x14ac:dyDescent="0.25">
      <c r="A18" s="1"/>
      <c r="B18" t="s">
        <v>4</v>
      </c>
    </row>
    <row r="19" spans="1:14" x14ac:dyDescent="0.25">
      <c r="A19" s="1"/>
      <c r="B19" t="s">
        <v>5</v>
      </c>
    </row>
    <row r="20" spans="1:14" x14ac:dyDescent="0.25">
      <c r="A20" s="1"/>
      <c r="B20" t="s">
        <v>6</v>
      </c>
      <c r="C20">
        <v>0.3</v>
      </c>
      <c r="D20">
        <v>0.29299999999999998</v>
      </c>
      <c r="E20">
        <v>0.311</v>
      </c>
      <c r="L20">
        <v>0.40400000000000003</v>
      </c>
      <c r="M20">
        <v>0.39900000000000002</v>
      </c>
      <c r="N20">
        <v>0.41799999999999998</v>
      </c>
    </row>
    <row r="21" spans="1:14" x14ac:dyDescent="0.25">
      <c r="A21" s="1"/>
      <c r="B21" t="s">
        <v>7</v>
      </c>
      <c r="C21">
        <v>0.56699999999999995</v>
      </c>
      <c r="D21">
        <v>0.56299999999999994</v>
      </c>
      <c r="E21">
        <v>0.56799999999999995</v>
      </c>
      <c r="L21">
        <v>0.247</v>
      </c>
      <c r="M21">
        <v>0.247</v>
      </c>
      <c r="N21">
        <v>0.251</v>
      </c>
    </row>
    <row r="22" spans="1:14" x14ac:dyDescent="0.25">
      <c r="A22" s="1"/>
      <c r="B22" t="s">
        <v>8</v>
      </c>
      <c r="C22">
        <v>0.69599999999999995</v>
      </c>
      <c r="D22">
        <v>0.69</v>
      </c>
      <c r="E22">
        <v>0.69799999999999995</v>
      </c>
      <c r="L22">
        <v>0.56799999999999995</v>
      </c>
      <c r="M22">
        <v>0.55800000000000005</v>
      </c>
      <c r="N22">
        <v>0.57599999999999996</v>
      </c>
    </row>
    <row r="24" spans="1:14" x14ac:dyDescent="0.25">
      <c r="B24" t="s">
        <v>0</v>
      </c>
    </row>
    <row r="25" spans="1:14" x14ac:dyDescent="0.25">
      <c r="C25">
        <v>1</v>
      </c>
      <c r="D25">
        <v>2</v>
      </c>
      <c r="E25">
        <v>3</v>
      </c>
      <c r="F25">
        <v>4</v>
      </c>
      <c r="G25">
        <v>5</v>
      </c>
      <c r="H25">
        <v>6</v>
      </c>
      <c r="I25">
        <v>7</v>
      </c>
      <c r="J25">
        <v>8</v>
      </c>
      <c r="K25">
        <v>9</v>
      </c>
      <c r="L25">
        <v>10</v>
      </c>
      <c r="M25">
        <v>11</v>
      </c>
      <c r="N25">
        <v>12</v>
      </c>
    </row>
    <row r="26" spans="1:14" x14ac:dyDescent="0.25">
      <c r="A26" s="1" t="s">
        <v>25</v>
      </c>
      <c r="B26" t="s">
        <v>1</v>
      </c>
      <c r="C26">
        <f>C15/C15</f>
        <v>1</v>
      </c>
      <c r="D26">
        <f t="shared" ref="D26:E26" si="0">D15/D15</f>
        <v>1</v>
      </c>
      <c r="E26">
        <f t="shared" si="0"/>
        <v>1</v>
      </c>
      <c r="L26">
        <f>L15/L15</f>
        <v>1</v>
      </c>
      <c r="M26">
        <f t="shared" ref="M26:N26" si="1">M15/M15</f>
        <v>1</v>
      </c>
      <c r="N26">
        <f t="shared" si="1"/>
        <v>1</v>
      </c>
    </row>
    <row r="27" spans="1:14" x14ac:dyDescent="0.25">
      <c r="A27" s="1"/>
      <c r="B27" t="s">
        <v>2</v>
      </c>
      <c r="C27">
        <f>C16/C15</f>
        <v>1.808873720136519</v>
      </c>
      <c r="D27">
        <f t="shared" ref="D27:E27" si="2">D16/D15</f>
        <v>1.8682432432432434</v>
      </c>
      <c r="E27">
        <f t="shared" si="2"/>
        <v>1.760517799352751</v>
      </c>
      <c r="L27">
        <f>L16/L15</f>
        <v>0.28355704697986578</v>
      </c>
      <c r="M27">
        <f t="shared" ref="M27:N27" si="3">M16/M15</f>
        <v>0.27380952380952384</v>
      </c>
      <c r="N27">
        <f t="shared" si="3"/>
        <v>0.27287853577371052</v>
      </c>
    </row>
    <row r="28" spans="1:14" x14ac:dyDescent="0.25">
      <c r="A28" s="1"/>
      <c r="B28" t="s">
        <v>3</v>
      </c>
      <c r="C28">
        <f>C17/C15</f>
        <v>2.8907849829351537</v>
      </c>
      <c r="D28">
        <f t="shared" ref="D28:E28" si="4">D17/D15</f>
        <v>2.8344594594594597</v>
      </c>
      <c r="E28">
        <f t="shared" si="4"/>
        <v>2.7281553398058254</v>
      </c>
      <c r="L28">
        <f>L17/L15</f>
        <v>0.26342281879194634</v>
      </c>
      <c r="M28">
        <f t="shared" ref="M28:N28" si="5">M17/M15</f>
        <v>0.25340136054421769</v>
      </c>
      <c r="N28">
        <f t="shared" si="5"/>
        <v>0.25956738768718801</v>
      </c>
    </row>
    <row r="29" spans="1:14" x14ac:dyDescent="0.25">
      <c r="A29" s="1"/>
      <c r="B29" t="s">
        <v>4</v>
      </c>
    </row>
    <row r="30" spans="1:14" x14ac:dyDescent="0.25">
      <c r="A30" s="1"/>
      <c r="B30" t="s">
        <v>5</v>
      </c>
    </row>
    <row r="31" spans="1:14" x14ac:dyDescent="0.25">
      <c r="A31" s="1"/>
      <c r="B31" t="s">
        <v>6</v>
      </c>
      <c r="C31">
        <f>C20/C20</f>
        <v>1</v>
      </c>
      <c r="D31">
        <f t="shared" ref="D31:E31" si="6">D20/D20</f>
        <v>1</v>
      </c>
      <c r="E31">
        <f t="shared" si="6"/>
        <v>1</v>
      </c>
      <c r="L31">
        <f>L20/L20</f>
        <v>1</v>
      </c>
      <c r="M31">
        <f t="shared" ref="M31:N31" si="7">M20/M20</f>
        <v>1</v>
      </c>
      <c r="N31">
        <f t="shared" si="7"/>
        <v>1</v>
      </c>
    </row>
    <row r="32" spans="1:14" x14ac:dyDescent="0.25">
      <c r="A32" s="1"/>
      <c r="B32" t="s">
        <v>7</v>
      </c>
      <c r="C32">
        <f>C21/C20</f>
        <v>1.89</v>
      </c>
      <c r="D32">
        <f t="shared" ref="D32:E32" si="8">D21/D20</f>
        <v>1.9215017064846416</v>
      </c>
      <c r="E32">
        <f t="shared" si="8"/>
        <v>1.8263665594855303</v>
      </c>
      <c r="L32">
        <f>L21/L20</f>
        <v>0.61138613861386137</v>
      </c>
      <c r="M32">
        <f t="shared" ref="M32:N32" si="9">M21/M20</f>
        <v>0.61904761904761896</v>
      </c>
      <c r="N32">
        <f t="shared" si="9"/>
        <v>0.60047846889952161</v>
      </c>
    </row>
    <row r="33" spans="1:14" x14ac:dyDescent="0.25">
      <c r="A33" s="1"/>
      <c r="B33" t="s">
        <v>8</v>
      </c>
      <c r="C33">
        <f>C22/C20</f>
        <v>2.3199999999999998</v>
      </c>
      <c r="D33">
        <f t="shared" ref="D33:E33" si="10">D22/D20</f>
        <v>2.3549488054607508</v>
      </c>
      <c r="E33">
        <f t="shared" si="10"/>
        <v>2.2443729903536975</v>
      </c>
      <c r="L33">
        <f>L22/L20</f>
        <v>1.4059405940594056</v>
      </c>
      <c r="M33">
        <f t="shared" ref="M33:N33" si="11">M22/M20</f>
        <v>1.3984962406015038</v>
      </c>
      <c r="N33">
        <f t="shared" si="11"/>
        <v>1.3779904306220094</v>
      </c>
    </row>
    <row r="36" spans="1:14" x14ac:dyDescent="0.25">
      <c r="I36" t="s">
        <v>29</v>
      </c>
      <c r="J36" t="s">
        <v>30</v>
      </c>
      <c r="K36" t="s">
        <v>31</v>
      </c>
    </row>
    <row r="37" spans="1:14" x14ac:dyDescent="0.25">
      <c r="C37" s="2" t="s">
        <v>26</v>
      </c>
      <c r="D37" s="1" t="s">
        <v>27</v>
      </c>
      <c r="E37" t="s">
        <v>21</v>
      </c>
      <c r="F37">
        <f>L26/C26*100</f>
        <v>100</v>
      </c>
      <c r="G37">
        <f>M26/D26*100</f>
        <v>100</v>
      </c>
      <c r="H37">
        <f>N26/E26*100</f>
        <v>100</v>
      </c>
      <c r="I37">
        <f>AVERAGE(F37:H37)</f>
        <v>100</v>
      </c>
      <c r="J37">
        <f>_xlfn.STDEV.S(F37:H37)</f>
        <v>0</v>
      </c>
    </row>
    <row r="38" spans="1:14" x14ac:dyDescent="0.25">
      <c r="C38" s="2"/>
      <c r="D38" s="1"/>
      <c r="E38" t="s">
        <v>22</v>
      </c>
      <c r="F38">
        <f>L27/C27*100</f>
        <v>15.675889578320879</v>
      </c>
      <c r="G38">
        <f>M27/D27*100</f>
        <v>14.65598897786963</v>
      </c>
      <c r="H38">
        <f>N27/E27*100</f>
        <v>15.499902123911131</v>
      </c>
      <c r="I38">
        <f t="shared" ref="I38:I43" si="12">AVERAGE(F38:H38)</f>
        <v>15.277260226700548</v>
      </c>
      <c r="J38">
        <f t="shared" ref="J38:J43" si="13">_xlfn.STDEV.S(F38:H38)</f>
        <v>0.54518471135510671</v>
      </c>
    </row>
    <row r="39" spans="1:14" x14ac:dyDescent="0.25">
      <c r="C39" s="2"/>
      <c r="D39" s="1"/>
      <c r="E39" t="s">
        <v>23</v>
      </c>
      <c r="F39">
        <f>L28/C28*100</f>
        <v>9.11250128760806</v>
      </c>
      <c r="G39">
        <f>M28/D28*100</f>
        <v>8.9400241622274645</v>
      </c>
      <c r="H39">
        <f>N28/E28*100</f>
        <v>9.5143917906691691</v>
      </c>
      <c r="I39">
        <f t="shared" si="12"/>
        <v>9.1889724135015651</v>
      </c>
      <c r="J39">
        <f t="shared" si="13"/>
        <v>0.29472091539624762</v>
      </c>
    </row>
    <row r="40" spans="1:14" x14ac:dyDescent="0.25">
      <c r="C40" s="2"/>
    </row>
    <row r="41" spans="1:14" x14ac:dyDescent="0.25">
      <c r="C41" s="2"/>
      <c r="D41" s="1" t="s">
        <v>28</v>
      </c>
      <c r="E41" t="s">
        <v>21</v>
      </c>
      <c r="F41">
        <f>L31/C31*100</f>
        <v>100</v>
      </c>
      <c r="G41">
        <f>M31/D31*100</f>
        <v>100</v>
      </c>
      <c r="H41">
        <f>N31/E31*100</f>
        <v>100</v>
      </c>
      <c r="I41">
        <f t="shared" si="12"/>
        <v>100</v>
      </c>
      <c r="J41">
        <f t="shared" si="13"/>
        <v>0</v>
      </c>
      <c r="K41" t="e">
        <f>_xlfn.T.TEST(F41:H41,F37:H37,2,3)</f>
        <v>#DIV/0!</v>
      </c>
    </row>
    <row r="42" spans="1:14" x14ac:dyDescent="0.25">
      <c r="C42" s="2"/>
      <c r="D42" s="1"/>
      <c r="E42" t="s">
        <v>22</v>
      </c>
      <c r="F42">
        <f>L32/C32*100</f>
        <v>32.348472942532347</v>
      </c>
      <c r="G42">
        <f>M32/D32*100</f>
        <v>32.2168654317855</v>
      </c>
      <c r="H42">
        <f>N32/E32*100</f>
        <v>32.878310533054801</v>
      </c>
      <c r="I42">
        <f t="shared" si="12"/>
        <v>32.481216302457547</v>
      </c>
      <c r="J42">
        <f t="shared" si="13"/>
        <v>0.35013283936452305</v>
      </c>
      <c r="K42">
        <f t="shared" ref="K42:K43" si="14">_xlfn.T.TEST(F42:H42,F38:H38,2,3)</f>
        <v>6.9486043050118166E-6</v>
      </c>
      <c r="L42" t="s">
        <v>32</v>
      </c>
    </row>
    <row r="43" spans="1:14" x14ac:dyDescent="0.25">
      <c r="C43" s="2"/>
      <c r="D43" s="1"/>
      <c r="E43" t="s">
        <v>23</v>
      </c>
      <c r="F43">
        <f>L33/C33*100</f>
        <v>60.600887674974381</v>
      </c>
      <c r="G43">
        <f>M33/D33*100</f>
        <v>59.385420071918929</v>
      </c>
      <c r="H43">
        <f>N33/E33*100</f>
        <v>61.397567897341688</v>
      </c>
      <c r="I43">
        <f t="shared" si="12"/>
        <v>60.461291881411661</v>
      </c>
      <c r="J43">
        <f t="shared" si="13"/>
        <v>1.0133113820655952</v>
      </c>
      <c r="K43">
        <f t="shared" si="14"/>
        <v>4.034300166365461E-5</v>
      </c>
      <c r="L43" t="s">
        <v>32</v>
      </c>
    </row>
    <row r="46" spans="1:14" x14ac:dyDescent="0.25">
      <c r="E46" s="1" t="s">
        <v>21</v>
      </c>
      <c r="F46" s="1"/>
      <c r="H46" s="1" t="s">
        <v>22</v>
      </c>
      <c r="I46" s="1"/>
      <c r="K46" s="1" t="s">
        <v>23</v>
      </c>
      <c r="L46" s="1"/>
    </row>
    <row r="47" spans="1:14" x14ac:dyDescent="0.25">
      <c r="E47" t="s">
        <v>34</v>
      </c>
      <c r="F47" t="s">
        <v>28</v>
      </c>
      <c r="H47" t="s">
        <v>34</v>
      </c>
      <c r="I47" t="s">
        <v>28</v>
      </c>
      <c r="K47" t="s">
        <v>34</v>
      </c>
      <c r="L47" t="s">
        <v>28</v>
      </c>
    </row>
    <row r="48" spans="1:14" x14ac:dyDescent="0.25">
      <c r="D48" t="s">
        <v>35</v>
      </c>
      <c r="E48">
        <v>100</v>
      </c>
      <c r="F48">
        <v>100</v>
      </c>
      <c r="H48">
        <v>15.277260226700548</v>
      </c>
      <c r="I48">
        <v>32.481216302457547</v>
      </c>
      <c r="K48">
        <v>9.1889724135015651</v>
      </c>
      <c r="L48">
        <v>60.461291881411661</v>
      </c>
    </row>
    <row r="49" spans="4:12" x14ac:dyDescent="0.25">
      <c r="D49" t="s">
        <v>30</v>
      </c>
      <c r="E49">
        <v>0</v>
      </c>
      <c r="F49">
        <v>0</v>
      </c>
      <c r="H49">
        <v>0.54518471135510671</v>
      </c>
      <c r="I49">
        <v>0.35013283936452305</v>
      </c>
      <c r="K49">
        <v>0.29472091539624762</v>
      </c>
      <c r="L49">
        <v>1.0133113820655952</v>
      </c>
    </row>
    <row r="50" spans="4:12" x14ac:dyDescent="0.25">
      <c r="I50" t="s">
        <v>32</v>
      </c>
      <c r="L50" t="s">
        <v>32</v>
      </c>
    </row>
    <row r="112" spans="9:9" x14ac:dyDescent="0.25">
      <c r="I112" t="s">
        <v>33</v>
      </c>
    </row>
  </sheetData>
  <mergeCells count="8">
    <mergeCell ref="E46:F46"/>
    <mergeCell ref="H46:I46"/>
    <mergeCell ref="K46:L46"/>
    <mergeCell ref="A15:A22"/>
    <mergeCell ref="A26:A33"/>
    <mergeCell ref="C37:C43"/>
    <mergeCell ref="D37:D39"/>
    <mergeCell ref="D41:D43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brut</vt:lpstr>
      <vt:lpstr>publi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egoy</dc:creator>
  <cp:lastModifiedBy>erwan goy</cp:lastModifiedBy>
  <dcterms:created xsi:type="dcterms:W3CDTF">2017-10-18T06:26:18Z</dcterms:created>
  <dcterms:modified xsi:type="dcterms:W3CDTF">2021-11-08T17:35:37Z</dcterms:modified>
</cp:coreProperties>
</file>