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bbadie\donnees\mes_documents\Corinne\articles_brevets\en révision 2021 secondary sarcomes EG MT\SSB_margin-figures-source data\Figure 7\"/>
    </mc:Choice>
  </mc:AlternateContent>
  <xr:revisionPtr revIDLastSave="0" documentId="13_ncr:1_{18D052FB-1B68-4F3B-A6AC-B2018394D6AA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95" i="1" l="1"/>
  <c r="F92" i="1"/>
  <c r="F91" i="1"/>
  <c r="F90" i="1"/>
  <c r="F89" i="1"/>
  <c r="F88" i="1"/>
  <c r="F87" i="1"/>
  <c r="F86" i="1"/>
  <c r="F85" i="1"/>
  <c r="F82" i="1"/>
  <c r="F81" i="1"/>
  <c r="E14" i="1"/>
  <c r="F14" i="1" s="1"/>
  <c r="E19" i="1" s="1"/>
  <c r="F19" i="1" s="1"/>
  <c r="E23" i="1" s="1"/>
  <c r="F23" i="1" s="1"/>
  <c r="E27" i="1" s="1"/>
  <c r="F27" i="1" s="1"/>
  <c r="E32" i="1" s="1"/>
  <c r="F32" i="1" s="1"/>
  <c r="E36" i="1" s="1"/>
  <c r="F36" i="1" s="1"/>
  <c r="E40" i="1" s="1"/>
  <c r="F40" i="1" s="1"/>
  <c r="E44" i="1" s="1"/>
  <c r="F44" i="1" s="1"/>
  <c r="E48" i="1" s="1"/>
  <c r="F48" i="1" s="1"/>
  <c r="E52" i="1" s="1"/>
  <c r="F52" i="1" s="1"/>
  <c r="F10" i="1"/>
  <c r="F9" i="1"/>
  <c r="E13" i="1" s="1"/>
  <c r="F13" i="1" s="1"/>
  <c r="E18" i="1" s="1"/>
  <c r="F18" i="1" s="1"/>
  <c r="E22" i="1" s="1"/>
  <c r="F22" i="1" s="1"/>
  <c r="E26" i="1" s="1"/>
  <c r="F26" i="1" s="1"/>
  <c r="E31" i="1" s="1"/>
  <c r="F31" i="1" s="1"/>
  <c r="E35" i="1" s="1"/>
  <c r="F35" i="1" s="1"/>
  <c r="E39" i="1" s="1"/>
  <c r="F39" i="1" s="1"/>
  <c r="E43" i="1" s="1"/>
  <c r="F43" i="1" s="1"/>
  <c r="E47" i="1" s="1"/>
  <c r="F47" i="1" s="1"/>
  <c r="E51" i="1" s="1"/>
  <c r="F51" i="1" s="1"/>
  <c r="F8" i="1"/>
  <c r="E12" i="1" s="1"/>
  <c r="F12" i="1" s="1"/>
  <c r="E17" i="1" s="1"/>
  <c r="F17" i="1" s="1"/>
  <c r="E21" i="1" s="1"/>
  <c r="F21" i="1" s="1"/>
  <c r="E25" i="1" s="1"/>
  <c r="F25" i="1" s="1"/>
  <c r="E30" i="1" s="1"/>
  <c r="F30" i="1" s="1"/>
  <c r="E34" i="1" s="1"/>
  <c r="F34" i="1" s="1"/>
  <c r="E38" i="1" s="1"/>
  <c r="F38" i="1" s="1"/>
  <c r="E42" i="1" s="1"/>
  <c r="F42" i="1" s="1"/>
  <c r="E46" i="1" s="1"/>
  <c r="F46" i="1" s="1"/>
  <c r="E50" i="1" s="1"/>
  <c r="F50" i="1" s="1"/>
  <c r="F7" i="1"/>
  <c r="E11" i="1" s="1"/>
  <c r="F11" i="1" s="1"/>
  <c r="E16" i="1" s="1"/>
  <c r="F16" i="1" s="1"/>
  <c r="E20" i="1" s="1"/>
  <c r="F20" i="1" s="1"/>
  <c r="E24" i="1" s="1"/>
  <c r="F24" i="1" s="1"/>
  <c r="E29" i="1" s="1"/>
  <c r="F29" i="1" s="1"/>
  <c r="E33" i="1" s="1"/>
  <c r="F33" i="1" s="1"/>
  <c r="E37" i="1" s="1"/>
  <c r="F37" i="1" s="1"/>
  <c r="E41" i="1" s="1"/>
  <c r="F41" i="1" s="1"/>
  <c r="E45" i="1" s="1"/>
  <c r="F45" i="1" s="1"/>
  <c r="E49" i="1" s="1"/>
  <c r="F49" i="1" s="1"/>
  <c r="F117" i="1" l="1"/>
  <c r="E56" i="1"/>
  <c r="F56" i="1" s="1"/>
  <c r="E117" i="1"/>
  <c r="E55" i="1"/>
  <c r="F55" i="1" s="1"/>
  <c r="E53" i="1"/>
  <c r="F53" i="1" s="1"/>
  <c r="C117" i="1"/>
  <c r="D117" i="1"/>
  <c r="E54" i="1"/>
  <c r="F54" i="1" s="1"/>
  <c r="D118" i="1" l="1"/>
  <c r="E58" i="1"/>
  <c r="F58" i="1" s="1"/>
  <c r="E118" i="1"/>
  <c r="E59" i="1"/>
  <c r="F59" i="1" s="1"/>
  <c r="E60" i="1"/>
  <c r="F60" i="1" s="1"/>
  <c r="F118" i="1"/>
  <c r="E57" i="1"/>
  <c r="F57" i="1" s="1"/>
  <c r="C118" i="1"/>
  <c r="E119" i="1" l="1"/>
  <c r="E63" i="1"/>
  <c r="F63" i="1" s="1"/>
  <c r="E61" i="1"/>
  <c r="F61" i="1" s="1"/>
  <c r="C119" i="1"/>
  <c r="D119" i="1"/>
  <c r="E62" i="1"/>
  <c r="F62" i="1" s="1"/>
  <c r="F119" i="1"/>
  <c r="E64" i="1"/>
  <c r="F64" i="1" s="1"/>
  <c r="F120" i="1" l="1"/>
  <c r="E68" i="1"/>
  <c r="F68" i="1" s="1"/>
  <c r="E65" i="1"/>
  <c r="F65" i="1" s="1"/>
  <c r="C120" i="1"/>
  <c r="D120" i="1"/>
  <c r="E66" i="1"/>
  <c r="F66" i="1" s="1"/>
  <c r="E120" i="1"/>
  <c r="E67" i="1"/>
  <c r="F67" i="1" s="1"/>
  <c r="E121" i="1" l="1"/>
  <c r="E71" i="1"/>
  <c r="F71" i="1" s="1"/>
  <c r="E69" i="1"/>
  <c r="F69" i="1" s="1"/>
  <c r="C121" i="1"/>
  <c r="E70" i="1"/>
  <c r="F70" i="1" s="1"/>
  <c r="D121" i="1"/>
  <c r="E72" i="1"/>
  <c r="F72" i="1" s="1"/>
  <c r="F121" i="1"/>
  <c r="F122" i="1" l="1"/>
  <c r="E76" i="1"/>
  <c r="F76" i="1" s="1"/>
  <c r="E73" i="1"/>
  <c r="F73" i="1" s="1"/>
  <c r="C122" i="1"/>
  <c r="E122" i="1"/>
  <c r="E75" i="1"/>
  <c r="F75" i="1" s="1"/>
  <c r="D122" i="1"/>
  <c r="E74" i="1"/>
  <c r="F74" i="1" s="1"/>
  <c r="D123" i="1" l="1"/>
  <c r="E78" i="1"/>
  <c r="F78" i="1" s="1"/>
  <c r="D124" i="1" s="1"/>
  <c r="E77" i="1"/>
  <c r="F77" i="1" s="1"/>
  <c r="C123" i="1"/>
  <c r="E123" i="1"/>
  <c r="E79" i="1"/>
  <c r="F79" i="1" s="1"/>
  <c r="E124" i="1" s="1"/>
  <c r="F123" i="1"/>
  <c r="E80" i="1"/>
  <c r="F80" i="1" s="1"/>
  <c r="E84" i="1" l="1"/>
  <c r="F84" i="1" s="1"/>
  <c r="F124" i="1"/>
  <c r="E93" i="1"/>
  <c r="F93" i="1" s="1"/>
  <c r="C124" i="1"/>
  <c r="E83" i="1"/>
  <c r="F83" i="1" s="1"/>
  <c r="C125" i="1" s="1"/>
  <c r="C126" i="1" l="1"/>
  <c r="E96" i="1"/>
  <c r="F96" i="1" s="1"/>
  <c r="C127" i="1" s="1"/>
  <c r="C128" i="1" s="1"/>
  <c r="F125" i="1"/>
  <c r="E94" i="1"/>
  <c r="F94" i="1" s="1"/>
  <c r="E97" i="1" l="1"/>
  <c r="F97" i="1" s="1"/>
  <c r="F127" i="1" s="1"/>
  <c r="F128" i="1" s="1"/>
  <c r="F126" i="1"/>
</calcChain>
</file>

<file path=xl/sharedStrings.xml><?xml version="1.0" encoding="utf-8"?>
<sst xmlns="http://schemas.openxmlformats.org/spreadsheetml/2006/main" count="129" uniqueCount="50">
  <si>
    <t>date</t>
  </si>
  <si>
    <t>condition</t>
  </si>
  <si>
    <t>ancien DP</t>
  </si>
  <si>
    <t xml:space="preserve"> nvx DP</t>
  </si>
  <si>
    <t>remarque</t>
  </si>
  <si>
    <t>culture cellulaire : Erwan GOY</t>
  </si>
  <si>
    <t>NHDF</t>
  </si>
  <si>
    <r>
      <t>nbr de cellules comptées (* 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</si>
  <si>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boite routine : 200 000/ WB : 100 000/ IF : 20 000/ SA B GAL: 50 000</t>
  </si>
  <si>
    <t>DP : (log ( cell collecté /cell étalée)/log2) + ancien DP</t>
  </si>
  <si>
    <t>NT</t>
  </si>
  <si>
    <t>ABT888 1µM</t>
  </si>
  <si>
    <t>Nombre de cellules encemmencées</t>
  </si>
  <si>
    <t>boite encemmencé à 200 000 cellules</t>
  </si>
  <si>
    <t>12/09/2015 D5</t>
  </si>
  <si>
    <t>08/09/2015 (D1)</t>
  </si>
  <si>
    <t>4/09/2015 (D0)</t>
  </si>
  <si>
    <t>15/09/2015 (D8)</t>
  </si>
  <si>
    <t>h2o2 5 µM</t>
  </si>
  <si>
    <t>h2o2 5 µM + ABT888 1µm</t>
  </si>
  <si>
    <t>18/09/2015 D(11)</t>
  </si>
  <si>
    <t>22/09/2015 D14</t>
  </si>
  <si>
    <t>25/09/2015 D17</t>
  </si>
  <si>
    <t>29/09/2015  D21</t>
  </si>
  <si>
    <t>Date</t>
  </si>
  <si>
    <t>Day</t>
  </si>
  <si>
    <t>2/10/2015 D24</t>
  </si>
  <si>
    <t>5/10/2015 d27</t>
  </si>
  <si>
    <t>ensemmencé à 150 000 cellules</t>
  </si>
  <si>
    <t>09/10/2015 D31</t>
  </si>
  <si>
    <t>13/10/2015 D35</t>
  </si>
  <si>
    <t>20/10/2015 D42</t>
  </si>
  <si>
    <t>25/10/2015 D47</t>
  </si>
  <si>
    <t>31/10/2015 D54</t>
  </si>
  <si>
    <t>06/11/2015 D60</t>
  </si>
  <si>
    <t>16/11/2015 D70</t>
  </si>
  <si>
    <t>1 DP en 3,5 jour</t>
  </si>
  <si>
    <t>emergente</t>
  </si>
  <si>
    <t>jeune</t>
  </si>
  <si>
    <t>1 DP en 1,5 jours</t>
  </si>
  <si>
    <t>23/11/2015 D77</t>
  </si>
  <si>
    <t>28/11/2015 D82</t>
  </si>
  <si>
    <t>18/12/2015 day 102</t>
  </si>
  <si>
    <t>22 12 2015</t>
  </si>
  <si>
    <t>05/12/2015 d90</t>
  </si>
  <si>
    <t>Non-treated</t>
  </si>
  <si>
    <t>Veliparib</t>
  </si>
  <si>
    <r>
      <t>H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2</t>
    </r>
  </si>
  <si>
    <r>
      <t>Veliparib + H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2</t>
    </r>
  </si>
  <si>
    <t>figure 7-source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</si>
</sst>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3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14" fontId="0" fillId="0" borderId="0" xfId="0" applyNumberFormat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07165378313"/>
          <c:y val="0.20096878491487105"/>
          <c:w val="0.70328866000584789"/>
          <c:h val="0.61336713189979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Feuil1!$C$104</c:f>
              <c:strCache>
                <c:ptCount val="1"/>
                <c:pt idx="0">
                  <c:v>Non-treated</c:v>
                </c:pt>
              </c:strCache>
            </c:strRef>
          </c:tx>
          <c:spPr>
            <a:ln w="12700"/>
          </c:spPr>
          <c:marker>
            <c:symbol val="diamond"/>
            <c:size val="5"/>
          </c:marker>
          <c:xVal>
            <c:numRef>
              <c:f>Feuil1!$B$106:$B$124</c:f>
              <c:numCache>
                <c:formatCode>General</c:formatCode>
                <c:ptCount val="1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81</c:v>
                </c:pt>
                <c:pt idx="18">
                  <c:v>86</c:v>
                </c:pt>
              </c:numCache>
            </c:numRef>
          </c:xVal>
          <c:yVal>
            <c:numRef>
              <c:f>Feuil1!$C$106:$C$124</c:f>
              <c:numCache>
                <c:formatCode>General</c:formatCode>
                <c:ptCount val="19"/>
                <c:pt idx="0">
                  <c:v>44.07</c:v>
                </c:pt>
                <c:pt idx="1">
                  <c:v>45.99</c:v>
                </c:pt>
                <c:pt idx="2">
                  <c:v>48.9</c:v>
                </c:pt>
                <c:pt idx="3">
                  <c:v>51.16</c:v>
                </c:pt>
                <c:pt idx="4">
                  <c:v>53.23</c:v>
                </c:pt>
                <c:pt idx="5">
                  <c:v>54.91</c:v>
                </c:pt>
                <c:pt idx="6">
                  <c:v>56.39</c:v>
                </c:pt>
                <c:pt idx="7">
                  <c:v>58.49</c:v>
                </c:pt>
                <c:pt idx="8">
                  <c:v>59.97</c:v>
                </c:pt>
                <c:pt idx="9">
                  <c:v>60.73</c:v>
                </c:pt>
                <c:pt idx="10">
                  <c:v>61.5</c:v>
                </c:pt>
                <c:pt idx="11">
                  <c:v>62.084327040517728</c:v>
                </c:pt>
                <c:pt idx="12">
                  <c:v>63.499364539796574</c:v>
                </c:pt>
                <c:pt idx="13">
                  <c:v>63.914402039075419</c:v>
                </c:pt>
                <c:pt idx="14">
                  <c:v>64.177436444909219</c:v>
                </c:pt>
                <c:pt idx="15">
                  <c:v>64.440470850743012</c:v>
                </c:pt>
                <c:pt idx="16">
                  <c:v>64.440470850743012</c:v>
                </c:pt>
                <c:pt idx="17">
                  <c:v>64.440470850743012</c:v>
                </c:pt>
                <c:pt idx="18">
                  <c:v>64.440470850743012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62-49D8-991C-F3F8B884A38D}"/>
            </c:ext>
          </c:extLst>
        </c:ser>
        <c:ser>
          <c:idx val="1"/>
          <c:order val="1"/>
          <c:tx>
            <c:strRef>
              <c:f>Feuil1!$D$104</c:f>
              <c:strCache>
                <c:ptCount val="1"/>
                <c:pt idx="0">
                  <c:v>H2O2</c:v>
                </c:pt>
              </c:strCache>
            </c:strRef>
          </c:tx>
          <c:spPr>
            <a:ln w="12700"/>
          </c:spPr>
          <c:marker>
            <c:symbol val="diamond"/>
            <c:size val="5"/>
          </c:marker>
          <c:xVal>
            <c:numRef>
              <c:f>Feuil1!$B$106:$B$124</c:f>
              <c:numCache>
                <c:formatCode>General</c:formatCode>
                <c:ptCount val="1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81</c:v>
                </c:pt>
                <c:pt idx="18">
                  <c:v>86</c:v>
                </c:pt>
              </c:numCache>
            </c:numRef>
          </c:xVal>
          <c:yVal>
            <c:numRef>
              <c:f>Feuil1!$D$106:$D$124</c:f>
              <c:numCache>
                <c:formatCode>General</c:formatCode>
                <c:ptCount val="19"/>
                <c:pt idx="0">
                  <c:v>44.07</c:v>
                </c:pt>
                <c:pt idx="1">
                  <c:v>45.5</c:v>
                </c:pt>
                <c:pt idx="2">
                  <c:v>47.6</c:v>
                </c:pt>
                <c:pt idx="3">
                  <c:v>50.23</c:v>
                </c:pt>
                <c:pt idx="4">
                  <c:v>52.8</c:v>
                </c:pt>
                <c:pt idx="5">
                  <c:v>54.12</c:v>
                </c:pt>
                <c:pt idx="6">
                  <c:v>55.75</c:v>
                </c:pt>
                <c:pt idx="7">
                  <c:v>56.89</c:v>
                </c:pt>
                <c:pt idx="8">
                  <c:v>57.73</c:v>
                </c:pt>
                <c:pt idx="9">
                  <c:v>58.66</c:v>
                </c:pt>
                <c:pt idx="10">
                  <c:v>59.88</c:v>
                </c:pt>
                <c:pt idx="11">
                  <c:v>60.151402223483061</c:v>
                </c:pt>
                <c:pt idx="12">
                  <c:v>61.414436629316853</c:v>
                </c:pt>
                <c:pt idx="13">
                  <c:v>62.092508534429491</c:v>
                </c:pt>
                <c:pt idx="14">
                  <c:v>62.092508534429491</c:v>
                </c:pt>
                <c:pt idx="15">
                  <c:v>62.092508534429491</c:v>
                </c:pt>
                <c:pt idx="16">
                  <c:v>61.992972860878574</c:v>
                </c:pt>
                <c:pt idx="17">
                  <c:v>61.886057656962059</c:v>
                </c:pt>
                <c:pt idx="18">
                  <c:v>61.770580439542123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62-49D8-991C-F3F8B884A38D}"/>
            </c:ext>
          </c:extLst>
        </c:ser>
        <c:ser>
          <c:idx val="2"/>
          <c:order val="2"/>
          <c:tx>
            <c:strRef>
              <c:f>Feuil1!$E$104</c:f>
              <c:strCache>
                <c:ptCount val="1"/>
                <c:pt idx="0">
                  <c:v>Veliparib</c:v>
                </c:pt>
              </c:strCache>
            </c:strRef>
          </c:tx>
          <c:spPr>
            <a:ln w="19050"/>
          </c:spPr>
          <c:marker>
            <c:symbol val="diamond"/>
            <c:size val="5"/>
          </c:marker>
          <c:xVal>
            <c:numRef>
              <c:f>Feuil1!$B$106:$B$124</c:f>
              <c:numCache>
                <c:formatCode>General</c:formatCode>
                <c:ptCount val="1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81</c:v>
                </c:pt>
                <c:pt idx="18">
                  <c:v>86</c:v>
                </c:pt>
              </c:numCache>
            </c:numRef>
          </c:xVal>
          <c:yVal>
            <c:numRef>
              <c:f>Feuil1!$E$106:$E$124</c:f>
              <c:numCache>
                <c:formatCode>General</c:formatCode>
                <c:ptCount val="19"/>
                <c:pt idx="0">
                  <c:v>44.07</c:v>
                </c:pt>
                <c:pt idx="1">
                  <c:v>45.65</c:v>
                </c:pt>
                <c:pt idx="2">
                  <c:v>48.03</c:v>
                </c:pt>
                <c:pt idx="3">
                  <c:v>50.13</c:v>
                </c:pt>
                <c:pt idx="4">
                  <c:v>52.37</c:v>
                </c:pt>
                <c:pt idx="5">
                  <c:v>53.63</c:v>
                </c:pt>
                <c:pt idx="6">
                  <c:v>54.89</c:v>
                </c:pt>
                <c:pt idx="7">
                  <c:v>55.82</c:v>
                </c:pt>
                <c:pt idx="8">
                  <c:v>56.58</c:v>
                </c:pt>
                <c:pt idx="9">
                  <c:v>57.72</c:v>
                </c:pt>
                <c:pt idx="10">
                  <c:v>58.46</c:v>
                </c:pt>
                <c:pt idx="11">
                  <c:v>58.877581134361662</c:v>
                </c:pt>
                <c:pt idx="12">
                  <c:v>59.778045460810745</c:v>
                </c:pt>
                <c:pt idx="13">
                  <c:v>60.456117365923383</c:v>
                </c:pt>
                <c:pt idx="14">
                  <c:v>60.719151771757176</c:v>
                </c:pt>
                <c:pt idx="15">
                  <c:v>60.81226117614866</c:v>
                </c:pt>
                <c:pt idx="16">
                  <c:v>60.763351575667713</c:v>
                </c:pt>
                <c:pt idx="17">
                  <c:v>60.660258082703606</c:v>
                </c:pt>
                <c:pt idx="18">
                  <c:v>60.490333081261291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62-49D8-991C-F3F8B884A38D}"/>
            </c:ext>
          </c:extLst>
        </c:ser>
        <c:ser>
          <c:idx val="3"/>
          <c:order val="3"/>
          <c:tx>
            <c:strRef>
              <c:f>Feuil1!$F$104</c:f>
              <c:strCache>
                <c:ptCount val="1"/>
                <c:pt idx="0">
                  <c:v>Veliparib + H2O2</c:v>
                </c:pt>
              </c:strCache>
            </c:strRef>
          </c:tx>
          <c:spPr>
            <a:ln w="19050"/>
          </c:spPr>
          <c:marker>
            <c:symbol val="diamond"/>
            <c:size val="5"/>
          </c:marker>
          <c:xVal>
            <c:numRef>
              <c:f>Feuil1!$B$106:$B$124</c:f>
              <c:numCache>
                <c:formatCode>General</c:formatCode>
                <c:ptCount val="1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81</c:v>
                </c:pt>
                <c:pt idx="18">
                  <c:v>86</c:v>
                </c:pt>
              </c:numCache>
            </c:numRef>
          </c:xVal>
          <c:yVal>
            <c:numRef>
              <c:f>Feuil1!$F$106:$F$124</c:f>
              <c:numCache>
                <c:formatCode>General</c:formatCode>
                <c:ptCount val="19"/>
                <c:pt idx="0">
                  <c:v>44.07</c:v>
                </c:pt>
                <c:pt idx="1">
                  <c:v>45.74</c:v>
                </c:pt>
                <c:pt idx="2">
                  <c:v>48.59</c:v>
                </c:pt>
                <c:pt idx="3">
                  <c:v>50.36</c:v>
                </c:pt>
                <c:pt idx="4">
                  <c:v>51.03</c:v>
                </c:pt>
                <c:pt idx="5">
                  <c:v>52.03</c:v>
                </c:pt>
                <c:pt idx="6">
                  <c:v>53.17</c:v>
                </c:pt>
                <c:pt idx="7">
                  <c:v>54.37</c:v>
                </c:pt>
                <c:pt idx="8">
                  <c:v>54.75</c:v>
                </c:pt>
                <c:pt idx="9">
                  <c:v>54.89</c:v>
                </c:pt>
                <c:pt idx="10">
                  <c:v>54.89</c:v>
                </c:pt>
                <c:pt idx="11">
                  <c:v>54.795292321515525</c:v>
                </c:pt>
                <c:pt idx="12">
                  <c:v>56.136329239350594</c:v>
                </c:pt>
                <c:pt idx="13">
                  <c:v>57.621756066520838</c:v>
                </c:pt>
                <c:pt idx="14">
                  <c:v>59.469752973075785</c:v>
                </c:pt>
                <c:pt idx="15">
                  <c:v>60.732787378909578</c:v>
                </c:pt>
                <c:pt idx="16">
                  <c:v>61.63325170535866</c:v>
                </c:pt>
                <c:pt idx="17">
                  <c:v>62.048289204637506</c:v>
                </c:pt>
                <c:pt idx="18">
                  <c:v>62.463326703916351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62-49D8-991C-F3F8B884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36192"/>
        <c:axId val="48859392"/>
      </c:scatterChart>
      <c:valAx>
        <c:axId val="485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859392"/>
        <c:crosses val="autoZero"/>
        <c:crossBetween val="midCat"/>
        <c:majorUnit val="10"/>
      </c:valAx>
      <c:valAx>
        <c:axId val="48859392"/>
        <c:scaling>
          <c:orientation val="minMax"/>
          <c:min val="44"/>
        </c:scaling>
        <c:delete val="0"/>
        <c:axPos val="l"/>
        <c:numFmt formatCode="General" sourceLinked="1"/>
        <c:majorTickMark val="out"/>
        <c:minorTickMark val="none"/>
        <c:tickLblPos val="nextTo"/>
        <c:crossAx val="485361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246238030095759"/>
          <c:y val="0.17573250927798967"/>
          <c:w val="0.34339707694927118"/>
          <c:h val="0.184410155053675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473307165378313"/>
          <c:y val="0.20096878491487105"/>
          <c:w val="0.70328866000584789"/>
          <c:h val="0.61336713189979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Feuil1!$C$104</c:f>
              <c:strCache>
                <c:ptCount val="1"/>
                <c:pt idx="0">
                  <c:v>Non-treated</c:v>
                </c:pt>
              </c:strCache>
            </c:strRef>
          </c:tx>
          <c:spPr>
            <a:ln w="12700"/>
          </c:spPr>
          <c:marker>
            <c:symbol val="diamond"/>
            <c:size val="5"/>
          </c:marker>
          <c:xVal>
            <c:numRef>
              <c:f>Feuil1!$B$106:$B$122</c:f>
              <c:numCache>
                <c:formatCode>General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</c:numCache>
            </c:numRef>
          </c:xVal>
          <c:yVal>
            <c:numRef>
              <c:f>Feuil1!$C$106:$C$122</c:f>
              <c:numCache>
                <c:formatCode>General</c:formatCode>
                <c:ptCount val="17"/>
                <c:pt idx="0">
                  <c:v>44.07</c:v>
                </c:pt>
                <c:pt idx="1">
                  <c:v>45.99</c:v>
                </c:pt>
                <c:pt idx="2">
                  <c:v>48.9</c:v>
                </c:pt>
                <c:pt idx="3">
                  <c:v>51.16</c:v>
                </c:pt>
                <c:pt idx="4">
                  <c:v>53.23</c:v>
                </c:pt>
                <c:pt idx="5">
                  <c:v>54.91</c:v>
                </c:pt>
                <c:pt idx="6">
                  <c:v>56.39</c:v>
                </c:pt>
                <c:pt idx="7">
                  <c:v>58.49</c:v>
                </c:pt>
                <c:pt idx="8">
                  <c:v>59.97</c:v>
                </c:pt>
                <c:pt idx="9">
                  <c:v>60.73</c:v>
                </c:pt>
                <c:pt idx="10">
                  <c:v>61.5</c:v>
                </c:pt>
                <c:pt idx="11">
                  <c:v>62.084327040517728</c:v>
                </c:pt>
                <c:pt idx="12">
                  <c:v>63.499364539796574</c:v>
                </c:pt>
                <c:pt idx="13">
                  <c:v>63.914402039075419</c:v>
                </c:pt>
                <c:pt idx="14">
                  <c:v>64.177436444909219</c:v>
                </c:pt>
                <c:pt idx="15">
                  <c:v>64.440470850743012</c:v>
                </c:pt>
                <c:pt idx="16">
                  <c:v>64.440470850743012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B0-4931-ABDC-692753BFD103}"/>
            </c:ext>
          </c:extLst>
        </c:ser>
        <c:ser>
          <c:idx val="1"/>
          <c:order val="1"/>
          <c:tx>
            <c:strRef>
              <c:f>Feuil1!$D$104</c:f>
              <c:strCache>
                <c:ptCount val="1"/>
                <c:pt idx="0">
                  <c:v>H2O2</c:v>
                </c:pt>
              </c:strCache>
            </c:strRef>
          </c:tx>
          <c:spPr>
            <a:ln w="12700"/>
          </c:spPr>
          <c:marker>
            <c:symbol val="diamond"/>
            <c:size val="5"/>
          </c:marker>
          <c:xVal>
            <c:numRef>
              <c:f>Feuil1!$B$106:$B$122</c:f>
              <c:numCache>
                <c:formatCode>General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</c:numCache>
            </c:numRef>
          </c:xVal>
          <c:yVal>
            <c:numRef>
              <c:f>Feuil1!$D$106:$D$122</c:f>
              <c:numCache>
                <c:formatCode>General</c:formatCode>
                <c:ptCount val="17"/>
                <c:pt idx="0">
                  <c:v>44.07</c:v>
                </c:pt>
                <c:pt idx="1">
                  <c:v>45.5</c:v>
                </c:pt>
                <c:pt idx="2">
                  <c:v>47.6</c:v>
                </c:pt>
                <c:pt idx="3">
                  <c:v>50.23</c:v>
                </c:pt>
                <c:pt idx="4">
                  <c:v>52.8</c:v>
                </c:pt>
                <c:pt idx="5">
                  <c:v>54.12</c:v>
                </c:pt>
                <c:pt idx="6">
                  <c:v>55.75</c:v>
                </c:pt>
                <c:pt idx="7">
                  <c:v>56.89</c:v>
                </c:pt>
                <c:pt idx="8">
                  <c:v>57.73</c:v>
                </c:pt>
                <c:pt idx="9">
                  <c:v>58.66</c:v>
                </c:pt>
                <c:pt idx="10">
                  <c:v>59.88</c:v>
                </c:pt>
                <c:pt idx="11">
                  <c:v>60.151402223483061</c:v>
                </c:pt>
                <c:pt idx="12">
                  <c:v>61.414436629316853</c:v>
                </c:pt>
                <c:pt idx="13">
                  <c:v>62.092508534429491</c:v>
                </c:pt>
                <c:pt idx="14">
                  <c:v>62.092508534429491</c:v>
                </c:pt>
                <c:pt idx="15">
                  <c:v>62.092508534429491</c:v>
                </c:pt>
                <c:pt idx="16">
                  <c:v>61.992972860878574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B0-4931-ABDC-692753BFD103}"/>
            </c:ext>
          </c:extLst>
        </c:ser>
        <c:ser>
          <c:idx val="2"/>
          <c:order val="2"/>
          <c:tx>
            <c:strRef>
              <c:f>Feuil1!$E$104</c:f>
              <c:strCache>
                <c:ptCount val="1"/>
                <c:pt idx="0">
                  <c:v>Veliparib</c:v>
                </c:pt>
              </c:strCache>
            </c:strRef>
          </c:tx>
          <c:spPr>
            <a:ln w="19050"/>
          </c:spPr>
          <c:marker>
            <c:symbol val="diamond"/>
            <c:size val="5"/>
          </c:marker>
          <c:xVal>
            <c:numRef>
              <c:f>Feuil1!$B$106:$B$122</c:f>
              <c:numCache>
                <c:formatCode>General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</c:numCache>
            </c:numRef>
          </c:xVal>
          <c:yVal>
            <c:numRef>
              <c:f>Feuil1!$E$106:$E$122</c:f>
              <c:numCache>
                <c:formatCode>General</c:formatCode>
                <c:ptCount val="17"/>
                <c:pt idx="0">
                  <c:v>44.07</c:v>
                </c:pt>
                <c:pt idx="1">
                  <c:v>45.65</c:v>
                </c:pt>
                <c:pt idx="2">
                  <c:v>48.03</c:v>
                </c:pt>
                <c:pt idx="3">
                  <c:v>50.13</c:v>
                </c:pt>
                <c:pt idx="4">
                  <c:v>52.37</c:v>
                </c:pt>
                <c:pt idx="5">
                  <c:v>53.63</c:v>
                </c:pt>
                <c:pt idx="6">
                  <c:v>54.89</c:v>
                </c:pt>
                <c:pt idx="7">
                  <c:v>55.82</c:v>
                </c:pt>
                <c:pt idx="8">
                  <c:v>56.58</c:v>
                </c:pt>
                <c:pt idx="9">
                  <c:v>57.72</c:v>
                </c:pt>
                <c:pt idx="10">
                  <c:v>58.46</c:v>
                </c:pt>
                <c:pt idx="11">
                  <c:v>58.877581134361662</c:v>
                </c:pt>
                <c:pt idx="12">
                  <c:v>59.778045460810745</c:v>
                </c:pt>
                <c:pt idx="13">
                  <c:v>60.456117365923383</c:v>
                </c:pt>
                <c:pt idx="14">
                  <c:v>60.719151771757176</c:v>
                </c:pt>
                <c:pt idx="15">
                  <c:v>60.81226117614866</c:v>
                </c:pt>
                <c:pt idx="16">
                  <c:v>60.763351575667713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B0-4931-ABDC-692753BFD103}"/>
            </c:ext>
          </c:extLst>
        </c:ser>
        <c:ser>
          <c:idx val="3"/>
          <c:order val="3"/>
          <c:tx>
            <c:strRef>
              <c:f>Feuil1!$F$104</c:f>
              <c:strCache>
                <c:ptCount val="1"/>
                <c:pt idx="0">
                  <c:v>Veliparib + H2O2</c:v>
                </c:pt>
              </c:strCache>
            </c:strRef>
          </c:tx>
          <c:spPr>
            <a:ln w="19050"/>
          </c:spPr>
          <c:marker>
            <c:symbol val="diamond"/>
            <c:size val="5"/>
          </c:marker>
          <c:xVal>
            <c:numRef>
              <c:f>Feuil1!$B$106:$B$122</c:f>
              <c:numCache>
                <c:formatCode>General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46</c:v>
                </c:pt>
                <c:pt idx="13">
                  <c:v>51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</c:numCache>
            </c:numRef>
          </c:xVal>
          <c:yVal>
            <c:numRef>
              <c:f>Feuil1!$F$106:$F$122</c:f>
              <c:numCache>
                <c:formatCode>General</c:formatCode>
                <c:ptCount val="17"/>
                <c:pt idx="0">
                  <c:v>44.07</c:v>
                </c:pt>
                <c:pt idx="1">
                  <c:v>45.74</c:v>
                </c:pt>
                <c:pt idx="2">
                  <c:v>48.59</c:v>
                </c:pt>
                <c:pt idx="3">
                  <c:v>50.36</c:v>
                </c:pt>
                <c:pt idx="4">
                  <c:v>51.03</c:v>
                </c:pt>
                <c:pt idx="5">
                  <c:v>52.03</c:v>
                </c:pt>
                <c:pt idx="6">
                  <c:v>53.17</c:v>
                </c:pt>
                <c:pt idx="7">
                  <c:v>54.37</c:v>
                </c:pt>
                <c:pt idx="8">
                  <c:v>54.75</c:v>
                </c:pt>
                <c:pt idx="9">
                  <c:v>54.89</c:v>
                </c:pt>
                <c:pt idx="10">
                  <c:v>54.89</c:v>
                </c:pt>
                <c:pt idx="11">
                  <c:v>54.795292321515525</c:v>
                </c:pt>
                <c:pt idx="12">
                  <c:v>56.136329239350594</c:v>
                </c:pt>
                <c:pt idx="13">
                  <c:v>57.621756066520838</c:v>
                </c:pt>
                <c:pt idx="14">
                  <c:v>59.469752973075785</c:v>
                </c:pt>
                <c:pt idx="15">
                  <c:v>60.732787378909578</c:v>
                </c:pt>
                <c:pt idx="16">
                  <c:v>61.63325170535866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7B0-4931-ABDC-692753BFD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36416"/>
        <c:axId val="101438976"/>
      </c:scatterChart>
      <c:valAx>
        <c:axId val="1014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438976"/>
        <c:crosses val="autoZero"/>
        <c:crossBetween val="midCat"/>
        <c:majorUnit val="10"/>
      </c:valAx>
      <c:valAx>
        <c:axId val="101438976"/>
        <c:scaling>
          <c:orientation val="minMax"/>
          <c:min val="44"/>
        </c:scaling>
        <c:delete val="0"/>
        <c:axPos val="l"/>
        <c:numFmt formatCode="General" sourceLinked="1"/>
        <c:majorTickMark val="out"/>
        <c:minorTickMark val="none"/>
        <c:tickLblPos val="nextTo"/>
        <c:crossAx val="101436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246238030095759"/>
          <c:y val="0.17573250927798967"/>
          <c:w val="0.34339707694927118"/>
          <c:h val="0.184410155053675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449036</xdr:colOff>
      <xdr:row>59</xdr:row>
      <xdr:rowOff>340177</xdr:rowOff>
    </xdr:from>
    <xdr:to>
      <xdr:col>20</xdr:col>
      <xdr:colOff>114300</xdr:colOff>
      <xdr:row>122</xdr:row>
      <xdr:rowOff>81642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685800</xdr:colOff>
      <xdr:row>71</xdr:row>
      <xdr:rowOff>76200</xdr:rowOff>
    </xdr:from>
    <xdr:to>
      <xdr:col>39</xdr:col>
      <xdr:colOff>732064</xdr:colOff>
      <xdr:row>145</xdr:row>
      <xdr:rowOff>8165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zoomScale="70" zoomScaleNormal="70" workbookViewId="0"/>
  </sheetViews>
  <sheetFormatPr baseColWidth="10" defaultRowHeight="14.5" x14ac:dyDescent="0.35"/>
  <cols>
    <col min="1" max="1" width="11.453125" style="1"/>
    <col min="8" max="8" width="17.26953125" customWidth="1"/>
  </cols>
  <sheetData>
    <row r="1" spans="1:8" x14ac:dyDescent="0.35">
      <c r="A1" s="20" t="s">
        <v>49</v>
      </c>
    </row>
    <row r="2" spans="1:8" s="1" customFormat="1" x14ac:dyDescent="0.35">
      <c r="A2" s="22" t="s">
        <v>5</v>
      </c>
      <c r="B2" s="22"/>
      <c r="C2" s="22"/>
      <c r="D2" s="22"/>
      <c r="E2" s="22"/>
      <c r="F2" s="22"/>
      <c r="G2" s="22"/>
      <c r="H2" s="22"/>
    </row>
    <row r="3" spans="1:8" s="1" customFormat="1" x14ac:dyDescent="0.35">
      <c r="A3" s="22" t="s">
        <v>8</v>
      </c>
      <c r="B3" s="22"/>
      <c r="C3" s="22"/>
      <c r="D3" s="22"/>
      <c r="E3" s="22"/>
      <c r="F3" s="22"/>
      <c r="G3" s="22"/>
      <c r="H3" s="22"/>
    </row>
    <row r="4" spans="1:8" s="1" customFormat="1" x14ac:dyDescent="0.35">
      <c r="A4" s="22" t="s">
        <v>9</v>
      </c>
      <c r="B4" s="22"/>
      <c r="C4" s="22"/>
      <c r="D4" s="22"/>
      <c r="E4" s="22"/>
      <c r="F4" s="22"/>
      <c r="G4" s="22"/>
      <c r="H4" s="22"/>
    </row>
    <row r="5" spans="1:8" s="1" customFormat="1" ht="60" x14ac:dyDescent="0.35">
      <c r="A5" s="1" t="s">
        <v>0</v>
      </c>
      <c r="B5" s="1" t="s">
        <v>1</v>
      </c>
      <c r="C5" s="1" t="s">
        <v>12</v>
      </c>
      <c r="D5" s="1" t="s">
        <v>7</v>
      </c>
      <c r="E5" s="1" t="s">
        <v>2</v>
      </c>
      <c r="F5" s="1" t="s">
        <v>3</v>
      </c>
      <c r="G5" s="22" t="s">
        <v>4</v>
      </c>
      <c r="H5" s="22"/>
    </row>
    <row r="6" spans="1:8" s="1" customFormat="1" ht="33" customHeight="1" x14ac:dyDescent="0.35">
      <c r="A6" s="2" t="s">
        <v>16</v>
      </c>
      <c r="B6" s="1" t="s">
        <v>6</v>
      </c>
      <c r="C6" s="3">
        <v>200000</v>
      </c>
      <c r="D6" s="3">
        <v>2140000</v>
      </c>
      <c r="F6" s="1">
        <v>44.07</v>
      </c>
      <c r="G6" s="22"/>
      <c r="H6" s="22"/>
    </row>
    <row r="7" spans="1:8" s="4" customFormat="1" ht="30" customHeight="1" x14ac:dyDescent="0.35">
      <c r="A7" s="5" t="s">
        <v>15</v>
      </c>
      <c r="B7" s="4" t="s">
        <v>10</v>
      </c>
      <c r="C7" s="6">
        <v>200000</v>
      </c>
      <c r="D7" s="6">
        <v>760000</v>
      </c>
      <c r="E7" s="4">
        <v>44.07</v>
      </c>
      <c r="F7" s="4">
        <f>E7 + LOG(D7/C7)/LOG(2)</f>
        <v>45.995999418556224</v>
      </c>
      <c r="G7" s="21" t="s">
        <v>13</v>
      </c>
      <c r="H7" s="21"/>
    </row>
    <row r="8" spans="1:8" s="1" customFormat="1" x14ac:dyDescent="0.35">
      <c r="B8" s="1" t="s">
        <v>18</v>
      </c>
      <c r="C8" s="3">
        <v>200000</v>
      </c>
      <c r="D8" s="3">
        <v>540000</v>
      </c>
      <c r="E8" s="1">
        <v>44.07</v>
      </c>
      <c r="F8" s="1">
        <f t="shared" ref="F8:F81" si="0">E8 + LOG(D8/C8)/LOG(2)</f>
        <v>45.502959407276109</v>
      </c>
      <c r="G8" s="22"/>
      <c r="H8" s="22"/>
    </row>
    <row r="9" spans="1:8" s="1" customFormat="1" ht="29" x14ac:dyDescent="0.35">
      <c r="B9" s="1" t="s">
        <v>11</v>
      </c>
      <c r="C9" s="3">
        <v>200000</v>
      </c>
      <c r="D9" s="3">
        <v>600000</v>
      </c>
      <c r="E9" s="1">
        <v>44.07</v>
      </c>
      <c r="F9" s="1">
        <f t="shared" si="0"/>
        <v>45.654962500721155</v>
      </c>
      <c r="G9" s="22"/>
      <c r="H9" s="22"/>
    </row>
    <row r="10" spans="1:8" s="1" customFormat="1" ht="43.5" x14ac:dyDescent="0.35">
      <c r="B10" s="1" t="s">
        <v>19</v>
      </c>
      <c r="C10" s="3">
        <v>200000</v>
      </c>
      <c r="D10" s="3">
        <v>640000</v>
      </c>
      <c r="E10" s="1">
        <v>44.07</v>
      </c>
      <c r="F10" s="1">
        <f t="shared" si="0"/>
        <v>45.748071905112639</v>
      </c>
      <c r="G10" s="22"/>
      <c r="H10" s="22"/>
    </row>
    <row r="11" spans="1:8" s="4" customFormat="1" ht="30" customHeight="1" x14ac:dyDescent="0.35">
      <c r="A11" s="5" t="s">
        <v>14</v>
      </c>
      <c r="B11" s="4" t="s">
        <v>10</v>
      </c>
      <c r="C11" s="6">
        <v>200000</v>
      </c>
      <c r="D11" s="6">
        <v>1500000</v>
      </c>
      <c r="E11" s="4">
        <f>F7</f>
        <v>45.995999418556224</v>
      </c>
      <c r="F11" s="4">
        <f t="shared" si="0"/>
        <v>48.90289001416474</v>
      </c>
      <c r="G11" s="21" t="s">
        <v>13</v>
      </c>
      <c r="H11" s="21"/>
    </row>
    <row r="12" spans="1:8" s="1" customFormat="1" x14ac:dyDescent="0.35">
      <c r="B12" s="1" t="s">
        <v>18</v>
      </c>
      <c r="C12" s="3">
        <v>200000</v>
      </c>
      <c r="D12" s="3">
        <v>860000</v>
      </c>
      <c r="E12" s="1">
        <f t="shared" ref="E12:E14" si="1">F8</f>
        <v>45.502959407276109</v>
      </c>
      <c r="F12" s="1">
        <f t="shared" si="0"/>
        <v>47.607296067090843</v>
      </c>
      <c r="G12" s="22"/>
      <c r="H12" s="22"/>
    </row>
    <row r="13" spans="1:8" s="1" customFormat="1" ht="29" x14ac:dyDescent="0.35">
      <c r="B13" s="1" t="s">
        <v>11</v>
      </c>
      <c r="C13" s="3">
        <v>200000</v>
      </c>
      <c r="D13" s="3">
        <v>1040000</v>
      </c>
      <c r="E13" s="1">
        <f t="shared" si="1"/>
        <v>45.654962500721155</v>
      </c>
      <c r="F13" s="1">
        <f t="shared" si="0"/>
        <v>48.033474123974884</v>
      </c>
      <c r="G13" s="22"/>
      <c r="H13" s="22"/>
    </row>
    <row r="14" spans="1:8" s="1" customFormat="1" ht="43.5" x14ac:dyDescent="0.35">
      <c r="B14" s="1" t="s">
        <v>19</v>
      </c>
      <c r="C14" s="3">
        <v>200000</v>
      </c>
      <c r="D14" s="3">
        <v>1440000</v>
      </c>
      <c r="E14" s="1">
        <f t="shared" si="1"/>
        <v>45.748071905112639</v>
      </c>
      <c r="F14" s="1">
        <f t="shared" si="0"/>
        <v>48.596068811667585</v>
      </c>
      <c r="G14" s="22"/>
      <c r="H14" s="22"/>
    </row>
    <row r="15" spans="1:8" s="1" customFormat="1" x14ac:dyDescent="0.35">
      <c r="C15" s="3"/>
      <c r="E15" s="22"/>
      <c r="F15" s="22"/>
      <c r="G15" s="22"/>
      <c r="H15" s="22"/>
    </row>
    <row r="16" spans="1:8" s="4" customFormat="1" ht="30" customHeight="1" x14ac:dyDescent="0.35">
      <c r="A16" s="4" t="s">
        <v>17</v>
      </c>
      <c r="B16" s="4" t="s">
        <v>10</v>
      </c>
      <c r="C16" s="6">
        <v>200000</v>
      </c>
      <c r="D16" s="6">
        <v>960000</v>
      </c>
      <c r="E16" s="4">
        <f>F11</f>
        <v>48.90289001416474</v>
      </c>
      <c r="F16" s="4">
        <f t="shared" si="0"/>
        <v>51.165924419998532</v>
      </c>
      <c r="G16" s="21" t="s">
        <v>13</v>
      </c>
      <c r="H16" s="21"/>
    </row>
    <row r="17" spans="1:8" s="1" customFormat="1" ht="15" customHeight="1" x14ac:dyDescent="0.35">
      <c r="B17" s="1" t="s">
        <v>18</v>
      </c>
      <c r="C17" s="3">
        <v>200000</v>
      </c>
      <c r="D17" s="3">
        <v>1240000</v>
      </c>
      <c r="E17" s="1">
        <f t="shared" ref="E17:E19" si="2">F12</f>
        <v>47.607296067090843</v>
      </c>
      <c r="F17" s="1">
        <f t="shared" si="0"/>
        <v>50.239564282590358</v>
      </c>
    </row>
    <row r="18" spans="1:8" s="1" customFormat="1" ht="30" customHeight="1" x14ac:dyDescent="0.35">
      <c r="B18" s="1" t="s">
        <v>11</v>
      </c>
      <c r="C18" s="3">
        <v>200000</v>
      </c>
      <c r="D18" s="3">
        <v>860000</v>
      </c>
      <c r="E18" s="1">
        <f t="shared" si="2"/>
        <v>48.033474123974884</v>
      </c>
      <c r="F18" s="1">
        <f t="shared" si="0"/>
        <v>50.137810783789618</v>
      </c>
    </row>
    <row r="19" spans="1:8" s="1" customFormat="1" ht="45" customHeight="1" x14ac:dyDescent="0.35">
      <c r="B19" s="1" t="s">
        <v>19</v>
      </c>
      <c r="C19" s="3">
        <v>200000</v>
      </c>
      <c r="D19" s="3">
        <v>680000</v>
      </c>
      <c r="E19" s="1">
        <f t="shared" si="2"/>
        <v>48.596068811667585</v>
      </c>
      <c r="F19" s="1">
        <f t="shared" si="0"/>
        <v>50.361603558030559</v>
      </c>
    </row>
    <row r="20" spans="1:8" s="4" customFormat="1" ht="29" x14ac:dyDescent="0.35">
      <c r="A20" s="7" t="s">
        <v>20</v>
      </c>
      <c r="B20" s="4" t="s">
        <v>10</v>
      </c>
      <c r="C20" s="6">
        <v>200000</v>
      </c>
      <c r="D20" s="6">
        <v>840000</v>
      </c>
      <c r="E20" s="4">
        <f>F16</f>
        <v>51.165924419998532</v>
      </c>
      <c r="F20" s="4">
        <f t="shared" si="0"/>
        <v>53.23631374788993</v>
      </c>
      <c r="G20" s="21" t="s">
        <v>13</v>
      </c>
      <c r="H20" s="21"/>
    </row>
    <row r="21" spans="1:8" s="1" customFormat="1" ht="15" customHeight="1" x14ac:dyDescent="0.35">
      <c r="B21" s="1" t="s">
        <v>18</v>
      </c>
      <c r="C21" s="8">
        <v>200000</v>
      </c>
      <c r="D21" s="3">
        <v>1180000</v>
      </c>
      <c r="E21" s="4">
        <f t="shared" ref="E21:E23" si="3">F17</f>
        <v>50.239564282590358</v>
      </c>
      <c r="F21" s="1">
        <f t="shared" si="0"/>
        <v>52.800279237064835</v>
      </c>
    </row>
    <row r="22" spans="1:8" s="1" customFormat="1" ht="30" customHeight="1" x14ac:dyDescent="0.35">
      <c r="B22" s="1" t="s">
        <v>11</v>
      </c>
      <c r="C22" s="8">
        <v>200000</v>
      </c>
      <c r="D22" s="3">
        <v>940000</v>
      </c>
      <c r="E22" s="4">
        <f t="shared" si="3"/>
        <v>50.137810783789618</v>
      </c>
      <c r="F22" s="1">
        <f t="shared" si="0"/>
        <v>52.370471540579892</v>
      </c>
    </row>
    <row r="23" spans="1:8" s="1" customFormat="1" ht="45" customHeight="1" x14ac:dyDescent="0.35">
      <c r="B23" s="1" t="s">
        <v>19</v>
      </c>
      <c r="C23" s="8">
        <v>200000</v>
      </c>
      <c r="D23" s="3">
        <v>320000</v>
      </c>
      <c r="E23" s="4">
        <f t="shared" si="3"/>
        <v>50.361603558030559</v>
      </c>
      <c r="F23" s="1">
        <f t="shared" si="0"/>
        <v>51.039675463143197</v>
      </c>
    </row>
    <row r="24" spans="1:8" s="4" customFormat="1" ht="29" x14ac:dyDescent="0.35">
      <c r="A24" s="7" t="s">
        <v>21</v>
      </c>
      <c r="B24" s="4" t="s">
        <v>10</v>
      </c>
      <c r="C24" s="6">
        <v>200000</v>
      </c>
      <c r="D24" s="6">
        <v>640000</v>
      </c>
      <c r="E24" s="4">
        <f>F20</f>
        <v>53.23631374788993</v>
      </c>
      <c r="F24" s="4">
        <f t="shared" si="0"/>
        <v>54.914385653002569</v>
      </c>
      <c r="G24" s="21" t="s">
        <v>13</v>
      </c>
      <c r="H24" s="21"/>
    </row>
    <row r="25" spans="1:8" s="1" customFormat="1" ht="15" customHeight="1" x14ac:dyDescent="0.35">
      <c r="B25" s="1" t="s">
        <v>18</v>
      </c>
      <c r="C25" s="8">
        <v>200000</v>
      </c>
      <c r="D25" s="8">
        <v>500000</v>
      </c>
      <c r="E25" s="9">
        <f t="shared" ref="E25:E27" si="4">F21</f>
        <v>52.800279237064835</v>
      </c>
      <c r="F25" s="9">
        <f t="shared" si="0"/>
        <v>54.122207331952197</v>
      </c>
    </row>
    <row r="26" spans="1:8" s="1" customFormat="1" ht="30" customHeight="1" x14ac:dyDescent="0.35">
      <c r="B26" s="1" t="s">
        <v>11</v>
      </c>
      <c r="C26" s="8">
        <v>200000</v>
      </c>
      <c r="D26" s="8">
        <v>480000</v>
      </c>
      <c r="E26" s="9">
        <f t="shared" si="4"/>
        <v>52.370471540579892</v>
      </c>
      <c r="F26" s="9">
        <f t="shared" si="0"/>
        <v>53.633505946413685</v>
      </c>
    </row>
    <row r="27" spans="1:8" s="1" customFormat="1" ht="45" customHeight="1" x14ac:dyDescent="0.35">
      <c r="B27" s="1" t="s">
        <v>19</v>
      </c>
      <c r="C27" s="8">
        <v>200000</v>
      </c>
      <c r="D27" s="8">
        <v>400000</v>
      </c>
      <c r="E27" s="9">
        <f t="shared" si="4"/>
        <v>51.039675463143197</v>
      </c>
      <c r="F27" s="9">
        <f t="shared" si="0"/>
        <v>52.039675463143197</v>
      </c>
    </row>
    <row r="28" spans="1:8" s="1" customFormat="1" x14ac:dyDescent="0.35">
      <c r="C28" s="6">
        <v>200000</v>
      </c>
      <c r="F28" s="9"/>
      <c r="G28" s="22"/>
      <c r="H28" s="22"/>
    </row>
    <row r="29" spans="1:8" s="4" customFormat="1" ht="29" x14ac:dyDescent="0.35">
      <c r="A29" s="4" t="s">
        <v>22</v>
      </c>
      <c r="B29" s="4" t="s">
        <v>10</v>
      </c>
      <c r="C29" s="6">
        <v>200000</v>
      </c>
      <c r="D29" s="6">
        <v>560000</v>
      </c>
      <c r="E29" s="4">
        <f>F24</f>
        <v>54.914385653002569</v>
      </c>
      <c r="F29" s="9">
        <f t="shared" si="0"/>
        <v>56.399812480172812</v>
      </c>
      <c r="G29" s="21" t="s">
        <v>13</v>
      </c>
      <c r="H29" s="21"/>
    </row>
    <row r="30" spans="1:8" s="1" customFormat="1" x14ac:dyDescent="0.35">
      <c r="B30" s="1" t="s">
        <v>18</v>
      </c>
      <c r="C30" s="8">
        <v>200000</v>
      </c>
      <c r="D30" s="1">
        <v>620000</v>
      </c>
      <c r="E30" s="9">
        <f t="shared" ref="E30:E32" si="5">F25</f>
        <v>54.122207331952197</v>
      </c>
      <c r="F30" s="9">
        <f t="shared" si="0"/>
        <v>55.754475547451712</v>
      </c>
      <c r="G30" s="22"/>
      <c r="H30" s="22"/>
    </row>
    <row r="31" spans="1:8" s="1" customFormat="1" ht="29" x14ac:dyDescent="0.35">
      <c r="B31" s="1" t="s">
        <v>11</v>
      </c>
      <c r="C31" s="8">
        <v>200000</v>
      </c>
      <c r="D31" s="1">
        <v>480000</v>
      </c>
      <c r="E31" s="9">
        <f t="shared" si="5"/>
        <v>53.633505946413685</v>
      </c>
      <c r="F31" s="9">
        <f t="shared" si="0"/>
        <v>54.896540352247477</v>
      </c>
      <c r="G31" s="22"/>
      <c r="H31" s="22"/>
    </row>
    <row r="32" spans="1:8" s="1" customFormat="1" ht="43.5" x14ac:dyDescent="0.35">
      <c r="B32" s="1" t="s">
        <v>19</v>
      </c>
      <c r="C32" s="8">
        <v>200000</v>
      </c>
      <c r="D32" s="1">
        <v>440000</v>
      </c>
      <c r="E32" s="9">
        <f t="shared" si="5"/>
        <v>52.039675463143197</v>
      </c>
      <c r="F32" s="9">
        <f t="shared" si="0"/>
        <v>53.177178986893132</v>
      </c>
      <c r="G32" s="22"/>
      <c r="H32" s="22"/>
    </row>
    <row r="33" spans="1:8" s="4" customFormat="1" ht="29" x14ac:dyDescent="0.35">
      <c r="A33" s="4" t="s">
        <v>23</v>
      </c>
      <c r="B33" s="4" t="s">
        <v>10</v>
      </c>
      <c r="C33" s="6">
        <v>200000</v>
      </c>
      <c r="D33" s="6">
        <v>850000</v>
      </c>
      <c r="E33" s="4">
        <f>F29</f>
        <v>56.399812480172812</v>
      </c>
      <c r="F33" s="4">
        <f t="shared" si="0"/>
        <v>58.487275321423155</v>
      </c>
      <c r="G33" s="21"/>
      <c r="H33" s="21"/>
    </row>
    <row r="34" spans="1:8" s="1" customFormat="1" x14ac:dyDescent="0.35">
      <c r="B34" s="1" t="s">
        <v>18</v>
      </c>
      <c r="C34" s="3">
        <v>200000</v>
      </c>
      <c r="D34" s="3">
        <v>440000</v>
      </c>
      <c r="E34" s="1">
        <f t="shared" ref="E34:E36" si="6">F30</f>
        <v>55.754475547451712</v>
      </c>
      <c r="F34" s="1">
        <f t="shared" si="0"/>
        <v>56.891979071201646</v>
      </c>
    </row>
    <row r="35" spans="1:8" s="1" customFormat="1" ht="29" x14ac:dyDescent="0.35">
      <c r="B35" s="1" t="s">
        <v>11</v>
      </c>
      <c r="C35" s="3">
        <v>200000</v>
      </c>
      <c r="D35" s="3">
        <v>380000</v>
      </c>
      <c r="E35" s="1">
        <f t="shared" si="6"/>
        <v>54.896540352247477</v>
      </c>
      <c r="F35" s="1">
        <f t="shared" si="0"/>
        <v>55.822539770803701</v>
      </c>
    </row>
    <row r="36" spans="1:8" s="1" customFormat="1" ht="43.5" x14ac:dyDescent="0.35">
      <c r="B36" s="1" t="s">
        <v>19</v>
      </c>
      <c r="C36" s="3">
        <v>200000</v>
      </c>
      <c r="D36" s="3">
        <v>460000</v>
      </c>
      <c r="E36" s="1">
        <f t="shared" si="6"/>
        <v>53.177178986893132</v>
      </c>
      <c r="F36" s="1">
        <f t="shared" si="0"/>
        <v>54.378812848062779</v>
      </c>
    </row>
    <row r="37" spans="1:8" s="4" customFormat="1" ht="29" x14ac:dyDescent="0.35">
      <c r="A37" s="4" t="s">
        <v>26</v>
      </c>
      <c r="B37" s="4" t="s">
        <v>10</v>
      </c>
      <c r="C37" s="6">
        <v>200000</v>
      </c>
      <c r="D37" s="6">
        <v>560000</v>
      </c>
      <c r="E37" s="4">
        <f>F33</f>
        <v>58.487275321423155</v>
      </c>
      <c r="F37" s="4">
        <f t="shared" si="0"/>
        <v>59.972702148593399</v>
      </c>
    </row>
    <row r="38" spans="1:8" s="1" customFormat="1" x14ac:dyDescent="0.35">
      <c r="B38" s="1" t="s">
        <v>18</v>
      </c>
      <c r="C38" s="8">
        <v>200000</v>
      </c>
      <c r="D38" s="3">
        <v>360000</v>
      </c>
      <c r="E38" s="9">
        <f t="shared" ref="E38:E40" si="7">F34</f>
        <v>56.891979071201646</v>
      </c>
      <c r="F38" s="9">
        <f t="shared" si="0"/>
        <v>57.739975977756593</v>
      </c>
    </row>
    <row r="39" spans="1:8" s="1" customFormat="1" ht="29" x14ac:dyDescent="0.35">
      <c r="B39" s="1" t="s">
        <v>11</v>
      </c>
      <c r="C39" s="8">
        <v>200000</v>
      </c>
      <c r="D39" s="3">
        <v>340000</v>
      </c>
      <c r="E39" s="9">
        <f t="shared" si="7"/>
        <v>55.822539770803701</v>
      </c>
      <c r="F39" s="9">
        <f t="shared" si="0"/>
        <v>56.588074517166675</v>
      </c>
    </row>
    <row r="40" spans="1:8" s="1" customFormat="1" ht="43.5" x14ac:dyDescent="0.35">
      <c r="B40" s="1" t="s">
        <v>19</v>
      </c>
      <c r="C40" s="8">
        <v>200000</v>
      </c>
      <c r="D40" s="3">
        <v>260000</v>
      </c>
      <c r="E40" s="9">
        <f t="shared" si="7"/>
        <v>54.378812848062779</v>
      </c>
      <c r="F40" s="9">
        <f t="shared" si="0"/>
        <v>54.757324471316508</v>
      </c>
    </row>
    <row r="41" spans="1:8" s="4" customFormat="1" ht="43.5" x14ac:dyDescent="0.35">
      <c r="A41" s="4" t="s">
        <v>27</v>
      </c>
      <c r="B41" s="4" t="s">
        <v>10</v>
      </c>
      <c r="C41" s="6">
        <v>200000</v>
      </c>
      <c r="D41" s="6">
        <v>340000</v>
      </c>
      <c r="E41" s="4">
        <f>F37</f>
        <v>59.972702148593399</v>
      </c>
      <c r="F41" s="4">
        <f t="shared" si="0"/>
        <v>60.738236894956373</v>
      </c>
      <c r="G41" s="4" t="s">
        <v>28</v>
      </c>
    </row>
    <row r="42" spans="1:8" s="9" customFormat="1" x14ac:dyDescent="0.35">
      <c r="B42" s="1" t="s">
        <v>18</v>
      </c>
      <c r="C42" s="8">
        <v>200000</v>
      </c>
      <c r="D42" s="8">
        <v>380000</v>
      </c>
      <c r="E42" s="9">
        <f t="shared" ref="E42:E44" si="8">F38</f>
        <v>57.739975977756593</v>
      </c>
      <c r="F42" s="9">
        <f t="shared" si="0"/>
        <v>58.665975396312817</v>
      </c>
    </row>
    <row r="43" spans="1:8" s="9" customFormat="1" ht="29" x14ac:dyDescent="0.35">
      <c r="B43" s="1" t="s">
        <v>11</v>
      </c>
      <c r="C43" s="8">
        <v>200000</v>
      </c>
      <c r="D43" s="9">
        <v>440000</v>
      </c>
      <c r="E43" s="9">
        <f t="shared" si="8"/>
        <v>56.588074517166675</v>
      </c>
      <c r="F43" s="9">
        <f t="shared" si="0"/>
        <v>57.725578040916609</v>
      </c>
    </row>
    <row r="44" spans="1:8" s="9" customFormat="1" ht="43.5" x14ac:dyDescent="0.35">
      <c r="B44" s="1" t="s">
        <v>19</v>
      </c>
      <c r="C44" s="8">
        <v>200000</v>
      </c>
      <c r="D44" s="8">
        <v>220000</v>
      </c>
      <c r="E44" s="9">
        <f t="shared" si="8"/>
        <v>54.757324471316508</v>
      </c>
      <c r="F44" s="9">
        <f t="shared" si="0"/>
        <v>54.894827995066443</v>
      </c>
    </row>
    <row r="45" spans="1:8" s="4" customFormat="1" ht="29" x14ac:dyDescent="0.35">
      <c r="A45" s="7" t="s">
        <v>29</v>
      </c>
      <c r="B45" s="4" t="s">
        <v>10</v>
      </c>
      <c r="C45" s="6">
        <v>150000</v>
      </c>
      <c r="D45" s="6">
        <v>260000</v>
      </c>
      <c r="E45" s="4">
        <f>F41</f>
        <v>60.738236894956373</v>
      </c>
      <c r="F45" s="4">
        <f t="shared" si="0"/>
        <v>61.531786017488947</v>
      </c>
    </row>
    <row r="46" spans="1:8" s="9" customFormat="1" x14ac:dyDescent="0.35">
      <c r="B46" s="1" t="s">
        <v>18</v>
      </c>
      <c r="C46" s="8">
        <v>150000</v>
      </c>
      <c r="D46" s="8">
        <v>350000</v>
      </c>
      <c r="E46" s="9">
        <f t="shared" ref="E46:E48" si="9">F42</f>
        <v>58.665975396312817</v>
      </c>
      <c r="F46" s="9">
        <f t="shared" si="0"/>
        <v>59.888367817649268</v>
      </c>
    </row>
    <row r="47" spans="1:8" s="9" customFormat="1" ht="29" x14ac:dyDescent="0.35">
      <c r="B47" s="1" t="s">
        <v>11</v>
      </c>
      <c r="C47" s="8">
        <v>150000</v>
      </c>
      <c r="D47" s="8">
        <v>250000</v>
      </c>
      <c r="E47" s="9">
        <f t="shared" si="9"/>
        <v>57.725578040916609</v>
      </c>
      <c r="F47" s="9">
        <f t="shared" si="0"/>
        <v>58.462543635082817</v>
      </c>
    </row>
    <row r="48" spans="1:8" ht="43.5" x14ac:dyDescent="0.35">
      <c r="B48" s="1" t="s">
        <v>19</v>
      </c>
      <c r="C48" s="8">
        <v>150000</v>
      </c>
      <c r="D48" s="10">
        <v>150000</v>
      </c>
      <c r="E48" s="9">
        <f t="shared" si="9"/>
        <v>54.894827995066443</v>
      </c>
      <c r="F48" s="9">
        <f t="shared" si="0"/>
        <v>54.894827995066443</v>
      </c>
    </row>
    <row r="49" spans="1:6" s="11" customFormat="1" ht="29" x14ac:dyDescent="0.35">
      <c r="A49" s="4" t="s">
        <v>30</v>
      </c>
      <c r="B49" s="4" t="s">
        <v>10</v>
      </c>
      <c r="C49" s="12">
        <v>150000</v>
      </c>
      <c r="D49" s="12">
        <v>220000</v>
      </c>
      <c r="E49" s="11">
        <f>F45</f>
        <v>61.531786017488947</v>
      </c>
      <c r="F49" s="11">
        <f t="shared" si="0"/>
        <v>62.084327040517728</v>
      </c>
    </row>
    <row r="50" spans="1:6" x14ac:dyDescent="0.35">
      <c r="B50" s="1" t="s">
        <v>18</v>
      </c>
      <c r="C50" s="10">
        <v>150000</v>
      </c>
      <c r="D50" s="10">
        <v>180000</v>
      </c>
      <c r="E50" s="11">
        <f t="shared" ref="E50:E52" si="10">F46</f>
        <v>59.888367817649268</v>
      </c>
      <c r="F50" s="11">
        <f t="shared" si="0"/>
        <v>60.151402223483061</v>
      </c>
    </row>
    <row r="51" spans="1:6" ht="29" x14ac:dyDescent="0.35">
      <c r="B51" s="1" t="s">
        <v>11</v>
      </c>
      <c r="C51" s="10">
        <v>150000</v>
      </c>
      <c r="D51" s="10">
        <v>200000</v>
      </c>
      <c r="E51" s="11">
        <f t="shared" si="10"/>
        <v>58.462543635082817</v>
      </c>
      <c r="F51" s="11">
        <f t="shared" si="0"/>
        <v>58.877581134361662</v>
      </c>
    </row>
    <row r="52" spans="1:6" ht="43.5" x14ac:dyDescent="0.35">
      <c r="B52" s="1" t="s">
        <v>19</v>
      </c>
      <c r="C52" s="10">
        <v>150000</v>
      </c>
      <c r="D52" s="10">
        <v>140000</v>
      </c>
      <c r="E52" s="11">
        <f t="shared" si="10"/>
        <v>54.894827995066443</v>
      </c>
      <c r="F52" s="11">
        <f t="shared" si="0"/>
        <v>54.795292321515525</v>
      </c>
    </row>
    <row r="53" spans="1:6" s="11" customFormat="1" ht="29" x14ac:dyDescent="0.35">
      <c r="A53" s="4" t="s">
        <v>31</v>
      </c>
      <c r="B53" s="4" t="s">
        <v>10</v>
      </c>
      <c r="C53" s="12">
        <v>150000</v>
      </c>
      <c r="D53" s="12">
        <v>400000</v>
      </c>
      <c r="E53" s="11">
        <f>F49</f>
        <v>62.084327040517728</v>
      </c>
      <c r="F53" s="11">
        <f t="shared" si="0"/>
        <v>63.499364539796574</v>
      </c>
    </row>
    <row r="54" spans="1:6" x14ac:dyDescent="0.35">
      <c r="B54" s="1" t="s">
        <v>18</v>
      </c>
      <c r="C54" s="10">
        <v>150000</v>
      </c>
      <c r="D54" s="10">
        <v>360000</v>
      </c>
      <c r="E54" s="13">
        <f>F50</f>
        <v>60.151402223483061</v>
      </c>
      <c r="F54" s="13">
        <f t="shared" si="0"/>
        <v>61.414436629316853</v>
      </c>
    </row>
    <row r="55" spans="1:6" ht="29" x14ac:dyDescent="0.35">
      <c r="B55" s="1" t="s">
        <v>11</v>
      </c>
      <c r="C55" s="10">
        <v>150000</v>
      </c>
      <c r="D55" s="10">
        <v>280000</v>
      </c>
      <c r="E55" s="13">
        <f t="shared" ref="E55:E56" si="11">F51</f>
        <v>58.877581134361662</v>
      </c>
      <c r="F55" s="13">
        <f t="shared" si="0"/>
        <v>59.778045460810745</v>
      </c>
    </row>
    <row r="56" spans="1:6" ht="43.5" x14ac:dyDescent="0.35">
      <c r="B56" s="1" t="s">
        <v>19</v>
      </c>
      <c r="C56" s="10">
        <v>150000</v>
      </c>
      <c r="D56" s="10">
        <v>380000</v>
      </c>
      <c r="E56" s="13">
        <f t="shared" si="11"/>
        <v>54.795292321515525</v>
      </c>
      <c r="F56" s="13">
        <f t="shared" si="0"/>
        <v>56.136329239350594</v>
      </c>
    </row>
    <row r="57" spans="1:6" s="11" customFormat="1" ht="29" x14ac:dyDescent="0.35">
      <c r="A57" s="4" t="s">
        <v>32</v>
      </c>
      <c r="B57" s="4" t="s">
        <v>10</v>
      </c>
      <c r="C57" s="12">
        <v>150000</v>
      </c>
      <c r="D57" s="12">
        <v>200000</v>
      </c>
      <c r="E57" s="11">
        <f>F53</f>
        <v>63.499364539796574</v>
      </c>
      <c r="F57" s="11">
        <f t="shared" si="0"/>
        <v>63.914402039075419</v>
      </c>
    </row>
    <row r="58" spans="1:6" x14ac:dyDescent="0.35">
      <c r="B58" s="1" t="s">
        <v>18</v>
      </c>
      <c r="C58" s="10">
        <v>150000</v>
      </c>
      <c r="D58" s="10">
        <v>240000</v>
      </c>
      <c r="E58" s="13">
        <f>F54</f>
        <v>61.414436629316853</v>
      </c>
      <c r="F58" s="13">
        <f t="shared" si="0"/>
        <v>62.092508534429491</v>
      </c>
    </row>
    <row r="59" spans="1:6" ht="29" x14ac:dyDescent="0.35">
      <c r="B59" s="1" t="s">
        <v>11</v>
      </c>
      <c r="C59" s="10">
        <v>150000</v>
      </c>
      <c r="D59" s="10">
        <v>240000</v>
      </c>
      <c r="E59" s="13">
        <f t="shared" ref="E59:E60" si="12">F55</f>
        <v>59.778045460810745</v>
      </c>
      <c r="F59" s="13">
        <f t="shared" si="0"/>
        <v>60.456117365923383</v>
      </c>
    </row>
    <row r="60" spans="1:6" ht="43.5" x14ac:dyDescent="0.35">
      <c r="B60" s="1" t="s">
        <v>19</v>
      </c>
      <c r="C60" s="10">
        <v>150000</v>
      </c>
      <c r="D60" s="10">
        <v>420000</v>
      </c>
      <c r="E60" s="13">
        <f t="shared" si="12"/>
        <v>56.136329239350594</v>
      </c>
      <c r="F60" s="13">
        <f t="shared" si="0"/>
        <v>57.621756066520838</v>
      </c>
    </row>
    <row r="61" spans="1:6" s="11" customFormat="1" ht="29" x14ac:dyDescent="0.35">
      <c r="A61" s="7" t="s">
        <v>33</v>
      </c>
      <c r="B61" s="4" t="s">
        <v>10</v>
      </c>
      <c r="C61" s="12">
        <v>150000</v>
      </c>
      <c r="D61" s="12">
        <v>180000</v>
      </c>
      <c r="E61" s="11">
        <f t="shared" ref="E61:E68" si="13">F57</f>
        <v>63.914402039075419</v>
      </c>
      <c r="F61" s="11">
        <f t="shared" si="0"/>
        <v>64.177436444909219</v>
      </c>
    </row>
    <row r="62" spans="1:6" x14ac:dyDescent="0.35">
      <c r="B62" s="1" t="s">
        <v>18</v>
      </c>
      <c r="C62" s="10">
        <v>150000</v>
      </c>
      <c r="D62" s="10">
        <v>150000</v>
      </c>
      <c r="E62" s="13">
        <f t="shared" si="13"/>
        <v>62.092508534429491</v>
      </c>
      <c r="F62" s="13">
        <f t="shared" si="0"/>
        <v>62.092508534429491</v>
      </c>
    </row>
    <row r="63" spans="1:6" ht="29" x14ac:dyDescent="0.35">
      <c r="B63" s="1" t="s">
        <v>11</v>
      </c>
      <c r="C63" s="10">
        <v>150000</v>
      </c>
      <c r="D63" s="10">
        <v>180000</v>
      </c>
      <c r="E63" s="13">
        <f t="shared" si="13"/>
        <v>60.456117365923383</v>
      </c>
      <c r="F63" s="13">
        <f t="shared" si="0"/>
        <v>60.719151771757176</v>
      </c>
    </row>
    <row r="64" spans="1:6" ht="43.5" x14ac:dyDescent="0.35">
      <c r="B64" s="1" t="s">
        <v>19</v>
      </c>
      <c r="C64" s="10">
        <v>150000</v>
      </c>
      <c r="D64" s="10">
        <v>540000</v>
      </c>
      <c r="E64" s="13">
        <f t="shared" si="13"/>
        <v>57.621756066520838</v>
      </c>
      <c r="F64" s="13">
        <f t="shared" si="0"/>
        <v>59.469752973075785</v>
      </c>
    </row>
    <row r="65" spans="1:6" s="11" customFormat="1" ht="29" x14ac:dyDescent="0.35">
      <c r="A65" s="7" t="s">
        <v>34</v>
      </c>
      <c r="B65" s="4" t="s">
        <v>10</v>
      </c>
      <c r="C65" s="12">
        <v>150000</v>
      </c>
      <c r="D65" s="12">
        <v>180000</v>
      </c>
      <c r="E65" s="15">
        <f t="shared" si="13"/>
        <v>64.177436444909219</v>
      </c>
      <c r="F65" s="15">
        <f t="shared" si="0"/>
        <v>64.440470850743012</v>
      </c>
    </row>
    <row r="66" spans="1:6" x14ac:dyDescent="0.35">
      <c r="B66" s="1" t="s">
        <v>18</v>
      </c>
      <c r="C66" s="10">
        <v>150000</v>
      </c>
      <c r="D66" s="10">
        <v>150000</v>
      </c>
      <c r="E66" s="13">
        <f t="shared" si="13"/>
        <v>62.092508534429491</v>
      </c>
      <c r="F66" s="13">
        <f t="shared" si="0"/>
        <v>62.092508534429491</v>
      </c>
    </row>
    <row r="67" spans="1:6" ht="29" x14ac:dyDescent="0.35">
      <c r="B67" s="1" t="s">
        <v>11</v>
      </c>
      <c r="C67" s="10">
        <v>150000</v>
      </c>
      <c r="D67" s="10">
        <v>160000</v>
      </c>
      <c r="E67" s="13">
        <f t="shared" si="13"/>
        <v>60.719151771757176</v>
      </c>
      <c r="F67" s="13">
        <f t="shared" si="0"/>
        <v>60.81226117614866</v>
      </c>
    </row>
    <row r="68" spans="1:6" ht="43.5" x14ac:dyDescent="0.35">
      <c r="B68" s="1" t="s">
        <v>19</v>
      </c>
      <c r="C68" s="10">
        <v>150000</v>
      </c>
      <c r="D68" s="10">
        <v>360000</v>
      </c>
      <c r="E68" s="13">
        <f t="shared" si="13"/>
        <v>59.469752973075785</v>
      </c>
      <c r="F68" s="13">
        <f t="shared" si="0"/>
        <v>60.732787378909578</v>
      </c>
    </row>
    <row r="69" spans="1:6" s="11" customFormat="1" ht="29" x14ac:dyDescent="0.35">
      <c r="A69" s="4" t="s">
        <v>35</v>
      </c>
      <c r="B69" s="4" t="s">
        <v>10</v>
      </c>
      <c r="C69" s="12">
        <v>150000</v>
      </c>
      <c r="D69" s="12">
        <v>150000</v>
      </c>
      <c r="E69" s="11">
        <f t="shared" ref="E69:E76" si="14">F65</f>
        <v>64.440470850743012</v>
      </c>
      <c r="F69" s="11">
        <f t="shared" si="0"/>
        <v>64.440470850743012</v>
      </c>
    </row>
    <row r="70" spans="1:6" x14ac:dyDescent="0.35">
      <c r="B70" s="1" t="s">
        <v>18</v>
      </c>
      <c r="C70" s="10">
        <v>150000</v>
      </c>
      <c r="D70" s="10">
        <v>140000</v>
      </c>
      <c r="E70" s="13">
        <f t="shared" si="14"/>
        <v>62.092508534429491</v>
      </c>
      <c r="F70" s="13">
        <f t="shared" si="0"/>
        <v>61.992972860878574</v>
      </c>
    </row>
    <row r="71" spans="1:6" ht="29" x14ac:dyDescent="0.35">
      <c r="B71" s="1" t="s">
        <v>11</v>
      </c>
      <c r="C71" s="10">
        <v>150000</v>
      </c>
      <c r="D71" s="10">
        <v>145000</v>
      </c>
      <c r="E71" s="13">
        <f t="shared" si="14"/>
        <v>60.81226117614866</v>
      </c>
      <c r="F71" s="13">
        <f t="shared" si="0"/>
        <v>60.763351575667713</v>
      </c>
    </row>
    <row r="72" spans="1:6" ht="43.5" x14ac:dyDescent="0.35">
      <c r="B72" s="1" t="s">
        <v>19</v>
      </c>
      <c r="C72" s="10">
        <v>150000</v>
      </c>
      <c r="D72" s="10">
        <v>280000</v>
      </c>
      <c r="E72" s="13">
        <f t="shared" si="14"/>
        <v>60.732787378909578</v>
      </c>
      <c r="F72" s="13">
        <f t="shared" si="0"/>
        <v>61.63325170535866</v>
      </c>
    </row>
    <row r="73" spans="1:6" s="11" customFormat="1" ht="29" x14ac:dyDescent="0.35">
      <c r="A73" s="4" t="s">
        <v>40</v>
      </c>
      <c r="B73" s="4" t="s">
        <v>10</v>
      </c>
      <c r="C73" s="12">
        <v>150000</v>
      </c>
      <c r="D73" s="12">
        <v>150000</v>
      </c>
      <c r="E73" s="11">
        <f t="shared" si="14"/>
        <v>64.440470850743012</v>
      </c>
      <c r="F73" s="11">
        <f t="shared" si="0"/>
        <v>64.440470850743012</v>
      </c>
    </row>
    <row r="74" spans="1:6" x14ac:dyDescent="0.35">
      <c r="B74" s="1" t="s">
        <v>18</v>
      </c>
      <c r="C74" s="10">
        <v>140000</v>
      </c>
      <c r="D74" s="10">
        <v>130000</v>
      </c>
      <c r="E74" s="13">
        <f t="shared" si="14"/>
        <v>61.992972860878574</v>
      </c>
      <c r="F74" s="13">
        <f t="shared" si="0"/>
        <v>61.886057656962059</v>
      </c>
    </row>
    <row r="75" spans="1:6" ht="29" x14ac:dyDescent="0.35">
      <c r="B75" s="1" t="s">
        <v>11</v>
      </c>
      <c r="C75" s="10">
        <v>145000</v>
      </c>
      <c r="D75" s="10">
        <v>135000</v>
      </c>
      <c r="E75" s="13">
        <f t="shared" si="14"/>
        <v>60.763351575667713</v>
      </c>
      <c r="F75" s="13">
        <f t="shared" si="0"/>
        <v>60.660258082703606</v>
      </c>
    </row>
    <row r="76" spans="1:6" ht="43.5" x14ac:dyDescent="0.35">
      <c r="B76" s="1" t="s">
        <v>19</v>
      </c>
      <c r="C76" s="10">
        <v>150000</v>
      </c>
      <c r="D76" s="10">
        <v>200000</v>
      </c>
      <c r="E76" s="13">
        <f t="shared" si="14"/>
        <v>61.63325170535866</v>
      </c>
      <c r="F76" s="13">
        <f t="shared" si="0"/>
        <v>62.048289204637506</v>
      </c>
    </row>
    <row r="77" spans="1:6" s="11" customFormat="1" ht="29" x14ac:dyDescent="0.35">
      <c r="A77" s="4" t="s">
        <v>41</v>
      </c>
      <c r="B77" s="4" t="s">
        <v>10</v>
      </c>
      <c r="C77" s="12">
        <v>150000</v>
      </c>
      <c r="D77" s="12">
        <v>150000</v>
      </c>
      <c r="E77" s="11">
        <f>F73</f>
        <v>64.440470850743012</v>
      </c>
      <c r="F77" s="11">
        <f t="shared" si="0"/>
        <v>64.440470850743012</v>
      </c>
    </row>
    <row r="78" spans="1:6" x14ac:dyDescent="0.35">
      <c r="B78" s="1" t="s">
        <v>18</v>
      </c>
      <c r="C78" s="10">
        <v>130000</v>
      </c>
      <c r="D78" s="10">
        <v>120000</v>
      </c>
      <c r="E78" s="13">
        <f>F74</f>
        <v>61.886057656962059</v>
      </c>
      <c r="F78" s="13">
        <f t="shared" si="0"/>
        <v>61.770580439542123</v>
      </c>
    </row>
    <row r="79" spans="1:6" ht="29" x14ac:dyDescent="0.35">
      <c r="B79" s="1" t="s">
        <v>11</v>
      </c>
      <c r="C79" s="10">
        <v>135000</v>
      </c>
      <c r="D79" s="10">
        <v>120000</v>
      </c>
      <c r="E79" s="13">
        <f>F75</f>
        <v>60.660258082703606</v>
      </c>
      <c r="F79" s="13">
        <f t="shared" si="0"/>
        <v>60.490333081261291</v>
      </c>
    </row>
    <row r="80" spans="1:6" ht="43.5" x14ac:dyDescent="0.35">
      <c r="B80" s="1" t="s">
        <v>19</v>
      </c>
      <c r="C80" s="10">
        <v>150000</v>
      </c>
      <c r="D80" s="10">
        <v>200000</v>
      </c>
      <c r="E80" s="13">
        <f>F76</f>
        <v>62.048289204637506</v>
      </c>
      <c r="F80" s="13">
        <f t="shared" si="0"/>
        <v>62.463326703916351</v>
      </c>
    </row>
    <row r="81" spans="1:6" x14ac:dyDescent="0.35">
      <c r="B81" s="1"/>
      <c r="C81" s="10"/>
      <c r="D81" s="10"/>
      <c r="E81" s="13"/>
      <c r="F81" s="13" t="e">
        <f t="shared" si="0"/>
        <v>#DIV/0!</v>
      </c>
    </row>
    <row r="82" spans="1:6" x14ac:dyDescent="0.35">
      <c r="B82" s="1"/>
      <c r="C82" s="10"/>
      <c r="D82" s="10"/>
      <c r="E82" s="13"/>
      <c r="F82" s="13" t="e">
        <f t="shared" ref="F82:F97" si="15">E82 + LOG(D82/C82)/LOG(2)</f>
        <v>#DIV/0!</v>
      </c>
    </row>
    <row r="83" spans="1:6" ht="29" x14ac:dyDescent="0.35">
      <c r="A83" s="14" t="s">
        <v>44</v>
      </c>
      <c r="B83" s="1" t="s">
        <v>10</v>
      </c>
      <c r="C83" s="10">
        <v>150000</v>
      </c>
      <c r="D83" s="10">
        <v>150000</v>
      </c>
      <c r="E83">
        <f>F77</f>
        <v>64.440470850743012</v>
      </c>
      <c r="F83" s="13">
        <f t="shared" si="15"/>
        <v>64.440470850743012</v>
      </c>
    </row>
    <row r="84" spans="1:6" ht="43.5" x14ac:dyDescent="0.35">
      <c r="B84" s="1" t="s">
        <v>19</v>
      </c>
      <c r="C84" s="10">
        <v>150000</v>
      </c>
      <c r="D84" s="10">
        <v>180000</v>
      </c>
      <c r="E84" s="13">
        <f>F80</f>
        <v>62.463326703916351</v>
      </c>
      <c r="F84" s="13">
        <f t="shared" si="15"/>
        <v>62.726361109750144</v>
      </c>
    </row>
    <row r="85" spans="1:6" x14ac:dyDescent="0.35">
      <c r="B85" s="1"/>
      <c r="C85" s="10"/>
      <c r="D85" s="10"/>
      <c r="E85" s="13"/>
      <c r="F85" s="13" t="e">
        <f t="shared" si="15"/>
        <v>#DIV/0!</v>
      </c>
    </row>
    <row r="86" spans="1:6" x14ac:dyDescent="0.35">
      <c r="B86" s="1"/>
      <c r="C86" s="10"/>
      <c r="D86" s="10"/>
      <c r="E86" s="13"/>
      <c r="F86" s="13" t="e">
        <f t="shared" si="15"/>
        <v>#DIV/0!</v>
      </c>
    </row>
    <row r="87" spans="1:6" x14ac:dyDescent="0.35">
      <c r="B87" s="1"/>
      <c r="C87" s="10"/>
      <c r="D87" s="10"/>
      <c r="E87" s="13"/>
      <c r="F87" s="13" t="e">
        <f t="shared" si="15"/>
        <v>#DIV/0!</v>
      </c>
    </row>
    <row r="88" spans="1:6" x14ac:dyDescent="0.35">
      <c r="B88" s="1"/>
      <c r="C88" s="10"/>
      <c r="D88" s="10"/>
      <c r="E88" s="13"/>
      <c r="F88" s="13" t="e">
        <f t="shared" si="15"/>
        <v>#DIV/0!</v>
      </c>
    </row>
    <row r="89" spans="1:6" x14ac:dyDescent="0.35">
      <c r="B89" s="1"/>
      <c r="C89" s="10"/>
      <c r="D89" s="10"/>
      <c r="E89" s="13"/>
      <c r="F89" s="13" t="e">
        <f t="shared" si="15"/>
        <v>#DIV/0!</v>
      </c>
    </row>
    <row r="90" spans="1:6" x14ac:dyDescent="0.35">
      <c r="B90" s="1"/>
      <c r="C90" s="10"/>
      <c r="D90" s="10"/>
      <c r="E90" s="13"/>
      <c r="F90" s="13" t="e">
        <f t="shared" si="15"/>
        <v>#DIV/0!</v>
      </c>
    </row>
    <row r="91" spans="1:6" x14ac:dyDescent="0.35">
      <c r="B91" s="1"/>
      <c r="C91" s="10"/>
      <c r="D91" s="10"/>
      <c r="E91" s="13"/>
      <c r="F91" s="13" t="e">
        <f t="shared" si="15"/>
        <v>#DIV/0!</v>
      </c>
    </row>
    <row r="92" spans="1:6" x14ac:dyDescent="0.35">
      <c r="B92" s="1"/>
      <c r="C92" s="10"/>
      <c r="D92" s="10"/>
      <c r="E92" s="13"/>
      <c r="F92" s="13" t="e">
        <f t="shared" si="15"/>
        <v>#DIV/0!</v>
      </c>
    </row>
    <row r="93" spans="1:6" ht="29" x14ac:dyDescent="0.35">
      <c r="A93" s="14" t="s">
        <v>42</v>
      </c>
      <c r="B93" s="1" t="s">
        <v>10</v>
      </c>
      <c r="C93" s="10">
        <v>150000</v>
      </c>
      <c r="D93" s="10">
        <v>150000</v>
      </c>
      <c r="E93" s="11">
        <f>F77</f>
        <v>64.440470850743012</v>
      </c>
      <c r="F93" s="13">
        <f t="shared" si="15"/>
        <v>64.440470850743012</v>
      </c>
    </row>
    <row r="94" spans="1:6" ht="43.5" x14ac:dyDescent="0.35">
      <c r="B94" s="1" t="s">
        <v>19</v>
      </c>
      <c r="C94" s="10">
        <v>150000</v>
      </c>
      <c r="D94" s="10">
        <v>150000</v>
      </c>
      <c r="E94" s="13">
        <f>F84</f>
        <v>62.726361109750144</v>
      </c>
      <c r="F94" s="13">
        <f t="shared" si="15"/>
        <v>62.726361109750144</v>
      </c>
    </row>
    <row r="95" spans="1:6" x14ac:dyDescent="0.35">
      <c r="B95" s="1"/>
      <c r="C95" s="10"/>
      <c r="D95" s="10"/>
      <c r="E95" s="13"/>
      <c r="F95" s="13" t="e">
        <f t="shared" si="15"/>
        <v>#DIV/0!</v>
      </c>
    </row>
    <row r="96" spans="1:6" x14ac:dyDescent="0.35">
      <c r="A96" s="2">
        <v>42360</v>
      </c>
      <c r="B96" s="1" t="s">
        <v>10</v>
      </c>
      <c r="C96" s="10">
        <v>150000</v>
      </c>
      <c r="D96" s="10">
        <v>150000</v>
      </c>
      <c r="E96" s="13">
        <f>F93</f>
        <v>64.440470850743012</v>
      </c>
      <c r="F96" s="13">
        <f>E96 + LOG(D96/C96)/LOG(2)</f>
        <v>64.440470850743012</v>
      </c>
    </row>
    <row r="97" spans="1:6" ht="43.5" x14ac:dyDescent="0.35">
      <c r="B97" s="1" t="s">
        <v>19</v>
      </c>
      <c r="C97" s="10">
        <v>150000</v>
      </c>
      <c r="D97" s="10">
        <v>150000</v>
      </c>
      <c r="E97" s="13">
        <f>F94</f>
        <v>62.726361109750144</v>
      </c>
      <c r="F97" s="13">
        <f t="shared" si="15"/>
        <v>62.726361109750144</v>
      </c>
    </row>
    <row r="98" spans="1:6" x14ac:dyDescent="0.35">
      <c r="B98" s="1"/>
      <c r="C98" s="10"/>
      <c r="D98" s="10"/>
      <c r="E98" s="13"/>
      <c r="F98" s="13"/>
    </row>
    <row r="99" spans="1:6" x14ac:dyDescent="0.35">
      <c r="B99" s="1"/>
      <c r="C99" s="10"/>
      <c r="D99" s="10"/>
      <c r="E99" s="13"/>
      <c r="F99" s="13"/>
    </row>
    <row r="100" spans="1:6" x14ac:dyDescent="0.35">
      <c r="B100" s="1"/>
      <c r="C100" s="10"/>
      <c r="D100" s="10"/>
      <c r="E100" s="13"/>
      <c r="F100" s="13"/>
    </row>
    <row r="101" spans="1:6" x14ac:dyDescent="0.35">
      <c r="B101" s="1"/>
      <c r="C101" s="10"/>
      <c r="D101" s="10"/>
      <c r="E101" s="13"/>
      <c r="F101" s="13"/>
    </row>
    <row r="102" spans="1:6" x14ac:dyDescent="0.35">
      <c r="B102" s="1"/>
      <c r="C102" s="10"/>
      <c r="D102" s="10"/>
      <c r="E102" s="13"/>
      <c r="F102" s="13"/>
    </row>
    <row r="104" spans="1:6" x14ac:dyDescent="0.35">
      <c r="C104" t="s">
        <v>45</v>
      </c>
      <c r="D104" t="s">
        <v>47</v>
      </c>
      <c r="E104" t="s">
        <v>46</v>
      </c>
      <c r="F104" t="s">
        <v>48</v>
      </c>
    </row>
    <row r="105" spans="1:6" x14ac:dyDescent="0.35">
      <c r="A105" s="1" t="s">
        <v>24</v>
      </c>
      <c r="B105" t="s">
        <v>25</v>
      </c>
    </row>
    <row r="106" spans="1:6" x14ac:dyDescent="0.35">
      <c r="A106" s="14">
        <v>42251</v>
      </c>
      <c r="B106">
        <v>0</v>
      </c>
      <c r="C106">
        <v>44.07</v>
      </c>
      <c r="D106">
        <v>44.07</v>
      </c>
      <c r="E106">
        <v>44.07</v>
      </c>
      <c r="F106">
        <v>44.07</v>
      </c>
    </row>
    <row r="107" spans="1:6" x14ac:dyDescent="0.35">
      <c r="A107" s="14">
        <v>42255</v>
      </c>
      <c r="B107">
        <v>4</v>
      </c>
      <c r="C107">
        <v>45.99</v>
      </c>
      <c r="D107">
        <v>45.5</v>
      </c>
      <c r="E107">
        <v>45.65</v>
      </c>
      <c r="F107">
        <v>45.74</v>
      </c>
    </row>
    <row r="108" spans="1:6" x14ac:dyDescent="0.35">
      <c r="A108" s="14">
        <v>42259</v>
      </c>
      <c r="B108">
        <v>8</v>
      </c>
      <c r="C108">
        <v>48.9</v>
      </c>
      <c r="D108">
        <v>47.6</v>
      </c>
      <c r="E108">
        <v>48.03</v>
      </c>
      <c r="F108">
        <v>48.59</v>
      </c>
    </row>
    <row r="109" spans="1:6" x14ac:dyDescent="0.35">
      <c r="A109" s="14">
        <v>42262</v>
      </c>
      <c r="B109">
        <v>11</v>
      </c>
      <c r="C109">
        <v>51.16</v>
      </c>
      <c r="D109">
        <v>50.23</v>
      </c>
      <c r="E109">
        <v>50.13</v>
      </c>
      <c r="F109">
        <v>50.36</v>
      </c>
    </row>
    <row r="110" spans="1:6" x14ac:dyDescent="0.35">
      <c r="A110" s="14">
        <v>42265</v>
      </c>
      <c r="B110">
        <v>14</v>
      </c>
      <c r="C110">
        <v>53.23</v>
      </c>
      <c r="D110">
        <v>52.8</v>
      </c>
      <c r="E110">
        <v>52.37</v>
      </c>
      <c r="F110">
        <v>51.03</v>
      </c>
    </row>
    <row r="111" spans="1:6" x14ac:dyDescent="0.35">
      <c r="A111" s="14">
        <v>42269</v>
      </c>
      <c r="B111">
        <v>18</v>
      </c>
      <c r="C111">
        <v>54.91</v>
      </c>
      <c r="D111">
        <v>54.12</v>
      </c>
      <c r="E111">
        <v>53.63</v>
      </c>
      <c r="F111">
        <v>52.03</v>
      </c>
    </row>
    <row r="112" spans="1:6" x14ac:dyDescent="0.35">
      <c r="A112" s="14">
        <v>42272</v>
      </c>
      <c r="B112">
        <v>21</v>
      </c>
      <c r="C112">
        <v>56.39</v>
      </c>
      <c r="D112">
        <v>55.75</v>
      </c>
      <c r="E112">
        <v>54.89</v>
      </c>
      <c r="F112">
        <v>53.17</v>
      </c>
    </row>
    <row r="113" spans="1:9" x14ac:dyDescent="0.35">
      <c r="A113" s="14">
        <v>42276</v>
      </c>
      <c r="B113">
        <v>25</v>
      </c>
      <c r="C113">
        <v>58.49</v>
      </c>
      <c r="D113">
        <v>56.89</v>
      </c>
      <c r="E113">
        <v>55.82</v>
      </c>
      <c r="F113">
        <v>54.37</v>
      </c>
    </row>
    <row r="114" spans="1:9" x14ac:dyDescent="0.35">
      <c r="A114" s="14">
        <v>42279</v>
      </c>
      <c r="B114">
        <v>28</v>
      </c>
      <c r="C114">
        <v>59.97</v>
      </c>
      <c r="D114">
        <v>57.73</v>
      </c>
      <c r="E114">
        <v>56.58</v>
      </c>
      <c r="F114">
        <v>54.75</v>
      </c>
    </row>
    <row r="115" spans="1:9" x14ac:dyDescent="0.35">
      <c r="A115" s="14">
        <v>42282</v>
      </c>
      <c r="B115">
        <v>31</v>
      </c>
      <c r="C115">
        <v>60.73</v>
      </c>
      <c r="D115">
        <v>58.66</v>
      </c>
      <c r="E115">
        <v>57.72</v>
      </c>
      <c r="F115">
        <v>54.89</v>
      </c>
    </row>
    <row r="116" spans="1:9" x14ac:dyDescent="0.35">
      <c r="A116" s="14">
        <v>42286</v>
      </c>
      <c r="B116">
        <v>35</v>
      </c>
      <c r="C116">
        <v>61.5</v>
      </c>
      <c r="D116">
        <v>59.88</v>
      </c>
      <c r="E116">
        <v>58.46</v>
      </c>
      <c r="F116">
        <v>54.89</v>
      </c>
    </row>
    <row r="117" spans="1:9" x14ac:dyDescent="0.35">
      <c r="A117" s="14">
        <v>42290</v>
      </c>
      <c r="B117">
        <v>39</v>
      </c>
      <c r="C117">
        <f>F49</f>
        <v>62.084327040517728</v>
      </c>
      <c r="D117">
        <f>F50</f>
        <v>60.151402223483061</v>
      </c>
      <c r="E117">
        <f>F51</f>
        <v>58.877581134361662</v>
      </c>
      <c r="F117">
        <f>F52</f>
        <v>54.795292321515525</v>
      </c>
    </row>
    <row r="118" spans="1:9" x14ac:dyDescent="0.35">
      <c r="A118" s="14">
        <v>42297</v>
      </c>
      <c r="B118">
        <v>46</v>
      </c>
      <c r="C118">
        <f>F53</f>
        <v>63.499364539796574</v>
      </c>
      <c r="D118">
        <f>F54</f>
        <v>61.414436629316853</v>
      </c>
      <c r="E118">
        <f>F55</f>
        <v>59.778045460810745</v>
      </c>
      <c r="F118">
        <f>F56</f>
        <v>56.136329239350594</v>
      </c>
    </row>
    <row r="119" spans="1:9" ht="15" thickBot="1" x14ac:dyDescent="0.4">
      <c r="A119" s="14">
        <v>42302</v>
      </c>
      <c r="B119">
        <v>51</v>
      </c>
      <c r="C119">
        <f>F57</f>
        <v>63.914402039075419</v>
      </c>
      <c r="D119">
        <f>F58</f>
        <v>62.092508534429491</v>
      </c>
      <c r="E119">
        <f>F59</f>
        <v>60.456117365923383</v>
      </c>
      <c r="F119">
        <f>F60</f>
        <v>57.621756066520838</v>
      </c>
    </row>
    <row r="120" spans="1:9" x14ac:dyDescent="0.35">
      <c r="A120" s="14">
        <v>42308</v>
      </c>
      <c r="B120">
        <v>58</v>
      </c>
      <c r="C120">
        <f>F61</f>
        <v>64.177436444909219</v>
      </c>
      <c r="D120">
        <f>F62</f>
        <v>62.092508534429491</v>
      </c>
      <c r="E120">
        <f>F63</f>
        <v>60.719151771757176</v>
      </c>
      <c r="F120">
        <f>F64</f>
        <v>59.469752973075785</v>
      </c>
      <c r="H120" s="16" t="s">
        <v>38</v>
      </c>
      <c r="I120" s="17" t="s">
        <v>39</v>
      </c>
    </row>
    <row r="121" spans="1:9" ht="15" thickBot="1" x14ac:dyDescent="0.4">
      <c r="A121" s="14">
        <v>42314</v>
      </c>
      <c r="B121">
        <v>64</v>
      </c>
      <c r="C121">
        <f>F65</f>
        <v>64.440470850743012</v>
      </c>
      <c r="D121">
        <f>F66</f>
        <v>62.092508534429491</v>
      </c>
      <c r="E121">
        <f>F67</f>
        <v>60.81226117614866</v>
      </c>
      <c r="F121">
        <f>F68</f>
        <v>60.732787378909578</v>
      </c>
      <c r="H121" s="18" t="s">
        <v>37</v>
      </c>
      <c r="I121" s="19" t="s">
        <v>36</v>
      </c>
    </row>
    <row r="122" spans="1:9" x14ac:dyDescent="0.35">
      <c r="A122" s="14">
        <v>42324</v>
      </c>
      <c r="B122">
        <v>74</v>
      </c>
      <c r="C122">
        <f>F69</f>
        <v>64.440470850743012</v>
      </c>
      <c r="D122">
        <f>F70</f>
        <v>61.992972860878574</v>
      </c>
      <c r="E122">
        <f>F71</f>
        <v>60.763351575667713</v>
      </c>
      <c r="F122">
        <f>F72</f>
        <v>61.63325170535866</v>
      </c>
    </row>
    <row r="123" spans="1:9" x14ac:dyDescent="0.35">
      <c r="A123" s="14">
        <v>42331</v>
      </c>
      <c r="B123">
        <v>81</v>
      </c>
      <c r="C123">
        <f>F73</f>
        <v>64.440470850743012</v>
      </c>
      <c r="D123">
        <f>F74</f>
        <v>61.886057656962059</v>
      </c>
      <c r="E123">
        <f>F75</f>
        <v>60.660258082703606</v>
      </c>
      <c r="F123">
        <f>F76</f>
        <v>62.048289204637506</v>
      </c>
    </row>
    <row r="124" spans="1:9" x14ac:dyDescent="0.35">
      <c r="A124" s="14">
        <v>42336</v>
      </c>
      <c r="B124">
        <v>86</v>
      </c>
      <c r="C124">
        <f>F77</f>
        <v>64.440470850743012</v>
      </c>
      <c r="D124">
        <f>F78</f>
        <v>61.770580439542123</v>
      </c>
      <c r="E124">
        <f>F79</f>
        <v>60.490333081261291</v>
      </c>
      <c r="F124">
        <f>F80</f>
        <v>62.463326703916351</v>
      </c>
    </row>
    <row r="125" spans="1:9" x14ac:dyDescent="0.35">
      <c r="A125" s="14">
        <v>42343</v>
      </c>
      <c r="B125">
        <v>94</v>
      </c>
      <c r="C125">
        <f>F83</f>
        <v>64.440470850743012</v>
      </c>
      <c r="F125">
        <f>F84</f>
        <v>62.726361109750144</v>
      </c>
    </row>
    <row r="126" spans="1:9" x14ac:dyDescent="0.35">
      <c r="A126" s="14">
        <v>42356</v>
      </c>
      <c r="B126">
        <v>102</v>
      </c>
      <c r="C126">
        <f>F93</f>
        <v>64.440470850743012</v>
      </c>
      <c r="F126">
        <f>F94</f>
        <v>62.726361109750144</v>
      </c>
    </row>
    <row r="127" spans="1:9" x14ac:dyDescent="0.35">
      <c r="A127" s="1" t="s">
        <v>43</v>
      </c>
      <c r="B127">
        <v>106</v>
      </c>
      <c r="C127">
        <f>F96</f>
        <v>64.440470850743012</v>
      </c>
      <c r="F127">
        <f>F97</f>
        <v>62.726361109750144</v>
      </c>
    </row>
    <row r="128" spans="1:9" x14ac:dyDescent="0.35">
      <c r="A128" s="14">
        <v>42366</v>
      </c>
      <c r="B128">
        <v>112</v>
      </c>
      <c r="C128">
        <f>C127</f>
        <v>64.440470850743012</v>
      </c>
      <c r="F128">
        <f>F127</f>
        <v>62.726361109750144</v>
      </c>
    </row>
  </sheetData>
  <mergeCells count="24">
    <mergeCell ref="G14:H14"/>
    <mergeCell ref="G15:H15"/>
    <mergeCell ref="G13:H13"/>
    <mergeCell ref="G5:H5"/>
    <mergeCell ref="A2:H2"/>
    <mergeCell ref="G6:H6"/>
    <mergeCell ref="A3:H3"/>
    <mergeCell ref="A4:H4"/>
    <mergeCell ref="G7:H7"/>
    <mergeCell ref="G8:H8"/>
    <mergeCell ref="G9:H9"/>
    <mergeCell ref="G10:H10"/>
    <mergeCell ref="G11:H11"/>
    <mergeCell ref="G12:H12"/>
    <mergeCell ref="G16:H16"/>
    <mergeCell ref="E15:F15"/>
    <mergeCell ref="G32:H32"/>
    <mergeCell ref="G33:H33"/>
    <mergeCell ref="G28:H28"/>
    <mergeCell ref="G29:H29"/>
    <mergeCell ref="G30:H30"/>
    <mergeCell ref="G31:H31"/>
    <mergeCell ref="G24:H24"/>
    <mergeCell ref="G20:H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Corinne Abbadie</cp:lastModifiedBy>
  <cp:lastPrinted>2015-09-29T10:10:08Z</cp:lastPrinted>
  <dcterms:created xsi:type="dcterms:W3CDTF">2015-08-24T13:41:47Z</dcterms:created>
  <dcterms:modified xsi:type="dcterms:W3CDTF">2021-11-15T12:40:00Z</dcterms:modified>
</cp:coreProperties>
</file>