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feiferk/Desktop/Cardiac Paper December 2020/June 2021/Final Version for Loading July 2021/July Resubmission/Source Files/"/>
    </mc:Choice>
  </mc:AlternateContent>
  <xr:revisionPtr revIDLastSave="0" documentId="13_ncr:1_{5E4B4AE2-607D-1E41-863F-AE8B3A0E6394}" xr6:coauthVersionLast="47" xr6:coauthVersionMax="47" xr10:uidLastSave="{00000000-0000-0000-0000-000000000000}"/>
  <bookViews>
    <workbookView xWindow="2940" yWindow="1740" windowWidth="26840" windowHeight="14280" xr2:uid="{4E67FE20-8E4D-D84A-9FE0-6C0F7B2694BC}"/>
  </bookViews>
  <sheets>
    <sheet name="Figure 1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3" l="1"/>
  <c r="O18" i="3"/>
  <c r="L18" i="3"/>
  <c r="I18" i="3"/>
  <c r="F18" i="3"/>
  <c r="C18" i="3"/>
  <c r="R17" i="3"/>
  <c r="R16" i="3"/>
  <c r="Q16" i="3"/>
  <c r="O17" i="3"/>
  <c r="O16" i="3"/>
  <c r="N16" i="3"/>
  <c r="L17" i="3"/>
  <c r="L16" i="3"/>
  <c r="K16" i="3"/>
  <c r="I17" i="3"/>
  <c r="I16" i="3"/>
  <c r="H16" i="3"/>
  <c r="F17" i="3"/>
  <c r="C17" i="3"/>
  <c r="F16" i="3"/>
  <c r="E16" i="3"/>
  <c r="C16" i="3"/>
  <c r="B16" i="3"/>
</calcChain>
</file>

<file path=xl/sharedStrings.xml><?xml version="1.0" encoding="utf-8"?>
<sst xmlns="http://schemas.openxmlformats.org/spreadsheetml/2006/main" count="24" uniqueCount="13">
  <si>
    <t>WT</t>
  </si>
  <si>
    <t>LOI</t>
  </si>
  <si>
    <t>LO1</t>
  </si>
  <si>
    <t>normalized average</t>
  </si>
  <si>
    <t>t test</t>
  </si>
  <si>
    <t>fold change</t>
  </si>
  <si>
    <t>H19 mRNA (panel C)</t>
  </si>
  <si>
    <t>Igf2 mRNA (panel D)</t>
  </si>
  <si>
    <t>Neonate serum</t>
  </si>
  <si>
    <t>Adult serum</t>
  </si>
  <si>
    <t>Neonate Heart</t>
  </si>
  <si>
    <t>Adult Heart</t>
  </si>
  <si>
    <t xml:space="preserve">IGF2 peptide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</si>
</sst>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.000"/>
    <numFmt numFmtId="169" formatCode="0.000000"/>
    <numFmt numFmtId="170" formatCode="0.0"/>
  </numFmts>
  <fonts count="3" x14ac:knownFonts="1">
    <font>
      <sz val="12"/>
      <color theme="1"/>
      <name val="Calibri"/>
      <family val="2"/>
      <scheme val="minor"/>
    </font>
    <font>
      <sz val="12"/>
      <name val="Arial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68" fontId="0" fillId="0" borderId="0" xfId="0" applyNumberFormat="1"/>
    <xf numFmtId="2" fontId="1" fillId="0" borderId="0" xfId="0" applyNumberFormat="1" applyFont="1"/>
    <xf numFmtId="169" fontId="1" fillId="0" borderId="0" xfId="0" applyNumberFormat="1" applyFont="1"/>
    <xf numFmtId="170" fontId="2" fillId="0" borderId="0" xfId="0" applyNumberFormat="1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C461D-8957-1C45-A3DC-6FC80CC2DE81}">
  <dimension ref="A2:R18"/>
  <sheetViews>
    <sheetView tabSelected="1" workbookViewId="0">
      <selection activeCell="F20" sqref="F20"/>
    </sheetView>
  </sheetViews>
  <sheetFormatPr baseColWidth="10" defaultRowHeight="16" x14ac:dyDescent="0.2"/>
  <cols>
    <col min="1" max="1" width="17.33203125" customWidth="1"/>
  </cols>
  <sheetData>
    <row r="2" spans="1:18" x14ac:dyDescent="0.2">
      <c r="B2" s="2" t="s">
        <v>6</v>
      </c>
      <c r="C2" s="2"/>
      <c r="D2" s="2"/>
      <c r="E2" s="2"/>
      <c r="F2" s="2"/>
      <c r="H2" s="2" t="s">
        <v>7</v>
      </c>
      <c r="I2" s="2"/>
      <c r="J2" s="2"/>
      <c r="K2" s="2"/>
      <c r="L2" s="2"/>
      <c r="N2" s="2" t="s">
        <v>12</v>
      </c>
      <c r="O2" s="2"/>
      <c r="P2" s="2"/>
      <c r="Q2" s="2"/>
      <c r="R2" s="2"/>
    </row>
    <row r="3" spans="1:18" x14ac:dyDescent="0.2">
      <c r="B3" s="1" t="s">
        <v>0</v>
      </c>
      <c r="C3" s="1" t="s">
        <v>1</v>
      </c>
      <c r="D3" s="1"/>
      <c r="E3" s="1" t="s">
        <v>0</v>
      </c>
      <c r="F3" s="1" t="s">
        <v>2</v>
      </c>
      <c r="H3" s="1" t="s">
        <v>0</v>
      </c>
      <c r="I3" s="1" t="s">
        <v>1</v>
      </c>
      <c r="K3" s="1" t="s">
        <v>0</v>
      </c>
      <c r="L3" s="1" t="s">
        <v>2</v>
      </c>
      <c r="N3" s="1" t="s">
        <v>0</v>
      </c>
      <c r="O3" s="1" t="s">
        <v>1</v>
      </c>
      <c r="Q3" s="1" t="s">
        <v>0</v>
      </c>
      <c r="R3" s="1" t="s">
        <v>2</v>
      </c>
    </row>
    <row r="4" spans="1:18" x14ac:dyDescent="0.2">
      <c r="B4" s="2" t="s">
        <v>10</v>
      </c>
      <c r="C4" s="2"/>
      <c r="E4" s="2" t="s">
        <v>11</v>
      </c>
      <c r="F4" s="2"/>
      <c r="H4" s="2" t="s">
        <v>10</v>
      </c>
      <c r="I4" s="2"/>
      <c r="K4" s="2" t="s">
        <v>11</v>
      </c>
      <c r="L4" s="2"/>
      <c r="N4" s="2" t="s">
        <v>8</v>
      </c>
      <c r="O4" s="2"/>
      <c r="Q4" s="2" t="s">
        <v>9</v>
      </c>
      <c r="R4" s="2"/>
    </row>
    <row r="5" spans="1:18" x14ac:dyDescent="0.2">
      <c r="B5" s="3">
        <v>1.08</v>
      </c>
      <c r="C5" s="3">
        <v>0.05</v>
      </c>
      <c r="E5" s="4">
        <v>4.4999999999999998E-2</v>
      </c>
      <c r="F5" s="4">
        <v>0.01</v>
      </c>
      <c r="H5" s="5">
        <v>1.1000000000000001</v>
      </c>
      <c r="I5" s="5">
        <v>1.72</v>
      </c>
      <c r="K5" s="6">
        <v>2.4444440000000001E-2</v>
      </c>
      <c r="L5" s="6">
        <v>5.1333330000000003E-2</v>
      </c>
      <c r="N5" s="7">
        <v>106.8644</v>
      </c>
      <c r="O5" s="7">
        <v>259.8963</v>
      </c>
      <c r="P5" s="8"/>
      <c r="Q5" s="7">
        <v>15.124499999999999</v>
      </c>
      <c r="R5" s="7">
        <v>23.322199999999999</v>
      </c>
    </row>
    <row r="6" spans="1:18" x14ac:dyDescent="0.2">
      <c r="B6" s="3">
        <v>1.38</v>
      </c>
      <c r="C6" s="3">
        <v>0.15</v>
      </c>
      <c r="E6" s="4">
        <v>2.5000000000000001E-2</v>
      </c>
      <c r="F6" s="4">
        <v>5.0000000000000001E-3</v>
      </c>
      <c r="H6" s="5">
        <v>0.94</v>
      </c>
      <c r="I6" s="5">
        <v>2.0099999999999998</v>
      </c>
      <c r="K6" s="6">
        <v>2.8666670000000002E-2</v>
      </c>
      <c r="L6" s="6">
        <v>7.6666670000000006E-2</v>
      </c>
      <c r="N6" s="7">
        <v>127.9062</v>
      </c>
      <c r="O6" s="7">
        <v>295.28494999999998</v>
      </c>
      <c r="P6" s="8"/>
      <c r="Q6" s="7">
        <v>17.255400000000002</v>
      </c>
      <c r="R6" s="7">
        <v>22.4514</v>
      </c>
    </row>
    <row r="7" spans="1:18" x14ac:dyDescent="0.2">
      <c r="B7" s="3">
        <v>1.1399999999999999</v>
      </c>
      <c r="C7" s="3">
        <v>0.11</v>
      </c>
      <c r="E7" s="4">
        <v>1.6E-2</v>
      </c>
      <c r="F7" s="4">
        <v>1.0999999999999999E-2</v>
      </c>
      <c r="H7" s="5">
        <v>0.96</v>
      </c>
      <c r="I7" s="5">
        <v>2.2000000000000002</v>
      </c>
      <c r="K7" s="6">
        <v>1.8444439999999999E-2</v>
      </c>
      <c r="L7" s="6">
        <v>6.4444440000000006E-2</v>
      </c>
      <c r="N7" s="7">
        <v>40.869250000000001</v>
      </c>
      <c r="O7" s="7">
        <v>528.65875000000005</v>
      </c>
      <c r="P7" s="8"/>
      <c r="Q7" s="7">
        <v>1.5141</v>
      </c>
      <c r="R7" s="7">
        <v>12.124000000000001</v>
      </c>
    </row>
    <row r="8" spans="1:18" x14ac:dyDescent="0.2">
      <c r="B8" s="3">
        <v>0.71</v>
      </c>
      <c r="C8" s="3">
        <v>0.2</v>
      </c>
      <c r="E8" s="4">
        <v>3.4000000000000002E-2</v>
      </c>
      <c r="F8" s="4">
        <v>1.4E-2</v>
      </c>
      <c r="H8" s="5"/>
      <c r="I8" s="5">
        <v>1.96</v>
      </c>
      <c r="K8" s="6">
        <v>2.5555560000000001E-2</v>
      </c>
      <c r="L8" s="6">
        <v>3.7111110000000003E-2</v>
      </c>
      <c r="N8" s="7">
        <v>251.28825000000001</v>
      </c>
      <c r="O8" s="7">
        <v>279.02530000000002</v>
      </c>
      <c r="P8" s="8"/>
      <c r="Q8" s="7">
        <v>4.2153999999999998</v>
      </c>
      <c r="R8" s="7">
        <v>20.213999999999999</v>
      </c>
    </row>
    <row r="9" spans="1:18" x14ac:dyDescent="0.2">
      <c r="B9" s="3">
        <v>0.69</v>
      </c>
      <c r="C9" s="3">
        <v>0.21</v>
      </c>
      <c r="E9" s="4"/>
      <c r="F9" s="4"/>
      <c r="K9" s="6">
        <v>2.6222220000000001E-2</v>
      </c>
      <c r="L9" s="6">
        <v>3.377778E-2</v>
      </c>
      <c r="N9" s="7">
        <v>256.07049999999998</v>
      </c>
      <c r="O9" s="7">
        <v>334.49939999999998</v>
      </c>
      <c r="P9" s="8"/>
      <c r="Q9" s="7">
        <v>10.210100000000001</v>
      </c>
      <c r="R9" s="7">
        <v>21.215399999999999</v>
      </c>
    </row>
    <row r="10" spans="1:18" x14ac:dyDescent="0.2">
      <c r="B10" s="3"/>
      <c r="C10" s="3"/>
      <c r="E10" s="4"/>
      <c r="F10" s="4"/>
      <c r="K10" s="6">
        <v>2.177778E-2</v>
      </c>
      <c r="L10" s="6"/>
      <c r="N10" s="7">
        <v>140.34004999999999</v>
      </c>
      <c r="O10" s="7">
        <v>299.11075</v>
      </c>
      <c r="P10" s="8"/>
      <c r="Q10" s="7">
        <v>11.5212</v>
      </c>
      <c r="R10" s="7">
        <v>28.4514</v>
      </c>
    </row>
    <row r="11" spans="1:18" x14ac:dyDescent="0.2">
      <c r="B11" s="3"/>
      <c r="C11" s="3"/>
      <c r="E11" s="4"/>
      <c r="F11" s="4"/>
      <c r="K11" s="6">
        <v>1.4E-2</v>
      </c>
      <c r="L11" s="6"/>
      <c r="N11" s="7">
        <v>210.1609</v>
      </c>
      <c r="O11" s="7">
        <v>378.49610000000001</v>
      </c>
      <c r="P11" s="8"/>
      <c r="Q11" s="7">
        <v>5.2153999999999998</v>
      </c>
      <c r="R11" s="7">
        <v>18.625499999999999</v>
      </c>
    </row>
    <row r="12" spans="1:18" x14ac:dyDescent="0.2">
      <c r="B12" s="3"/>
      <c r="C12" s="3"/>
      <c r="E12" s="4"/>
      <c r="F12" s="4"/>
      <c r="K12" s="6"/>
      <c r="L12" s="6"/>
      <c r="N12" s="7">
        <v>169.03354999999999</v>
      </c>
      <c r="O12" s="7">
        <v>180.12540000000001</v>
      </c>
      <c r="P12" s="8"/>
      <c r="Q12" s="7">
        <v>4.5124000000000004</v>
      </c>
      <c r="R12" s="7">
        <v>14.215</v>
      </c>
    </row>
    <row r="13" spans="1:18" x14ac:dyDescent="0.2">
      <c r="B13" s="3"/>
      <c r="C13" s="3"/>
      <c r="E13" s="4"/>
      <c r="F13" s="4"/>
      <c r="K13" s="6"/>
      <c r="L13" s="6"/>
      <c r="N13" s="7">
        <v>146.07875000000001</v>
      </c>
      <c r="O13" s="7">
        <v>294.65140000000002</v>
      </c>
      <c r="P13" s="8"/>
      <c r="Q13" s="7">
        <v>33.215400000000002</v>
      </c>
      <c r="R13" s="7">
        <v>23.215399999999999</v>
      </c>
    </row>
    <row r="14" spans="1:18" x14ac:dyDescent="0.2">
      <c r="B14" s="3"/>
      <c r="C14" s="3"/>
      <c r="E14" s="4"/>
      <c r="F14" s="4"/>
      <c r="K14" s="6"/>
      <c r="L14" s="6"/>
      <c r="N14" s="7">
        <v>193.5882</v>
      </c>
      <c r="O14" s="7">
        <v>205.2816</v>
      </c>
      <c r="P14" s="8"/>
      <c r="Q14" s="7">
        <v>14.215</v>
      </c>
      <c r="R14" s="7">
        <v>3.2854000000000001</v>
      </c>
    </row>
    <row r="16" spans="1:18" x14ac:dyDescent="0.2">
      <c r="A16" t="s">
        <v>3</v>
      </c>
      <c r="B16">
        <f>AVERAGE(B5:B9)</f>
        <v>1</v>
      </c>
      <c r="C16">
        <f>AVERAGE(C5:C9)</f>
        <v>0.14399999999999999</v>
      </c>
      <c r="E16">
        <f>AVERAGE(E5:E9)</f>
        <v>3.0000000000000002E-2</v>
      </c>
      <c r="F16">
        <f>AVERAGE(F5:F9)</f>
        <v>0.01</v>
      </c>
      <c r="H16">
        <f>AVERAGE(H5:H9)</f>
        <v>1</v>
      </c>
      <c r="I16">
        <f>AVERAGE(I5:I9)</f>
        <v>1.9724999999999999</v>
      </c>
      <c r="K16">
        <f>AVERAGE(K5:K9)</f>
        <v>2.4666666E-2</v>
      </c>
      <c r="L16">
        <f>AVERAGE(L5:L9)</f>
        <v>5.2666665999999994E-2</v>
      </c>
      <c r="N16">
        <f>AVERAGE(N5:N9)</f>
        <v>156.59972000000002</v>
      </c>
      <c r="O16">
        <f>AVERAGE(O5:O9)</f>
        <v>339.47293999999999</v>
      </c>
      <c r="Q16">
        <f>AVERAGE(Q5:Q9)</f>
        <v>9.6639000000000017</v>
      </c>
      <c r="R16">
        <f>AVERAGE(R5:R9)</f>
        <v>19.865400000000001</v>
      </c>
    </row>
    <row r="17" spans="1:18" x14ac:dyDescent="0.2">
      <c r="A17" t="s">
        <v>4</v>
      </c>
      <c r="C17">
        <f>_xlfn.T.TEST(B5:B9,C5:C9,2,2)</f>
        <v>2.3042076060030887E-4</v>
      </c>
      <c r="F17">
        <f>_xlfn.T.TEST(E5:E9,F5:F9,2,2)</f>
        <v>2.1495617131091414E-2</v>
      </c>
      <c r="I17">
        <f>_xlfn.T.TEST(H5:H9,I5:I9,2,2)</f>
        <v>5.4555427347158247E-4</v>
      </c>
      <c r="L17">
        <f>_xlfn.T.TEST(K5:K9,L5:L9,2,2)</f>
        <v>9.6545591314976531E-3</v>
      </c>
      <c r="O17">
        <f>_xlfn.T.TEST(N5:N9,O5:O9,2,2)</f>
        <v>2.2030244203144672E-2</v>
      </c>
      <c r="R17">
        <f>_xlfn.T.TEST(Q5:Q9,R5:R9,2,2)</f>
        <v>2.2986332199992392E-2</v>
      </c>
    </row>
    <row r="18" spans="1:18" x14ac:dyDescent="0.2">
      <c r="A18" t="s">
        <v>5</v>
      </c>
      <c r="C18">
        <f>B16/C16</f>
        <v>6.9444444444444446</v>
      </c>
      <c r="F18">
        <f>E16/F16</f>
        <v>3</v>
      </c>
      <c r="I18">
        <f>I16/H16</f>
        <v>1.9724999999999999</v>
      </c>
      <c r="L18">
        <f>L16/K16</f>
        <v>2.1351351658144635</v>
      </c>
      <c r="O18">
        <f>O16/N16</f>
        <v>2.1677748849103944</v>
      </c>
      <c r="R18">
        <f>R16/Q16</f>
        <v>2.0556297147114515</v>
      </c>
    </row>
  </sheetData>
  <mergeCells count="9">
    <mergeCell ref="B2:F2"/>
    <mergeCell ref="H2:L2"/>
    <mergeCell ref="N2:R2"/>
    <mergeCell ref="B4:C4"/>
    <mergeCell ref="E4:F4"/>
    <mergeCell ref="H4:I4"/>
    <mergeCell ref="K4:L4"/>
    <mergeCell ref="N4:O4"/>
    <mergeCell ref="Q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2021-07-14T21:13:05Z</dcterms:created>
  <dcterms:modified xsi:type="dcterms:W3CDTF">2021-07-14T21:50:29Z</dcterms:modified>
</cp:coreProperties>
</file>