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feiferk/Desktop/Cardiac Paper December 2020/June 2021/Final Version for Loading July 2021/July Resubmission/Source Files/"/>
    </mc:Choice>
  </mc:AlternateContent>
  <xr:revisionPtr revIDLastSave="0" documentId="13_ncr:1_{79F4EF2E-AA0C-5E46-80FF-C17560007663}" xr6:coauthVersionLast="47" xr6:coauthVersionMax="47" xr10:uidLastSave="{00000000-0000-0000-0000-000000000000}"/>
  <bookViews>
    <workbookView xWindow="6140" yWindow="460" windowWidth="28040" windowHeight="16520" activeTab="5" xr2:uid="{3D1011E3-D7EF-DB47-B242-75A2AF6B3C07}"/>
  </bookViews>
  <sheets>
    <sheet name="2C" sheetId="1" r:id="rId1"/>
    <sheet name="2D Fig Supp 1A" sheetId="2" r:id="rId2"/>
    <sheet name="2F" sheetId="3" r:id="rId3"/>
    <sheet name="2G" sheetId="4" r:id="rId4"/>
    <sheet name="2H Fig Supp 1B" sheetId="5" r:id="rId5"/>
    <sheet name="2J Fig Supp 1C" sheetId="6" r:id="rId6"/>
    <sheet name="Fig Supp 2" sheetId="7" r:id="rId7"/>
    <sheet name="Fig Supp 3" sheetId="8" r:id="rId8"/>
    <sheet name="Fig Supp 4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6" l="1"/>
  <c r="H10" i="6"/>
  <c r="D10" i="6"/>
  <c r="L9" i="6"/>
  <c r="K9" i="6"/>
  <c r="J9" i="6"/>
  <c r="H9" i="6"/>
  <c r="G9" i="6"/>
  <c r="F9" i="6"/>
  <c r="D9" i="6"/>
  <c r="C9" i="6"/>
  <c r="B9" i="6"/>
  <c r="G9" i="9"/>
  <c r="F9" i="9"/>
  <c r="E9" i="9"/>
  <c r="D9" i="9"/>
  <c r="C9" i="9"/>
  <c r="R10" i="8"/>
  <c r="R9" i="8"/>
  <c r="Q9" i="8"/>
  <c r="O10" i="8"/>
  <c r="O9" i="8"/>
  <c r="N9" i="8"/>
  <c r="L10" i="8"/>
  <c r="L9" i="8"/>
  <c r="K9" i="8"/>
  <c r="I10" i="8"/>
  <c r="I9" i="8"/>
  <c r="H9" i="8"/>
  <c r="F10" i="8"/>
  <c r="F9" i="8"/>
  <c r="E9" i="8"/>
  <c r="C9" i="8"/>
  <c r="C10" i="8"/>
  <c r="B9" i="8"/>
  <c r="P10" i="5"/>
  <c r="O10" i="5"/>
  <c r="M10" i="5"/>
  <c r="L10" i="5"/>
  <c r="J10" i="5"/>
  <c r="I10" i="5"/>
  <c r="G10" i="5"/>
  <c r="F10" i="5"/>
  <c r="D10" i="5"/>
  <c r="P9" i="5"/>
  <c r="O9" i="5"/>
  <c r="N9" i="5"/>
  <c r="M9" i="5"/>
  <c r="L9" i="5"/>
  <c r="K9" i="5"/>
  <c r="J9" i="5"/>
  <c r="I9" i="5"/>
  <c r="H9" i="5"/>
  <c r="G9" i="5"/>
  <c r="F9" i="5"/>
  <c r="E9" i="5"/>
  <c r="D9" i="5"/>
  <c r="C10" i="5"/>
  <c r="C9" i="5"/>
  <c r="B9" i="5"/>
  <c r="I39" i="4"/>
  <c r="E39" i="4"/>
  <c r="I38" i="4"/>
  <c r="H38" i="4"/>
  <c r="E38" i="4"/>
  <c r="D38" i="4"/>
  <c r="I37" i="4"/>
  <c r="H37" i="4"/>
  <c r="G37" i="4"/>
  <c r="E37" i="4"/>
  <c r="D37" i="4"/>
  <c r="C37" i="4"/>
  <c r="H5" i="3"/>
  <c r="H4" i="3"/>
  <c r="H3" i="3"/>
  <c r="E34" i="3"/>
  <c r="D34" i="3"/>
  <c r="C34" i="3"/>
  <c r="O10" i="2" l="1"/>
  <c r="O9" i="2"/>
  <c r="N9" i="2"/>
  <c r="M10" i="2"/>
  <c r="M9" i="2"/>
  <c r="L9" i="2"/>
  <c r="K10" i="2"/>
  <c r="K9" i="2"/>
  <c r="J9" i="2"/>
  <c r="I10" i="2"/>
  <c r="I9" i="2"/>
  <c r="H9" i="2"/>
  <c r="G10" i="2"/>
  <c r="G9" i="2"/>
  <c r="F9" i="2"/>
  <c r="E10" i="2"/>
  <c r="E9" i="2"/>
  <c r="D9" i="2"/>
  <c r="C10" i="2"/>
  <c r="C9" i="2"/>
  <c r="B9" i="2"/>
  <c r="D12" i="1"/>
  <c r="B12" i="1"/>
  <c r="D11" i="1"/>
  <c r="C11" i="1"/>
  <c r="D10" i="1"/>
  <c r="C10" i="1"/>
  <c r="B10" i="1"/>
</calcChain>
</file>

<file path=xl/sharedStrings.xml><?xml version="1.0" encoding="utf-8"?>
<sst xmlns="http://schemas.openxmlformats.org/spreadsheetml/2006/main" count="139" uniqueCount="61">
  <si>
    <t>WT</t>
  </si>
  <si>
    <t>LOI</t>
  </si>
  <si>
    <t>LOI+BAC</t>
  </si>
  <si>
    <t>average</t>
  </si>
  <si>
    <t>t-test to WT</t>
  </si>
  <si>
    <t>t-test to LOI</t>
  </si>
  <si>
    <t>Figure 2C: % KI-67 Positive Nuclei</t>
  </si>
  <si>
    <t>Ki-67</t>
  </si>
  <si>
    <t>Cyclin D1</t>
  </si>
  <si>
    <t>Cyclin EI</t>
  </si>
  <si>
    <t>p-AKT</t>
  </si>
  <si>
    <t>t-AKT</t>
  </si>
  <si>
    <t>p-S6K1</t>
  </si>
  <si>
    <t>t-S6K1</t>
  </si>
  <si>
    <t>t-test</t>
  </si>
  <si>
    <t>Figure 2D or Figure 2-figure supplement 1A</t>
  </si>
  <si>
    <t>LOI + BAC</t>
  </si>
  <si>
    <t>Slide #</t>
  </si>
  <si>
    <t>Figure 2F: Cell Surface area</t>
  </si>
  <si>
    <t>WT vs LOI</t>
  </si>
  <si>
    <t>LOI vs LOI + BAC</t>
  </si>
  <si>
    <t>WT vs LOI + BAC</t>
  </si>
  <si>
    <t>no drug</t>
  </si>
  <si>
    <t>IGF2</t>
  </si>
  <si>
    <t>IGF2 and BMS</t>
  </si>
  <si>
    <t>IGF2 and RAPAMYCIN</t>
  </si>
  <si>
    <t>t test vs no drug</t>
  </si>
  <si>
    <t>t test vs IGF2</t>
  </si>
  <si>
    <t>KI/no drug</t>
  </si>
  <si>
    <t>KI/+IGF2</t>
  </si>
  <si>
    <t>KI/+IGF2, RAPA</t>
  </si>
  <si>
    <t>pS6K1/no</t>
  </si>
  <si>
    <t>pS6K1/IGF2</t>
  </si>
  <si>
    <t>pS6K1/IGF, RAPA</t>
  </si>
  <si>
    <t>pS6K1/IGF, BMS</t>
  </si>
  <si>
    <t>t-S6K1/no</t>
  </si>
  <si>
    <t>tS6K1/IGF2</t>
  </si>
  <si>
    <t>tS6K1/IGF, RAPA</t>
  </si>
  <si>
    <t>tS6K1/no</t>
  </si>
  <si>
    <t>tS6K1/IGF, BMS</t>
  </si>
  <si>
    <t>control</t>
  </si>
  <si>
    <t xml:space="preserve"> control</t>
  </si>
  <si>
    <t>IGF2 &amp; RAPA</t>
  </si>
  <si>
    <t>pS6K1</t>
  </si>
  <si>
    <t>IGF2 &amp; BMS</t>
  </si>
  <si>
    <t>Figure 2H or Figure 2-figure supplment 1B</t>
  </si>
  <si>
    <t>Igf2 mRNA</t>
  </si>
  <si>
    <t>H19 mRNA</t>
  </si>
  <si>
    <t>e17.5</t>
  </si>
  <si>
    <t>H19 lncRNA</t>
  </si>
  <si>
    <t>t test</t>
  </si>
  <si>
    <t>Mir675-5p</t>
  </si>
  <si>
    <r>
      <t>H19</t>
    </r>
    <r>
      <rPr>
        <b/>
        <sz val="12"/>
        <color theme="1"/>
        <rFont val="Symbol"/>
        <charset val="2"/>
      </rPr>
      <t>D</t>
    </r>
    <r>
      <rPr>
        <b/>
        <sz val="12"/>
        <color theme="1"/>
        <rFont val="Calibri"/>
        <family val="2"/>
        <scheme val="minor"/>
      </rPr>
      <t>Ex1/H19+</t>
    </r>
  </si>
  <si>
    <t>Muscle</t>
  </si>
  <si>
    <t>Liver</t>
  </si>
  <si>
    <t>Lung</t>
  </si>
  <si>
    <t>Heart</t>
  </si>
  <si>
    <t>Brain</t>
  </si>
  <si>
    <t>H19 mRNA/neonates</t>
  </si>
  <si>
    <t>LOI + Cre</t>
  </si>
  <si>
    <t>Flox + 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</si>
</sst>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3"/>
      <charset val="129"/>
      <scheme val="minor"/>
    </font>
    <font>
      <sz val="11"/>
      <name val="Calibri"/>
      <family val="3"/>
      <charset val="129"/>
      <scheme val="minor"/>
    </font>
    <font>
      <b/>
      <sz val="12"/>
      <color theme="1"/>
      <name val="Symbol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0" xfId="0" applyNumberFormat="1" applyFont="1" applyAlignment="1">
      <alignment horizontal="center" vertical="center"/>
    </xf>
    <xf numFmtId="0" fontId="0" fillId="0" borderId="0" xfId="0" applyNumberForma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9B794-2DC3-F34A-AB6B-3E412D974437}">
  <dimension ref="A2:D12"/>
  <sheetViews>
    <sheetView zoomScale="116" workbookViewId="0">
      <selection activeCell="E6" sqref="E6"/>
    </sheetView>
  </sheetViews>
  <sheetFormatPr baseColWidth="10" defaultRowHeight="16" x14ac:dyDescent="0.2"/>
  <sheetData>
    <row r="2" spans="1:4" x14ac:dyDescent="0.2">
      <c r="B2" s="4" t="s">
        <v>6</v>
      </c>
      <c r="C2" s="4"/>
      <c r="D2" s="4"/>
    </row>
    <row r="3" spans="1:4" x14ac:dyDescent="0.2">
      <c r="B3" s="1" t="s">
        <v>0</v>
      </c>
      <c r="C3" s="1" t="s">
        <v>1</v>
      </c>
      <c r="D3" s="1" t="s">
        <v>2</v>
      </c>
    </row>
    <row r="4" spans="1:4" x14ac:dyDescent="0.2">
      <c r="B4" s="2">
        <v>25.373134328358208</v>
      </c>
      <c r="C4" s="2">
        <v>51.282051282051277</v>
      </c>
      <c r="D4" s="2">
        <v>45.63758389261745</v>
      </c>
    </row>
    <row r="5" spans="1:4" x14ac:dyDescent="0.2">
      <c r="B5" s="2">
        <v>28.18181818181818</v>
      </c>
      <c r="C5" s="2">
        <v>33.163265306122447</v>
      </c>
      <c r="D5" s="2">
        <v>33.727810650887577</v>
      </c>
    </row>
    <row r="6" spans="1:4" x14ac:dyDescent="0.2">
      <c r="B6" s="2">
        <v>10.38961038961039</v>
      </c>
      <c r="C6" s="2">
        <v>29.245283018867923</v>
      </c>
      <c r="D6" s="2">
        <v>44.036697247706428</v>
      </c>
    </row>
    <row r="7" spans="1:4" x14ac:dyDescent="0.2">
      <c r="B7" s="2">
        <v>30.597014925373134</v>
      </c>
      <c r="C7" s="2">
        <v>31.746031746031743</v>
      </c>
      <c r="D7" s="2">
        <v>20.634920634920633</v>
      </c>
    </row>
    <row r="8" spans="1:4" x14ac:dyDescent="0.2">
      <c r="B8" s="2">
        <v>14.285714285714285</v>
      </c>
      <c r="C8" s="2">
        <v>36.799999999999997</v>
      </c>
      <c r="D8" s="2">
        <v>36.55913978494624</v>
      </c>
    </row>
    <row r="10" spans="1:4" x14ac:dyDescent="0.2">
      <c r="A10" t="s">
        <v>3</v>
      </c>
      <c r="B10" s="3">
        <f>AVERAGE(B4:B8)</f>
        <v>21.765458422174838</v>
      </c>
      <c r="C10" s="3">
        <f>AVERAGE(C4:C8)</f>
        <v>36.447326270614681</v>
      </c>
      <c r="D10" s="3">
        <f>AVERAGE(D4:D8)</f>
        <v>36.119230442215667</v>
      </c>
    </row>
    <row r="11" spans="1:4" x14ac:dyDescent="0.2">
      <c r="A11" t="s">
        <v>4</v>
      </c>
      <c r="C11">
        <f>_xlfn.T.TEST(B4:B8,C4:C8,2,2)</f>
        <v>3.0100209680297297E-2</v>
      </c>
      <c r="D11">
        <f>_xlfn.T.TEST(B4:B8,D4:D8,2,2)</f>
        <v>4.3302768967828226E-2</v>
      </c>
    </row>
    <row r="12" spans="1:4" x14ac:dyDescent="0.2">
      <c r="A12" t="s">
        <v>5</v>
      </c>
      <c r="B12">
        <f>_xlfn.T.TEST(C4:C8,B4:B8,2,2)</f>
        <v>3.0100209680297297E-2</v>
      </c>
      <c r="D12">
        <f>_xlfn.T.TEST(C4:C8,D4:D8,2,2)</f>
        <v>0.95725250067009537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9B948-E56B-BF4E-BFB4-B01A3BA180F0}">
  <dimension ref="A1:O10"/>
  <sheetViews>
    <sheetView workbookViewId="0">
      <selection activeCell="E23" sqref="E23"/>
    </sheetView>
  </sheetViews>
  <sheetFormatPr baseColWidth="10" defaultRowHeight="16" x14ac:dyDescent="0.2"/>
  <cols>
    <col min="3" max="3" width="12.1640625" bestFit="1" customWidth="1"/>
  </cols>
  <sheetData>
    <row r="1" spans="1:15" x14ac:dyDescent="0.2">
      <c r="B1" s="8" t="s">
        <v>15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x14ac:dyDescent="0.2">
      <c r="B2" s="7" t="s">
        <v>7</v>
      </c>
      <c r="C2" s="7"/>
      <c r="D2" s="7" t="s">
        <v>9</v>
      </c>
      <c r="E2" s="7"/>
      <c r="F2" s="7" t="s">
        <v>8</v>
      </c>
      <c r="G2" s="7"/>
      <c r="H2" s="7" t="s">
        <v>10</v>
      </c>
      <c r="I2" s="7"/>
      <c r="J2" s="7" t="s">
        <v>11</v>
      </c>
      <c r="K2" s="7"/>
      <c r="L2" s="7" t="s">
        <v>12</v>
      </c>
      <c r="M2" s="7"/>
      <c r="N2" s="7" t="s">
        <v>13</v>
      </c>
      <c r="O2" s="7"/>
    </row>
    <row r="3" spans="1:15" x14ac:dyDescent="0.2">
      <c r="B3" s="6" t="s">
        <v>0</v>
      </c>
      <c r="C3" s="6" t="s">
        <v>1</v>
      </c>
      <c r="D3" s="6" t="s">
        <v>0</v>
      </c>
      <c r="E3" s="6" t="s">
        <v>1</v>
      </c>
      <c r="F3" s="6" t="s">
        <v>0</v>
      </c>
      <c r="G3" s="6" t="s">
        <v>1</v>
      </c>
      <c r="H3" s="6" t="s">
        <v>0</v>
      </c>
      <c r="I3" s="6" t="s">
        <v>1</v>
      </c>
      <c r="J3" s="6" t="s">
        <v>0</v>
      </c>
      <c r="K3" s="6" t="s">
        <v>1</v>
      </c>
      <c r="L3" s="6" t="s">
        <v>0</v>
      </c>
      <c r="M3" s="6" t="s">
        <v>1</v>
      </c>
      <c r="N3" s="6" t="s">
        <v>0</v>
      </c>
      <c r="O3" s="6" t="s">
        <v>1</v>
      </c>
    </row>
    <row r="4" spans="1:15" x14ac:dyDescent="0.2">
      <c r="B4" s="5">
        <v>0.87</v>
      </c>
      <c r="C4" s="5">
        <v>2.42</v>
      </c>
      <c r="D4" s="5">
        <v>0.86</v>
      </c>
      <c r="E4" s="5">
        <v>4.3899999999999997</v>
      </c>
      <c r="F4" s="5">
        <v>1.0900000000000001</v>
      </c>
      <c r="G4" s="5">
        <v>3.66</v>
      </c>
      <c r="H4" s="5">
        <v>1.0900000000000001</v>
      </c>
      <c r="I4" s="5">
        <v>1.66</v>
      </c>
      <c r="J4" s="5">
        <v>0.98</v>
      </c>
      <c r="K4" s="5">
        <v>1</v>
      </c>
      <c r="L4" s="5">
        <v>1.07</v>
      </c>
      <c r="M4" s="5">
        <v>5.83</v>
      </c>
      <c r="N4" s="5">
        <v>1.07</v>
      </c>
      <c r="O4" s="5">
        <v>1.17</v>
      </c>
    </row>
    <row r="5" spans="1:15" x14ac:dyDescent="0.2">
      <c r="B5" s="5">
        <v>1.1299999999999999</v>
      </c>
      <c r="C5" s="5">
        <v>2.7</v>
      </c>
      <c r="D5" s="5">
        <v>1.1399999999999999</v>
      </c>
      <c r="E5" s="5">
        <v>4.63</v>
      </c>
      <c r="F5" s="5">
        <v>0.91</v>
      </c>
      <c r="G5" s="5">
        <v>3.85</v>
      </c>
      <c r="H5" s="5">
        <v>0.91</v>
      </c>
      <c r="I5" s="5">
        <v>1.61</v>
      </c>
      <c r="J5" s="5">
        <v>1.02</v>
      </c>
      <c r="K5" s="5">
        <v>0.99</v>
      </c>
      <c r="L5" s="5">
        <v>0.93</v>
      </c>
      <c r="M5" s="5">
        <v>6.58</v>
      </c>
      <c r="N5" s="5">
        <v>0.93</v>
      </c>
      <c r="O5" s="5">
        <v>1.22</v>
      </c>
    </row>
    <row r="6" spans="1:15" x14ac:dyDescent="0.2">
      <c r="B6" s="5">
        <v>0.95</v>
      </c>
      <c r="C6" s="5">
        <v>2.69</v>
      </c>
      <c r="D6" s="5">
        <v>1.0900000000000001</v>
      </c>
      <c r="E6" s="5">
        <v>2.61</v>
      </c>
      <c r="F6" s="5">
        <v>0.59</v>
      </c>
      <c r="G6" s="5">
        <v>3.05</v>
      </c>
      <c r="H6" s="5">
        <v>0.86</v>
      </c>
      <c r="I6" s="5">
        <v>1.66</v>
      </c>
      <c r="J6" s="5">
        <v>0.98</v>
      </c>
      <c r="K6" s="5">
        <v>0.98</v>
      </c>
      <c r="L6" s="5">
        <v>1.18</v>
      </c>
      <c r="M6" s="5">
        <v>6.28</v>
      </c>
      <c r="N6" s="5">
        <v>1.02</v>
      </c>
      <c r="O6" s="5">
        <v>0.94</v>
      </c>
    </row>
    <row r="7" spans="1:15" x14ac:dyDescent="0.2">
      <c r="B7" s="5">
        <v>1.05</v>
      </c>
      <c r="C7" s="5">
        <v>2.75</v>
      </c>
      <c r="D7" s="5">
        <v>0.91</v>
      </c>
      <c r="E7" s="5">
        <v>1.76</v>
      </c>
      <c r="F7" s="5">
        <v>1.41</v>
      </c>
      <c r="G7" s="5">
        <v>2.65</v>
      </c>
      <c r="H7" s="5">
        <v>1.1399999999999999</v>
      </c>
      <c r="I7" s="5">
        <v>2.57</v>
      </c>
      <c r="J7" s="5">
        <v>1.02</v>
      </c>
      <c r="K7" s="5">
        <v>1.02</v>
      </c>
      <c r="L7" s="5">
        <v>0.82</v>
      </c>
      <c r="M7" s="5">
        <v>8.16</v>
      </c>
      <c r="N7" s="5">
        <v>0.98</v>
      </c>
      <c r="O7" s="5">
        <v>0.99</v>
      </c>
    </row>
    <row r="9" spans="1:15" x14ac:dyDescent="0.2">
      <c r="A9" t="s">
        <v>3</v>
      </c>
      <c r="B9">
        <f>AVERAGE(B4:B7)</f>
        <v>1</v>
      </c>
      <c r="C9">
        <f>AVERAGE(C4:C7)</f>
        <v>2.64</v>
      </c>
      <c r="D9">
        <f>AVERAGE(D4:D7)</f>
        <v>1</v>
      </c>
      <c r="E9">
        <f>AVERAGE(E4:E7)</f>
        <v>3.3474999999999997</v>
      </c>
      <c r="F9">
        <f>AVERAGE(F4:F7)</f>
        <v>1</v>
      </c>
      <c r="G9">
        <f>AVERAGE(G4:G7)</f>
        <v>3.3024999999999998</v>
      </c>
      <c r="H9">
        <f>AVERAGE(H4:H7)</f>
        <v>1</v>
      </c>
      <c r="I9">
        <f>AVERAGE(I4:I7)</f>
        <v>1.875</v>
      </c>
      <c r="J9">
        <f>AVERAGE(J4:J7)</f>
        <v>1</v>
      </c>
      <c r="K9">
        <f>AVERAGE(K4:K7)</f>
        <v>0.99749999999999994</v>
      </c>
      <c r="L9">
        <f>AVERAGE(L4:L7)</f>
        <v>0.99999999999999989</v>
      </c>
      <c r="M9">
        <f>AVERAGE(M4:M7)</f>
        <v>6.7125000000000004</v>
      </c>
      <c r="N9">
        <f>AVERAGE(N4:N7)</f>
        <v>1</v>
      </c>
      <c r="O9">
        <f>AVERAGE(O4:O7)</f>
        <v>1.0799999999999998</v>
      </c>
    </row>
    <row r="10" spans="1:15" x14ac:dyDescent="0.2">
      <c r="A10" t="s">
        <v>14</v>
      </c>
      <c r="C10">
        <f>_xlfn.T.TEST(B4:B7,C4:C7,2,2)</f>
        <v>2.2340445396098574E-6</v>
      </c>
      <c r="E10">
        <f>_xlfn.T.TEST(D4:D7,E4:E7,2,2)</f>
        <v>1.519480069589527E-2</v>
      </c>
      <c r="G10">
        <f>_xlfn.T.TEST(F4:F7,G4:G7,2,2)</f>
        <v>3.9841030124641933E-4</v>
      </c>
      <c r="I10">
        <f>_xlfn.T.TEST(H4:H7,I4:I7,2,2)</f>
        <v>1.109715767484675E-2</v>
      </c>
      <c r="K10">
        <f>_xlfn.T.TEST(J4:J7,K4:K7,2,2)</f>
        <v>0.86752937992768964</v>
      </c>
      <c r="M10">
        <f>_xlfn.T.TEST(L4:L7,M4:M7,2,2)</f>
        <v>3.1136212602002668E-5</v>
      </c>
      <c r="O10">
        <f>_xlfn.T.TEST(N4:N7,O4:O7,2,2)</f>
        <v>0.32215740113013269</v>
      </c>
    </row>
  </sheetData>
  <mergeCells count="8">
    <mergeCell ref="N2:O2"/>
    <mergeCell ref="B1:O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C924C-82CC-6347-9D11-4C2C6FE64A57}">
  <dimension ref="A1:H34"/>
  <sheetViews>
    <sheetView workbookViewId="0">
      <selection activeCell="K1" sqref="K1"/>
    </sheetView>
  </sheetViews>
  <sheetFormatPr baseColWidth="10" defaultRowHeight="16" x14ac:dyDescent="0.2"/>
  <cols>
    <col min="4" max="4" width="12.1640625" bestFit="1" customWidth="1"/>
    <col min="7" max="7" width="16.5" customWidth="1"/>
    <col min="8" max="8" width="12.1640625" bestFit="1" customWidth="1"/>
  </cols>
  <sheetData>
    <row r="1" spans="2:8" x14ac:dyDescent="0.2">
      <c r="B1" s="11" t="s">
        <v>18</v>
      </c>
      <c r="C1" s="11"/>
      <c r="D1" s="11"/>
      <c r="E1" s="11"/>
    </row>
    <row r="2" spans="2:8" x14ac:dyDescent="0.2">
      <c r="B2" s="9" t="s">
        <v>17</v>
      </c>
      <c r="C2" s="10" t="s">
        <v>0</v>
      </c>
      <c r="D2" s="10" t="s">
        <v>1</v>
      </c>
      <c r="E2" s="10" t="s">
        <v>16</v>
      </c>
      <c r="G2" s="13" t="s">
        <v>14</v>
      </c>
      <c r="H2" s="13"/>
    </row>
    <row r="3" spans="2:8" x14ac:dyDescent="0.2">
      <c r="B3" s="9">
        <v>1</v>
      </c>
      <c r="C3" s="9">
        <v>154</v>
      </c>
      <c r="D3" s="9">
        <v>2548</v>
      </c>
      <c r="E3" s="9">
        <v>854</v>
      </c>
      <c r="G3" t="s">
        <v>19</v>
      </c>
      <c r="H3">
        <f>_xlfn.T.TEST(C3:C32,D3:D32,2,2)</f>
        <v>1.9869282581766005E-12</v>
      </c>
    </row>
    <row r="4" spans="2:8" x14ac:dyDescent="0.2">
      <c r="B4" s="9">
        <v>2</v>
      </c>
      <c r="C4" s="9">
        <v>1520</v>
      </c>
      <c r="D4" s="9">
        <v>3955</v>
      </c>
      <c r="E4" s="9">
        <v>1022</v>
      </c>
      <c r="G4" t="s">
        <v>20</v>
      </c>
      <c r="H4">
        <f>_xlfn.T.TEST(D3:D32,E3:E32,2,2)</f>
        <v>2.9781595316222626E-16</v>
      </c>
    </row>
    <row r="5" spans="2:8" x14ac:dyDescent="0.2">
      <c r="B5" s="9">
        <v>3</v>
      </c>
      <c r="C5" s="9">
        <v>895</v>
      </c>
      <c r="D5" s="9">
        <v>4025</v>
      </c>
      <c r="E5" s="9">
        <v>854</v>
      </c>
      <c r="G5" t="s">
        <v>21</v>
      </c>
      <c r="H5">
        <f>_xlfn.T.TEST(C3:C32,E3:E32,2,2)</f>
        <v>0.46635184881077552</v>
      </c>
    </row>
    <row r="6" spans="2:8" x14ac:dyDescent="0.2">
      <c r="B6" s="9">
        <v>4</v>
      </c>
      <c r="C6" s="9">
        <v>1254</v>
      </c>
      <c r="D6" s="9">
        <v>4754</v>
      </c>
      <c r="E6" s="9">
        <v>1078</v>
      </c>
    </row>
    <row r="7" spans="2:8" x14ac:dyDescent="0.2">
      <c r="B7" s="9">
        <v>5</v>
      </c>
      <c r="C7" s="9">
        <v>2302</v>
      </c>
      <c r="D7" s="9">
        <v>2141</v>
      </c>
      <c r="E7" s="9">
        <v>956</v>
      </c>
    </row>
    <row r="8" spans="2:8" x14ac:dyDescent="0.2">
      <c r="B8" s="9">
        <v>6</v>
      </c>
      <c r="C8" s="9">
        <v>2231</v>
      </c>
      <c r="D8" s="9">
        <v>3524</v>
      </c>
      <c r="E8" s="9">
        <v>758</v>
      </c>
    </row>
    <row r="9" spans="2:8" x14ac:dyDescent="0.2">
      <c r="B9" s="9">
        <v>7</v>
      </c>
      <c r="C9" s="9">
        <v>854</v>
      </c>
      <c r="D9" s="9">
        <v>3654</v>
      </c>
      <c r="E9" s="9">
        <v>1125</v>
      </c>
    </row>
    <row r="10" spans="2:8" x14ac:dyDescent="0.2">
      <c r="B10" s="9">
        <v>8</v>
      </c>
      <c r="C10" s="9">
        <v>358</v>
      </c>
      <c r="D10" s="9">
        <v>3954</v>
      </c>
      <c r="E10" s="9">
        <v>864</v>
      </c>
    </row>
    <row r="11" spans="2:8" x14ac:dyDescent="0.2">
      <c r="B11" s="9">
        <v>9</v>
      </c>
      <c r="C11" s="9">
        <v>1065</v>
      </c>
      <c r="D11" s="9">
        <v>2014</v>
      </c>
      <c r="E11" s="9">
        <v>268</v>
      </c>
    </row>
    <row r="12" spans="2:8" x14ac:dyDescent="0.2">
      <c r="B12" s="9">
        <v>10</v>
      </c>
      <c r="C12" s="9">
        <v>2658</v>
      </c>
      <c r="D12" s="9">
        <v>4154</v>
      </c>
      <c r="E12" s="9">
        <v>1923</v>
      </c>
    </row>
    <row r="13" spans="2:8" x14ac:dyDescent="0.2">
      <c r="B13" s="9">
        <v>11</v>
      </c>
      <c r="C13" s="9">
        <v>1302</v>
      </c>
      <c r="D13" s="9">
        <v>2021</v>
      </c>
      <c r="E13" s="9">
        <v>564</v>
      </c>
    </row>
    <row r="14" spans="2:8" x14ac:dyDescent="0.2">
      <c r="B14" s="9">
        <v>12</v>
      </c>
      <c r="C14" s="9">
        <v>351</v>
      </c>
      <c r="D14" s="9">
        <v>5412</v>
      </c>
      <c r="E14" s="9">
        <v>784</v>
      </c>
    </row>
    <row r="15" spans="2:8" x14ac:dyDescent="0.2">
      <c r="B15" s="9">
        <v>13</v>
      </c>
      <c r="C15" s="9">
        <v>658</v>
      </c>
      <c r="D15" s="9">
        <v>1324</v>
      </c>
      <c r="E15" s="9">
        <v>1023</v>
      </c>
    </row>
    <row r="16" spans="2:8" x14ac:dyDescent="0.2">
      <c r="B16" s="9">
        <v>14</v>
      </c>
      <c r="C16" s="9">
        <v>641</v>
      </c>
      <c r="D16" s="9">
        <v>3845</v>
      </c>
      <c r="E16" s="9">
        <v>268</v>
      </c>
    </row>
    <row r="17" spans="2:5" x14ac:dyDescent="0.2">
      <c r="B17" s="9">
        <v>15</v>
      </c>
      <c r="C17" s="9">
        <v>1054</v>
      </c>
      <c r="D17" s="9">
        <v>4754</v>
      </c>
      <c r="E17" s="9">
        <v>1075</v>
      </c>
    </row>
    <row r="18" spans="2:5" x14ac:dyDescent="0.2">
      <c r="B18" s="9">
        <v>16</v>
      </c>
      <c r="C18" s="9">
        <v>2658</v>
      </c>
      <c r="D18" s="9">
        <v>4254</v>
      </c>
      <c r="E18" s="9">
        <v>451</v>
      </c>
    </row>
    <row r="19" spans="2:5" x14ac:dyDescent="0.2">
      <c r="B19" s="9">
        <v>17</v>
      </c>
      <c r="C19" s="9">
        <v>451</v>
      </c>
      <c r="D19" s="9">
        <v>3020</v>
      </c>
      <c r="E19" s="9">
        <v>892</v>
      </c>
    </row>
    <row r="20" spans="2:5" x14ac:dyDescent="0.2">
      <c r="B20" s="9">
        <v>18</v>
      </c>
      <c r="C20" s="9">
        <v>362</v>
      </c>
      <c r="D20" s="9">
        <v>2589</v>
      </c>
      <c r="E20" s="9">
        <v>695</v>
      </c>
    </row>
    <row r="21" spans="2:5" x14ac:dyDescent="0.2">
      <c r="B21" s="9">
        <v>19</v>
      </c>
      <c r="C21" s="9">
        <v>157</v>
      </c>
      <c r="D21" s="9">
        <v>6548</v>
      </c>
      <c r="E21" s="9">
        <v>795</v>
      </c>
    </row>
    <row r="22" spans="2:5" x14ac:dyDescent="0.2">
      <c r="B22" s="9">
        <v>20</v>
      </c>
      <c r="C22" s="9">
        <v>3541</v>
      </c>
      <c r="D22" s="9">
        <v>3548</v>
      </c>
      <c r="E22" s="9">
        <v>1021</v>
      </c>
    </row>
    <row r="23" spans="2:5" x14ac:dyDescent="0.2">
      <c r="B23" s="9">
        <v>21</v>
      </c>
      <c r="C23" s="9">
        <v>1200</v>
      </c>
      <c r="D23" s="9">
        <v>4451</v>
      </c>
      <c r="E23" s="9">
        <v>1326</v>
      </c>
    </row>
    <row r="24" spans="2:5" x14ac:dyDescent="0.2">
      <c r="B24" s="9">
        <v>22</v>
      </c>
      <c r="C24" s="9">
        <v>359</v>
      </c>
      <c r="D24" s="9">
        <v>6845</v>
      </c>
      <c r="E24" s="9">
        <v>1215</v>
      </c>
    </row>
    <row r="25" spans="2:5" x14ac:dyDescent="0.2">
      <c r="B25" s="9">
        <v>23</v>
      </c>
      <c r="C25" s="9">
        <v>2954</v>
      </c>
      <c r="D25" s="9">
        <v>4512</v>
      </c>
      <c r="E25" s="9">
        <v>859</v>
      </c>
    </row>
    <row r="26" spans="2:5" x14ac:dyDescent="0.2">
      <c r="B26" s="9">
        <v>24</v>
      </c>
      <c r="C26" s="9">
        <v>126</v>
      </c>
      <c r="D26" s="9">
        <v>3251</v>
      </c>
      <c r="E26" s="9">
        <v>926</v>
      </c>
    </row>
    <row r="27" spans="2:5" x14ac:dyDescent="0.2">
      <c r="B27" s="9">
        <v>25</v>
      </c>
      <c r="C27" s="9">
        <v>87</v>
      </c>
      <c r="D27" s="9">
        <v>4512</v>
      </c>
      <c r="E27" s="9">
        <v>745</v>
      </c>
    </row>
    <row r="28" spans="2:5" x14ac:dyDescent="0.2">
      <c r="B28" s="9">
        <v>26</v>
      </c>
      <c r="C28" s="9">
        <v>475</v>
      </c>
      <c r="D28" s="9">
        <v>3558</v>
      </c>
      <c r="E28" s="9">
        <v>1084</v>
      </c>
    </row>
    <row r="29" spans="2:5" x14ac:dyDescent="0.2">
      <c r="B29" s="9">
        <v>27</v>
      </c>
      <c r="C29" s="9">
        <v>328</v>
      </c>
      <c r="D29" s="9">
        <v>2541</v>
      </c>
      <c r="E29" s="9">
        <v>689</v>
      </c>
    </row>
    <row r="30" spans="2:5" x14ac:dyDescent="0.2">
      <c r="B30" s="9">
        <v>28</v>
      </c>
      <c r="C30" s="9">
        <v>269</v>
      </c>
      <c r="D30" s="9">
        <v>3922</v>
      </c>
      <c r="E30" s="9">
        <v>1402</v>
      </c>
    </row>
    <row r="31" spans="2:5" x14ac:dyDescent="0.2">
      <c r="B31" s="9">
        <v>29</v>
      </c>
      <c r="C31" s="9">
        <v>1345</v>
      </c>
      <c r="D31" s="9">
        <v>1452</v>
      </c>
      <c r="E31" s="9">
        <v>1036</v>
      </c>
    </row>
    <row r="32" spans="2:5" x14ac:dyDescent="0.2">
      <c r="B32" s="9">
        <v>30</v>
      </c>
      <c r="C32" s="9">
        <v>69</v>
      </c>
      <c r="D32" s="9">
        <v>3546</v>
      </c>
      <c r="E32" s="9">
        <v>1045</v>
      </c>
    </row>
    <row r="34" spans="1:5" x14ac:dyDescent="0.2">
      <c r="A34" t="s">
        <v>3</v>
      </c>
      <c r="C34" s="12">
        <f>AVERAGE(C3:C32)</f>
        <v>1055.9333333333334</v>
      </c>
      <c r="D34" s="12">
        <f>AVERAGE(D3:D32)</f>
        <v>3687.6</v>
      </c>
      <c r="E34" s="12">
        <f>AVERAGE(E3:E32)</f>
        <v>919.9</v>
      </c>
    </row>
  </sheetData>
  <mergeCells count="2">
    <mergeCell ref="B1:E1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02BC-482F-DF46-B9D6-DE2B7C179AA1}">
  <dimension ref="A2:I39"/>
  <sheetViews>
    <sheetView zoomScale="77" workbookViewId="0">
      <selection activeCell="I40" sqref="I40"/>
    </sheetView>
  </sheetViews>
  <sheetFormatPr baseColWidth="10" defaultRowHeight="16" x14ac:dyDescent="0.2"/>
  <cols>
    <col min="4" max="4" width="13.33203125" bestFit="1" customWidth="1"/>
    <col min="5" max="5" width="17.33203125" customWidth="1"/>
    <col min="8" max="9" width="13" bestFit="1" customWidth="1"/>
  </cols>
  <sheetData>
    <row r="2" spans="2:9" s="17" customFormat="1" x14ac:dyDescent="0.2">
      <c r="B2" s="15" t="s">
        <v>17</v>
      </c>
      <c r="C2" s="16" t="s">
        <v>22</v>
      </c>
      <c r="D2" s="16" t="s">
        <v>23</v>
      </c>
      <c r="E2" s="16" t="s">
        <v>25</v>
      </c>
      <c r="F2" s="16"/>
      <c r="G2" s="16" t="s">
        <v>22</v>
      </c>
      <c r="H2" s="16" t="s">
        <v>23</v>
      </c>
      <c r="I2" s="16" t="s">
        <v>24</v>
      </c>
    </row>
    <row r="3" spans="2:9" x14ac:dyDescent="0.2">
      <c r="B3" s="9">
        <v>1</v>
      </c>
      <c r="C3" s="9">
        <v>845</v>
      </c>
      <c r="D3" s="9">
        <v>3325</v>
      </c>
      <c r="E3" s="9">
        <v>624</v>
      </c>
      <c r="F3" s="9"/>
      <c r="G3" s="14">
        <v>954</v>
      </c>
      <c r="H3" s="14">
        <v>2684</v>
      </c>
      <c r="I3" s="14">
        <v>1621</v>
      </c>
    </row>
    <row r="4" spans="2:9" x14ac:dyDescent="0.2">
      <c r="B4" s="9">
        <v>2</v>
      </c>
      <c r="C4" s="9">
        <v>1624</v>
      </c>
      <c r="D4" s="9">
        <v>4521</v>
      </c>
      <c r="E4" s="9">
        <v>415</v>
      </c>
      <c r="F4" s="9"/>
      <c r="G4" s="14">
        <v>652</v>
      </c>
      <c r="H4" s="14">
        <v>2389</v>
      </c>
      <c r="I4" s="14">
        <v>1502</v>
      </c>
    </row>
    <row r="5" spans="2:9" x14ac:dyDescent="0.2">
      <c r="B5" s="9">
        <v>3</v>
      </c>
      <c r="C5" s="9">
        <v>954</v>
      </c>
      <c r="D5" s="9">
        <v>4756</v>
      </c>
      <c r="E5" s="9">
        <v>1054</v>
      </c>
      <c r="F5" s="9"/>
      <c r="G5" s="14">
        <v>1524</v>
      </c>
      <c r="H5" s="14">
        <v>3415</v>
      </c>
      <c r="I5" s="14">
        <v>484</v>
      </c>
    </row>
    <row r="6" spans="2:9" x14ac:dyDescent="0.2">
      <c r="B6" s="9">
        <v>4</v>
      </c>
      <c r="C6" s="9">
        <v>1152</v>
      </c>
      <c r="D6" s="9">
        <v>2033</v>
      </c>
      <c r="E6" s="9">
        <v>2001</v>
      </c>
      <c r="F6" s="9"/>
      <c r="G6" s="14">
        <v>1651</v>
      </c>
      <c r="H6" s="14">
        <v>2354</v>
      </c>
      <c r="I6" s="14">
        <v>1026</v>
      </c>
    </row>
    <row r="7" spans="2:9" x14ac:dyDescent="0.2">
      <c r="B7" s="9">
        <v>5</v>
      </c>
      <c r="C7" s="9">
        <v>895</v>
      </c>
      <c r="D7" s="9">
        <v>1025</v>
      </c>
      <c r="E7" s="9">
        <v>1056</v>
      </c>
      <c r="F7" s="9"/>
      <c r="G7" s="14">
        <v>845</v>
      </c>
      <c r="H7" s="14">
        <v>3844</v>
      </c>
      <c r="I7" s="14">
        <v>866</v>
      </c>
    </row>
    <row r="8" spans="2:9" x14ac:dyDescent="0.2">
      <c r="B8" s="9">
        <v>6</v>
      </c>
      <c r="C8" s="9">
        <v>451</v>
      </c>
      <c r="D8" s="9">
        <v>6321</v>
      </c>
      <c r="E8" s="9">
        <v>745</v>
      </c>
      <c r="F8" s="10"/>
      <c r="G8" s="14">
        <v>756</v>
      </c>
      <c r="H8" s="14">
        <v>1059</v>
      </c>
      <c r="I8" s="14">
        <v>495</v>
      </c>
    </row>
    <row r="9" spans="2:9" x14ac:dyDescent="0.2">
      <c r="B9" s="9">
        <v>7</v>
      </c>
      <c r="C9" s="9">
        <v>2648</v>
      </c>
      <c r="D9" s="9">
        <v>4211</v>
      </c>
      <c r="E9" s="9">
        <v>623</v>
      </c>
      <c r="F9" s="9"/>
      <c r="G9" s="14">
        <v>811</v>
      </c>
      <c r="H9" s="14">
        <v>5214</v>
      </c>
      <c r="I9" s="14">
        <v>451</v>
      </c>
    </row>
    <row r="10" spans="2:9" x14ac:dyDescent="0.2">
      <c r="B10" s="9">
        <v>8</v>
      </c>
      <c r="C10" s="9">
        <v>654</v>
      </c>
      <c r="D10" s="9">
        <v>4154</v>
      </c>
      <c r="E10" s="9">
        <v>845</v>
      </c>
      <c r="F10" s="9"/>
      <c r="G10" s="14">
        <v>1254</v>
      </c>
      <c r="H10" s="14">
        <v>3654</v>
      </c>
      <c r="I10" s="14">
        <v>744</v>
      </c>
    </row>
    <row r="11" spans="2:9" x14ac:dyDescent="0.2">
      <c r="B11" s="9">
        <v>9</v>
      </c>
      <c r="C11" s="9">
        <v>1152</v>
      </c>
      <c r="D11" s="9">
        <v>2063</v>
      </c>
      <c r="E11" s="9">
        <v>1085</v>
      </c>
      <c r="F11" s="9"/>
      <c r="G11" s="14">
        <v>1003</v>
      </c>
      <c r="H11" s="14">
        <v>4842</v>
      </c>
      <c r="I11" s="14">
        <v>362</v>
      </c>
    </row>
    <row r="12" spans="2:9" x14ac:dyDescent="0.2">
      <c r="B12" s="9">
        <v>10</v>
      </c>
      <c r="C12" s="9">
        <v>2024</v>
      </c>
      <c r="D12" s="9">
        <v>3254</v>
      </c>
      <c r="E12" s="9">
        <v>365</v>
      </c>
      <c r="F12" s="9"/>
      <c r="G12" s="14">
        <v>1426</v>
      </c>
      <c r="H12" s="14">
        <v>4251</v>
      </c>
      <c r="I12" s="14">
        <v>659</v>
      </c>
    </row>
    <row r="13" spans="2:9" x14ac:dyDescent="0.2">
      <c r="B13" s="9">
        <v>11</v>
      </c>
      <c r="C13" s="9">
        <v>3201</v>
      </c>
      <c r="D13" s="9">
        <v>2854</v>
      </c>
      <c r="E13" s="9">
        <v>345</v>
      </c>
      <c r="F13" s="9"/>
      <c r="G13" s="14">
        <v>698</v>
      </c>
      <c r="H13" s="14">
        <v>3522</v>
      </c>
      <c r="I13" s="14">
        <v>1025</v>
      </c>
    </row>
    <row r="14" spans="2:9" x14ac:dyDescent="0.2">
      <c r="B14" s="9">
        <v>12</v>
      </c>
      <c r="C14" s="9">
        <v>451</v>
      </c>
      <c r="D14" s="9">
        <v>3451</v>
      </c>
      <c r="E14" s="9">
        <v>745</v>
      </c>
      <c r="F14" s="9"/>
      <c r="G14" s="14">
        <v>655</v>
      </c>
      <c r="H14" s="14">
        <v>3954</v>
      </c>
      <c r="I14" s="14">
        <v>487</v>
      </c>
    </row>
    <row r="15" spans="2:9" x14ac:dyDescent="0.2">
      <c r="B15" s="9">
        <v>13</v>
      </c>
      <c r="C15" s="9">
        <v>662</v>
      </c>
      <c r="D15" s="9">
        <v>2845</v>
      </c>
      <c r="E15" s="9">
        <v>310</v>
      </c>
      <c r="F15" s="9"/>
      <c r="G15" s="14">
        <v>846</v>
      </c>
      <c r="H15" s="14">
        <v>4514</v>
      </c>
      <c r="I15" s="14">
        <v>1456</v>
      </c>
    </row>
    <row r="16" spans="2:9" x14ac:dyDescent="0.2">
      <c r="B16" s="9">
        <v>14</v>
      </c>
      <c r="C16" s="9">
        <v>845</v>
      </c>
      <c r="D16" s="9">
        <v>2000</v>
      </c>
      <c r="E16" s="9">
        <v>1425</v>
      </c>
      <c r="F16" s="9"/>
      <c r="G16" s="14">
        <v>226</v>
      </c>
      <c r="H16" s="14">
        <v>894</v>
      </c>
      <c r="I16" s="14">
        <v>1329</v>
      </c>
    </row>
    <row r="17" spans="2:9" x14ac:dyDescent="0.2">
      <c r="B17" s="9">
        <v>15</v>
      </c>
      <c r="C17" s="9">
        <v>1021</v>
      </c>
      <c r="D17" s="9">
        <v>4154</v>
      </c>
      <c r="E17" s="9">
        <v>2030</v>
      </c>
      <c r="F17" s="9"/>
      <c r="G17" s="14">
        <v>1352</v>
      </c>
      <c r="H17" s="14">
        <v>874</v>
      </c>
      <c r="I17" s="14">
        <v>2038</v>
      </c>
    </row>
    <row r="18" spans="2:9" x14ac:dyDescent="0.2">
      <c r="B18" s="9">
        <v>16</v>
      </c>
      <c r="C18" s="9">
        <v>1054</v>
      </c>
      <c r="D18" s="9">
        <v>2541</v>
      </c>
      <c r="E18" s="9">
        <v>1652</v>
      </c>
      <c r="F18" s="9"/>
      <c r="G18" s="14">
        <v>1164</v>
      </c>
      <c r="H18" s="14">
        <v>3612</v>
      </c>
      <c r="I18" s="14">
        <v>997</v>
      </c>
    </row>
    <row r="19" spans="2:9" x14ac:dyDescent="0.2">
      <c r="B19" s="9">
        <v>17</v>
      </c>
      <c r="C19" s="9">
        <v>748</v>
      </c>
      <c r="D19" s="9">
        <v>1452</v>
      </c>
      <c r="E19" s="9">
        <v>2125</v>
      </c>
      <c r="F19" s="9"/>
      <c r="G19" s="14">
        <v>1854</v>
      </c>
      <c r="H19" s="14">
        <v>1958</v>
      </c>
      <c r="I19" s="14">
        <v>1541</v>
      </c>
    </row>
    <row r="20" spans="2:9" x14ac:dyDescent="0.2">
      <c r="B20" s="9">
        <v>18</v>
      </c>
      <c r="C20" s="9">
        <v>693</v>
      </c>
      <c r="D20" s="9">
        <v>3256</v>
      </c>
      <c r="E20" s="9">
        <v>1854</v>
      </c>
      <c r="F20" s="9"/>
      <c r="G20" s="14">
        <v>1952</v>
      </c>
      <c r="H20" s="14">
        <v>4851</v>
      </c>
      <c r="I20" s="14">
        <v>1565</v>
      </c>
    </row>
    <row r="21" spans="2:9" x14ac:dyDescent="0.2">
      <c r="B21" s="9">
        <v>19</v>
      </c>
      <c r="C21" s="9">
        <v>226</v>
      </c>
      <c r="D21" s="9">
        <v>4851</v>
      </c>
      <c r="E21" s="9">
        <v>1654</v>
      </c>
      <c r="F21" s="9"/>
      <c r="G21" s="14">
        <v>620</v>
      </c>
      <c r="H21" s="14">
        <v>2306</v>
      </c>
      <c r="I21" s="14">
        <v>1475</v>
      </c>
    </row>
    <row r="22" spans="2:9" x14ac:dyDescent="0.2">
      <c r="B22" s="9">
        <v>20</v>
      </c>
      <c r="C22" s="9">
        <v>1254</v>
      </c>
      <c r="D22" s="9">
        <v>2021</v>
      </c>
      <c r="E22" s="9">
        <v>1054</v>
      </c>
      <c r="F22" s="9"/>
      <c r="G22" s="14">
        <v>610</v>
      </c>
      <c r="H22" s="14">
        <v>2031</v>
      </c>
      <c r="I22" s="14">
        <v>1655</v>
      </c>
    </row>
    <row r="23" spans="2:9" x14ac:dyDescent="0.2">
      <c r="B23" s="9">
        <v>21</v>
      </c>
      <c r="C23" s="9">
        <v>2054</v>
      </c>
      <c r="D23" s="9">
        <v>1089</v>
      </c>
      <c r="E23" s="9">
        <v>1754</v>
      </c>
      <c r="F23" s="9"/>
      <c r="G23" s="14">
        <v>684</v>
      </c>
      <c r="H23" s="14">
        <v>4751</v>
      </c>
      <c r="I23" s="14">
        <v>632</v>
      </c>
    </row>
    <row r="24" spans="2:9" x14ac:dyDescent="0.2">
      <c r="B24" s="9">
        <v>22</v>
      </c>
      <c r="C24" s="9">
        <v>699</v>
      </c>
      <c r="D24" s="9">
        <v>4854</v>
      </c>
      <c r="E24" s="9">
        <v>365</v>
      </c>
      <c r="F24" s="9"/>
      <c r="G24" s="14">
        <v>795</v>
      </c>
      <c r="H24" s="14">
        <v>2064</v>
      </c>
      <c r="I24" s="14">
        <v>457</v>
      </c>
    </row>
    <row r="25" spans="2:9" x14ac:dyDescent="0.2">
      <c r="B25" s="9">
        <v>23</v>
      </c>
      <c r="C25" s="9">
        <v>1355</v>
      </c>
      <c r="D25" s="9">
        <v>3264</v>
      </c>
      <c r="E25" s="9">
        <v>487</v>
      </c>
      <c r="F25" s="9"/>
      <c r="G25" s="14">
        <v>1403</v>
      </c>
      <c r="H25" s="14">
        <v>3021</v>
      </c>
      <c r="I25" s="14">
        <v>956</v>
      </c>
    </row>
    <row r="26" spans="2:9" x14ac:dyDescent="0.2">
      <c r="B26" s="9">
        <v>24</v>
      </c>
      <c r="C26" s="9">
        <v>475</v>
      </c>
      <c r="D26" s="9">
        <v>2376</v>
      </c>
      <c r="E26" s="9">
        <v>524</v>
      </c>
      <c r="F26" s="9"/>
      <c r="G26" s="14">
        <v>546</v>
      </c>
      <c r="H26" s="14">
        <v>2258</v>
      </c>
      <c r="I26" s="14">
        <v>745</v>
      </c>
    </row>
    <row r="27" spans="2:9" x14ac:dyDescent="0.2">
      <c r="B27" s="9">
        <v>25</v>
      </c>
      <c r="C27" s="9">
        <v>849</v>
      </c>
      <c r="D27" s="9">
        <v>2354</v>
      </c>
      <c r="E27" s="9">
        <v>665</v>
      </c>
      <c r="F27" s="9"/>
      <c r="G27" s="14">
        <v>452</v>
      </c>
      <c r="H27" s="14">
        <v>3845</v>
      </c>
      <c r="I27" s="14">
        <v>1524</v>
      </c>
    </row>
    <row r="28" spans="2:9" x14ac:dyDescent="0.2">
      <c r="B28" s="9">
        <v>26</v>
      </c>
      <c r="C28" s="9">
        <v>456</v>
      </c>
      <c r="D28" s="9">
        <v>2021</v>
      </c>
      <c r="E28" s="9">
        <v>2010</v>
      </c>
      <c r="F28" s="9"/>
      <c r="G28" s="14">
        <v>1454</v>
      </c>
      <c r="H28" s="14">
        <v>2644</v>
      </c>
      <c r="I28" s="14">
        <v>1001</v>
      </c>
    </row>
    <row r="29" spans="2:9" x14ac:dyDescent="0.2">
      <c r="B29" s="9">
        <v>27</v>
      </c>
      <c r="C29" s="9">
        <v>894</v>
      </c>
      <c r="D29" s="9">
        <v>3844</v>
      </c>
      <c r="E29" s="9">
        <v>1066</v>
      </c>
      <c r="F29" s="9"/>
      <c r="G29" s="14">
        <v>736</v>
      </c>
      <c r="H29" s="14">
        <v>897</v>
      </c>
      <c r="I29" s="14">
        <v>2655</v>
      </c>
    </row>
    <row r="30" spans="2:9" x14ac:dyDescent="0.2">
      <c r="B30" s="9">
        <v>28</v>
      </c>
      <c r="C30" s="9">
        <v>1541</v>
      </c>
      <c r="D30" s="9">
        <v>3412</v>
      </c>
      <c r="E30" s="9">
        <v>1842</v>
      </c>
      <c r="F30" s="9"/>
      <c r="G30" s="14">
        <v>2033</v>
      </c>
      <c r="H30" s="14">
        <v>4754</v>
      </c>
      <c r="I30" s="14">
        <v>3254</v>
      </c>
    </row>
    <row r="31" spans="2:9" x14ac:dyDescent="0.2">
      <c r="B31" s="9">
        <v>29</v>
      </c>
      <c r="C31" s="9">
        <v>712</v>
      </c>
      <c r="D31" s="9">
        <v>1894</v>
      </c>
      <c r="E31" s="9">
        <v>855</v>
      </c>
      <c r="F31" s="9"/>
      <c r="G31" s="14">
        <v>215</v>
      </c>
      <c r="H31" s="14">
        <v>2316</v>
      </c>
      <c r="I31" s="14">
        <v>2036</v>
      </c>
    </row>
    <row r="32" spans="2:9" x14ac:dyDescent="0.2">
      <c r="B32" s="9">
        <v>30</v>
      </c>
      <c r="C32" s="9">
        <v>889</v>
      </c>
      <c r="D32" s="9">
        <v>3325</v>
      </c>
      <c r="E32" s="9">
        <v>689</v>
      </c>
      <c r="F32" s="9"/>
      <c r="G32" s="14">
        <v>1033</v>
      </c>
      <c r="H32" s="14">
        <v>5214</v>
      </c>
      <c r="I32" s="14">
        <v>1554</v>
      </c>
    </row>
    <row r="33" spans="1:9" x14ac:dyDescent="0.2">
      <c r="B33" s="9">
        <v>31</v>
      </c>
      <c r="C33" s="9">
        <v>1258</v>
      </c>
      <c r="D33" s="9">
        <v>2544</v>
      </c>
      <c r="E33" s="9">
        <v>720</v>
      </c>
      <c r="F33" s="9"/>
      <c r="G33" s="14"/>
      <c r="H33" s="14">
        <v>6784</v>
      </c>
      <c r="I33" s="14"/>
    </row>
    <row r="34" spans="1:9" x14ac:dyDescent="0.2">
      <c r="B34" s="9">
        <v>32</v>
      </c>
      <c r="C34" s="9">
        <v>754</v>
      </c>
      <c r="D34" s="9"/>
      <c r="E34" s="9">
        <v>1026</v>
      </c>
      <c r="F34" s="9"/>
      <c r="G34" s="14"/>
      <c r="H34" s="14"/>
      <c r="I34" s="14"/>
    </row>
    <row r="35" spans="1:9" x14ac:dyDescent="0.2">
      <c r="B35" s="9">
        <v>33</v>
      </c>
      <c r="C35" s="9">
        <v>1231</v>
      </c>
      <c r="D35" s="9"/>
      <c r="E35" s="9"/>
      <c r="F35" s="9"/>
      <c r="G35" s="14"/>
      <c r="H35" s="14"/>
      <c r="I35" s="14"/>
    </row>
    <row r="37" spans="1:9" x14ac:dyDescent="0.2">
      <c r="A37" t="s">
        <v>3</v>
      </c>
      <c r="C37" s="12">
        <f>AVERAGE(C3:C35)</f>
        <v>1082.4545454545455</v>
      </c>
      <c r="D37" s="12">
        <f>AVERAGE(D3:D35)</f>
        <v>3098.8709677419356</v>
      </c>
      <c r="E37" s="12">
        <f>AVERAGE(E3:E35)</f>
        <v>1062.8125</v>
      </c>
      <c r="G37" s="12">
        <f>AVERAGE(G3:G35)</f>
        <v>1006.8</v>
      </c>
      <c r="H37" s="12">
        <f>AVERAGE(H3:H35)</f>
        <v>3250.6451612903224</v>
      </c>
      <c r="I37" s="12">
        <f>AVERAGE(I3:I35)</f>
        <v>1219.7333333333333</v>
      </c>
    </row>
    <row r="38" spans="1:9" x14ac:dyDescent="0.2">
      <c r="A38" t="s">
        <v>26</v>
      </c>
      <c r="D38">
        <f>_xlfn.T.TEST(C3:C35,D3:D35,2,2)</f>
        <v>1.3149151697504953E-11</v>
      </c>
      <c r="E38">
        <f>_xlfn.T.TEST(C3:C35,E3:E34,2,2)</f>
        <v>0.89752852580827103</v>
      </c>
      <c r="H38">
        <f>_xlfn.T.TEST(G3:G32,H3:M34,2,2)</f>
        <v>3.9928843813630698E-5</v>
      </c>
      <c r="I38">
        <f>_xlfn.T.TEST(G3:G32,I3:I32,2,2)</f>
        <v>0.16954186550225439</v>
      </c>
    </row>
    <row r="39" spans="1:9" x14ac:dyDescent="0.2">
      <c r="A39" t="s">
        <v>27</v>
      </c>
      <c r="E39">
        <f>_xlfn.T.TEST(D3:D33,E3:E34,2,2)</f>
        <v>8.8511330713296165E-12</v>
      </c>
      <c r="I39">
        <f>_xlfn.T.TEST(H3:H33,I3:I32,2,2)</f>
        <v>4.5241504911053117E-9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D009-FE94-624E-A106-EB3949BA15A3}">
  <dimension ref="A1:P10"/>
  <sheetViews>
    <sheetView workbookViewId="0">
      <selection activeCell="F23" sqref="F23"/>
    </sheetView>
  </sheetViews>
  <sheetFormatPr baseColWidth="10" defaultRowHeight="16" x14ac:dyDescent="0.2"/>
  <cols>
    <col min="4" max="4" width="12.6640625" customWidth="1"/>
    <col min="7" max="7" width="12" customWidth="1"/>
  </cols>
  <sheetData>
    <row r="1" spans="1:16" x14ac:dyDescent="0.2">
      <c r="B1" s="8" t="s">
        <v>45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2">
      <c r="B2" s="7" t="s">
        <v>7</v>
      </c>
      <c r="C2" s="7"/>
      <c r="D2" s="7"/>
      <c r="E2" s="7" t="s">
        <v>43</v>
      </c>
      <c r="F2" s="7"/>
      <c r="G2" s="7"/>
      <c r="H2" s="7" t="s">
        <v>43</v>
      </c>
      <c r="I2" s="7"/>
      <c r="J2" s="7"/>
      <c r="K2" s="7" t="s">
        <v>13</v>
      </c>
      <c r="L2" s="7"/>
      <c r="M2" s="7"/>
      <c r="N2" s="7" t="s">
        <v>13</v>
      </c>
      <c r="O2" s="7"/>
      <c r="P2" s="7"/>
    </row>
    <row r="3" spans="1:16" x14ac:dyDescent="0.2">
      <c r="B3" t="s">
        <v>40</v>
      </c>
      <c r="C3" t="s">
        <v>23</v>
      </c>
      <c r="D3" t="s">
        <v>42</v>
      </c>
      <c r="E3" t="s">
        <v>41</v>
      </c>
      <c r="F3" t="s">
        <v>23</v>
      </c>
      <c r="G3" t="s">
        <v>42</v>
      </c>
      <c r="H3" t="s">
        <v>40</v>
      </c>
      <c r="I3" t="s">
        <v>23</v>
      </c>
      <c r="J3" t="s">
        <v>44</v>
      </c>
      <c r="K3" t="s">
        <v>40</v>
      </c>
      <c r="L3" t="s">
        <v>23</v>
      </c>
      <c r="M3" t="s">
        <v>42</v>
      </c>
      <c r="N3" t="s">
        <v>40</v>
      </c>
      <c r="O3" t="s">
        <v>23</v>
      </c>
      <c r="P3" t="s">
        <v>44</v>
      </c>
    </row>
    <row r="4" spans="1:16" x14ac:dyDescent="0.2">
      <c r="B4" s="18" t="s">
        <v>28</v>
      </c>
      <c r="C4" s="18" t="s">
        <v>29</v>
      </c>
      <c r="D4" s="18" t="s">
        <v>30</v>
      </c>
      <c r="E4" s="18" t="s">
        <v>31</v>
      </c>
      <c r="F4" s="18" t="s">
        <v>32</v>
      </c>
      <c r="G4" s="18" t="s">
        <v>33</v>
      </c>
      <c r="H4" s="18" t="s">
        <v>31</v>
      </c>
      <c r="I4" s="18" t="s">
        <v>32</v>
      </c>
      <c r="J4" s="18" t="s">
        <v>34</v>
      </c>
      <c r="K4" s="18" t="s">
        <v>35</v>
      </c>
      <c r="L4" s="18" t="s">
        <v>36</v>
      </c>
      <c r="M4" s="18" t="s">
        <v>37</v>
      </c>
      <c r="N4" s="18" t="s">
        <v>38</v>
      </c>
      <c r="O4" s="18" t="s">
        <v>32</v>
      </c>
      <c r="P4" s="18" t="s">
        <v>39</v>
      </c>
    </row>
    <row r="5" spans="1:16" x14ac:dyDescent="0.2">
      <c r="B5" s="5">
        <v>1.2</v>
      </c>
      <c r="C5" s="5">
        <v>5.85</v>
      </c>
      <c r="D5" s="5">
        <v>2.71</v>
      </c>
      <c r="E5" s="5">
        <v>1.18</v>
      </c>
      <c r="F5" s="5">
        <v>2.25</v>
      </c>
      <c r="G5" s="5">
        <v>0.01</v>
      </c>
      <c r="H5" s="5">
        <v>1.32</v>
      </c>
      <c r="I5" s="5">
        <v>4.17</v>
      </c>
      <c r="J5" s="5">
        <v>1.7</v>
      </c>
      <c r="K5" s="5">
        <v>1.1399999999999999</v>
      </c>
      <c r="L5" s="5">
        <v>0.9</v>
      </c>
      <c r="M5" s="5">
        <v>0.75</v>
      </c>
      <c r="N5" s="5"/>
      <c r="O5" s="5"/>
      <c r="P5" s="5"/>
    </row>
    <row r="6" spans="1:16" x14ac:dyDescent="0.2">
      <c r="B6" s="5">
        <v>0.92</v>
      </c>
      <c r="C6" s="5">
        <v>3.6</v>
      </c>
      <c r="D6" s="5">
        <v>1.8</v>
      </c>
      <c r="E6" s="5">
        <v>0.84</v>
      </c>
      <c r="F6" s="5">
        <v>2.13</v>
      </c>
      <c r="G6" s="5">
        <v>0</v>
      </c>
      <c r="H6" s="5">
        <v>0.74</v>
      </c>
      <c r="I6" s="5">
        <v>3.84</v>
      </c>
      <c r="J6" s="5">
        <v>1.92</v>
      </c>
      <c r="K6" s="5">
        <v>0.81</v>
      </c>
      <c r="L6" s="5">
        <v>0.98</v>
      </c>
      <c r="M6" s="5">
        <v>0.83</v>
      </c>
      <c r="N6" s="5">
        <v>0.84</v>
      </c>
      <c r="O6" s="5">
        <v>0.98</v>
      </c>
      <c r="P6" s="5">
        <v>1.03</v>
      </c>
    </row>
    <row r="7" spans="1:16" x14ac:dyDescent="0.2">
      <c r="B7" s="5">
        <v>0.88</v>
      </c>
      <c r="C7" s="5">
        <v>3.44</v>
      </c>
      <c r="D7" s="5">
        <v>1.49</v>
      </c>
      <c r="E7" s="5">
        <v>0.98</v>
      </c>
      <c r="F7" s="5">
        <v>1.79</v>
      </c>
      <c r="G7" s="5">
        <v>0</v>
      </c>
      <c r="H7" s="5">
        <v>0.95</v>
      </c>
      <c r="I7" s="5">
        <v>3.44</v>
      </c>
      <c r="J7" s="5">
        <v>1.52</v>
      </c>
      <c r="K7" s="5">
        <v>1.06</v>
      </c>
      <c r="L7" s="5">
        <v>1.07</v>
      </c>
      <c r="M7" s="5">
        <v>0.69</v>
      </c>
      <c r="N7" s="5">
        <v>1.1000000000000001</v>
      </c>
      <c r="O7" s="5">
        <v>1.18</v>
      </c>
      <c r="P7" s="5">
        <v>0.68</v>
      </c>
    </row>
    <row r="8" spans="1:16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>
        <v>1.06</v>
      </c>
      <c r="O8" s="5">
        <v>1.28</v>
      </c>
      <c r="P8" s="5">
        <v>0.91</v>
      </c>
    </row>
    <row r="9" spans="1:16" x14ac:dyDescent="0.2">
      <c r="A9" t="s">
        <v>3</v>
      </c>
      <c r="B9" s="3">
        <f>AVERAGE(B5:B7)</f>
        <v>1</v>
      </c>
      <c r="C9" s="3">
        <f>AVERAGE(C5:C7)</f>
        <v>4.296666666666666</v>
      </c>
      <c r="D9" s="3">
        <f>AVERAGE(D5:D7)</f>
        <v>2</v>
      </c>
      <c r="E9" s="3">
        <f>AVERAGE(E5:E7)</f>
        <v>1</v>
      </c>
      <c r="F9" s="3">
        <f>AVERAGE(F5:F7)</f>
        <v>2.0566666666666666</v>
      </c>
      <c r="G9" s="3">
        <f>AVERAGE(G5:G7)</f>
        <v>3.3333333333333335E-3</v>
      </c>
      <c r="H9" s="3">
        <f>AVERAGE(H5:H7)</f>
        <v>1.0033333333333332</v>
      </c>
      <c r="I9" s="3">
        <f>AVERAGE(I5:I7)</f>
        <v>3.8166666666666664</v>
      </c>
      <c r="J9" s="3">
        <f>AVERAGE(J5:J7)</f>
        <v>1.7133333333333336</v>
      </c>
      <c r="K9" s="3">
        <f>AVERAGE(K5:K7)</f>
        <v>1.0033333333333332</v>
      </c>
      <c r="L9" s="3">
        <f>AVERAGE(L5:L7)</f>
        <v>0.98333333333333339</v>
      </c>
      <c r="M9" s="3">
        <f>AVERAGE(M5:M7)</f>
        <v>0.75666666666666671</v>
      </c>
      <c r="N9" s="3">
        <f>AVERAGE(N5:N7)</f>
        <v>0.97</v>
      </c>
      <c r="O9" s="3">
        <f>AVERAGE(O5:O7)</f>
        <v>1.08</v>
      </c>
      <c r="P9" s="3">
        <f>AVERAGE(P5:P7)</f>
        <v>0.85499999999999998</v>
      </c>
    </row>
    <row r="10" spans="1:16" x14ac:dyDescent="0.2">
      <c r="A10" t="s">
        <v>14</v>
      </c>
      <c r="C10">
        <f>_xlfn.T.TEST(B5:B7,C5:C7,2,2)</f>
        <v>1.3672435683037967E-2</v>
      </c>
      <c r="D10">
        <f>_xlfn.T.TEST(B5:B7,D5:D7,2,2)</f>
        <v>5.7960730264918325E-2</v>
      </c>
      <c r="F10">
        <f>_xlfn.T.TEST(E5:E7,F5:F7,2,2)</f>
        <v>3.3689045660824143E-3</v>
      </c>
      <c r="G10">
        <f>_xlfn.T.TEST(E5:E7,G5:G7,2,2)</f>
        <v>5.4148233409741686E-4</v>
      </c>
      <c r="I10">
        <f>_xlfn.T.TEST(H5:H7,I5:I7,2,2)</f>
        <v>4.8416995928769741E-4</v>
      </c>
      <c r="J10">
        <f>_xlfn.T.TEST(H5:H7,J5:J7,2,2)</f>
        <v>2.583153363043773E-2</v>
      </c>
      <c r="L10">
        <f>_xlfn.T.TEST(K5:K7,L5:L7,2,2)</f>
        <v>0.86559822636007588</v>
      </c>
      <c r="M10">
        <f>_xlfn.T.TEST(K5:K7,M5:M7,2,2)</f>
        <v>8.3125455860730058E-2</v>
      </c>
      <c r="O10">
        <f>_xlfn.T.TEST(N5:N7,O5:O7,2,2)</f>
        <v>0.5715008370776089</v>
      </c>
      <c r="P10">
        <f>_xlfn.T.TEST(N5:N7,P5:P7,2,2)</f>
        <v>0.65051081244352194</v>
      </c>
    </row>
  </sheetData>
  <mergeCells count="6">
    <mergeCell ref="B1:P1"/>
    <mergeCell ref="B2:D2"/>
    <mergeCell ref="E2:G2"/>
    <mergeCell ref="H2:J2"/>
    <mergeCell ref="K2:M2"/>
    <mergeCell ref="N2:P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4B772-56C2-2549-B2EB-36F1A09635B0}">
  <dimension ref="A3:L10"/>
  <sheetViews>
    <sheetView tabSelected="1" workbookViewId="0">
      <selection activeCell="L10" sqref="L10"/>
    </sheetView>
  </sheetViews>
  <sheetFormatPr baseColWidth="10" defaultRowHeight="16" x14ac:dyDescent="0.2"/>
  <sheetData>
    <row r="3" spans="1:12" x14ac:dyDescent="0.2">
      <c r="B3" s="7" t="s">
        <v>7</v>
      </c>
      <c r="C3" s="7"/>
      <c r="D3" s="7"/>
      <c r="E3" s="6"/>
      <c r="F3" s="7" t="s">
        <v>12</v>
      </c>
      <c r="G3" s="7"/>
      <c r="H3" s="7"/>
      <c r="I3" s="6"/>
      <c r="J3" s="7" t="s">
        <v>13</v>
      </c>
      <c r="K3" s="7"/>
      <c r="L3" s="7"/>
    </row>
    <row r="4" spans="1:12" x14ac:dyDescent="0.2">
      <c r="B4" s="18" t="s">
        <v>1</v>
      </c>
      <c r="C4" s="18" t="s">
        <v>59</v>
      </c>
      <c r="D4" s="18" t="s">
        <v>60</v>
      </c>
      <c r="E4" s="18"/>
      <c r="F4" s="18" t="s">
        <v>1</v>
      </c>
      <c r="G4" s="18" t="s">
        <v>59</v>
      </c>
      <c r="H4" s="18" t="s">
        <v>60</v>
      </c>
      <c r="I4" s="18"/>
      <c r="J4" s="18" t="s">
        <v>1</v>
      </c>
      <c r="K4" s="18" t="s">
        <v>59</v>
      </c>
      <c r="L4" s="18" t="s">
        <v>60</v>
      </c>
    </row>
    <row r="5" spans="1:12" x14ac:dyDescent="0.2">
      <c r="B5" s="5">
        <v>1.78363899</v>
      </c>
      <c r="C5" s="5">
        <v>1.7760064200000001</v>
      </c>
      <c r="D5" s="5">
        <v>0.60984172000000003</v>
      </c>
      <c r="E5" s="5"/>
      <c r="F5" s="5">
        <v>13.7391519</v>
      </c>
      <c r="G5" s="5">
        <v>13.1399747</v>
      </c>
      <c r="H5" s="5">
        <v>3.7793355900000001</v>
      </c>
      <c r="I5" s="5"/>
      <c r="J5" s="5">
        <v>1.32806421</v>
      </c>
      <c r="K5" s="5">
        <v>1.19306669</v>
      </c>
      <c r="L5" s="5">
        <v>1.2876391</v>
      </c>
    </row>
    <row r="6" spans="1:12" x14ac:dyDescent="0.2">
      <c r="B6" s="5">
        <v>1.7360842700000001</v>
      </c>
      <c r="C6" s="5">
        <v>2.3882831499999999</v>
      </c>
      <c r="D6" s="5">
        <v>0.79854367999999998</v>
      </c>
      <c r="E6" s="5"/>
      <c r="F6" s="5">
        <v>4.6103731300000002</v>
      </c>
      <c r="G6" s="5">
        <v>4.3914715600000003</v>
      </c>
      <c r="H6" s="5">
        <v>0.97728618</v>
      </c>
      <c r="I6" s="5"/>
      <c r="J6" s="5">
        <v>1.25128737</v>
      </c>
      <c r="K6" s="5">
        <v>0.90604649000000004</v>
      </c>
      <c r="L6" s="5">
        <v>1.0259311200000001</v>
      </c>
    </row>
    <row r="7" spans="1:12" x14ac:dyDescent="0.2">
      <c r="B7" s="5">
        <v>1.8146460099999999</v>
      </c>
      <c r="C7" s="5">
        <v>1.6536201500000001</v>
      </c>
      <c r="D7" s="5">
        <v>1.45939558</v>
      </c>
      <c r="E7" s="5"/>
      <c r="F7" s="5">
        <v>9.3852385399999996</v>
      </c>
      <c r="G7" s="5">
        <v>7.1622770600000001</v>
      </c>
      <c r="H7" s="5">
        <v>3.7472630100000002</v>
      </c>
      <c r="I7" s="5"/>
      <c r="J7" s="5">
        <v>1.1878975599999999</v>
      </c>
      <c r="K7" s="5">
        <v>1.06218843</v>
      </c>
      <c r="L7" s="5">
        <v>1.8353530199999999</v>
      </c>
    </row>
    <row r="9" spans="1:12" x14ac:dyDescent="0.2">
      <c r="A9" t="s">
        <v>3</v>
      </c>
      <c r="B9">
        <f>AVERAGE(B5:B7)</f>
        <v>1.77812309</v>
      </c>
      <c r="C9">
        <f t="shared" ref="C9:L9" si="0">AVERAGE(C5:C7)</f>
        <v>1.9393032400000001</v>
      </c>
      <c r="D9">
        <f t="shared" si="0"/>
        <v>0.95592699333333331</v>
      </c>
      <c r="F9">
        <f t="shared" si="0"/>
        <v>9.2449211899999995</v>
      </c>
      <c r="G9">
        <f t="shared" si="0"/>
        <v>8.2312411066666673</v>
      </c>
      <c r="H9">
        <f t="shared" si="0"/>
        <v>2.8346282600000001</v>
      </c>
      <c r="J9">
        <f t="shared" si="0"/>
        <v>1.2557497133333333</v>
      </c>
      <c r="K9">
        <f t="shared" si="0"/>
        <v>1.0537672033333332</v>
      </c>
      <c r="L9">
        <f t="shared" si="0"/>
        <v>1.3829744133333335</v>
      </c>
    </row>
    <row r="10" spans="1:12" x14ac:dyDescent="0.2">
      <c r="A10" t="s">
        <v>50</v>
      </c>
      <c r="D10">
        <f>_xlfn.T.TEST(B5:C7,D5:D7,2,2)</f>
        <v>5.8949999125664362E-3</v>
      </c>
      <c r="H10">
        <f>_xlfn.T.TEST(F5:G7,H5:H7,2,2)</f>
        <v>5.1133324461207358E-2</v>
      </c>
      <c r="L10">
        <f>_xlfn.T.TEST(J5:K7,L5:L7,2,2)</f>
        <v>0.24536831568490264</v>
      </c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E3C97-BF41-FA49-91DC-A8176DFA563E}">
  <dimension ref="B1:F8"/>
  <sheetViews>
    <sheetView zoomScale="105" workbookViewId="0">
      <selection activeCell="H10" sqref="H10"/>
    </sheetView>
  </sheetViews>
  <sheetFormatPr baseColWidth="10" defaultRowHeight="16" x14ac:dyDescent="0.2"/>
  <sheetData>
    <row r="1" spans="2:6" x14ac:dyDescent="0.2">
      <c r="B1" s="8" t="s">
        <v>47</v>
      </c>
      <c r="C1" s="8"/>
      <c r="D1" s="4"/>
      <c r="E1" s="8" t="s">
        <v>46</v>
      </c>
      <c r="F1" s="8"/>
    </row>
    <row r="2" spans="2:6" x14ac:dyDescent="0.2">
      <c r="B2" s="19" t="s">
        <v>16</v>
      </c>
      <c r="C2" s="19" t="s">
        <v>1</v>
      </c>
      <c r="D2" s="19"/>
      <c r="E2" s="19" t="s">
        <v>16</v>
      </c>
      <c r="F2" s="19" t="s">
        <v>1</v>
      </c>
    </row>
    <row r="3" spans="2:6" x14ac:dyDescent="0.2">
      <c r="B3" s="5">
        <v>0.93913042999999996</v>
      </c>
      <c r="C3" s="5">
        <v>7.4534199999999997E-3</v>
      </c>
      <c r="E3" s="5">
        <v>0.85714285999999995</v>
      </c>
      <c r="F3" s="5">
        <v>1.02086677</v>
      </c>
    </row>
    <row r="4" spans="2:6" x14ac:dyDescent="0.2">
      <c r="B4" s="5">
        <v>0.83478260999999998</v>
      </c>
      <c r="C4" s="5">
        <v>8.1987599999999994E-3</v>
      </c>
      <c r="E4" s="5">
        <v>0.82825040000000005</v>
      </c>
      <c r="F4" s="5">
        <v>0.90529694999999999</v>
      </c>
    </row>
    <row r="5" spans="2:6" x14ac:dyDescent="0.2">
      <c r="B5" s="5">
        <v>1.13291925</v>
      </c>
      <c r="C5" s="5"/>
      <c r="E5" s="5">
        <v>1.0016051399999999</v>
      </c>
      <c r="F5" s="5"/>
    </row>
    <row r="6" spans="2:6" x14ac:dyDescent="0.2">
      <c r="B6" s="5">
        <v>1.22981366</v>
      </c>
      <c r="C6" s="5"/>
      <c r="E6" s="5">
        <v>1.2231139600000001</v>
      </c>
      <c r="F6" s="5"/>
    </row>
    <row r="7" spans="2:6" x14ac:dyDescent="0.2">
      <c r="B7" s="5">
        <v>0.96149068000000004</v>
      </c>
      <c r="C7" s="5"/>
      <c r="E7" s="5">
        <v>1.19422151</v>
      </c>
      <c r="F7" s="5"/>
    </row>
    <row r="8" spans="2:6" x14ac:dyDescent="0.2">
      <c r="B8" s="5">
        <v>0.90186334999999995</v>
      </c>
      <c r="C8" s="5"/>
      <c r="E8" s="5">
        <v>0.89566612999999995</v>
      </c>
      <c r="F8" s="5"/>
    </row>
  </sheetData>
  <mergeCells count="2">
    <mergeCell ref="B1:C1"/>
    <mergeCell ref="E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72F5-C3EF-7B4B-B95E-BCAA5FD460AF}">
  <dimension ref="A1:R10"/>
  <sheetViews>
    <sheetView workbookViewId="0">
      <selection activeCell="E21" sqref="E21"/>
    </sheetView>
  </sheetViews>
  <sheetFormatPr baseColWidth="10" defaultRowHeight="16" x14ac:dyDescent="0.2"/>
  <sheetData>
    <row r="1" spans="1:18" x14ac:dyDescent="0.2">
      <c r="B1" s="8" t="s">
        <v>49</v>
      </c>
      <c r="C1" s="8"/>
      <c r="D1" s="8"/>
      <c r="E1" s="8"/>
      <c r="F1" s="8"/>
      <c r="G1" s="4"/>
      <c r="H1" s="8" t="s">
        <v>51</v>
      </c>
      <c r="I1" s="8"/>
      <c r="J1" s="8"/>
      <c r="K1" s="8"/>
      <c r="L1" s="8"/>
      <c r="M1" s="4"/>
      <c r="N1" s="8" t="s">
        <v>51</v>
      </c>
      <c r="O1" s="8"/>
      <c r="P1" s="8"/>
      <c r="Q1" s="8"/>
      <c r="R1" s="8"/>
    </row>
    <row r="2" spans="1:18" x14ac:dyDescent="0.2">
      <c r="B2" s="8" t="s">
        <v>48</v>
      </c>
      <c r="C2" s="8"/>
      <c r="D2" s="4"/>
      <c r="E2" s="8" t="s">
        <v>48</v>
      </c>
      <c r="F2" s="8"/>
      <c r="G2" s="4"/>
      <c r="H2" s="8" t="s">
        <v>48</v>
      </c>
      <c r="I2" s="8"/>
      <c r="J2" s="4"/>
      <c r="K2" s="8" t="s">
        <v>48</v>
      </c>
      <c r="L2" s="8"/>
      <c r="M2" s="4"/>
      <c r="N2" s="8" t="s">
        <v>48</v>
      </c>
      <c r="O2" s="8"/>
      <c r="P2" s="4"/>
      <c r="Q2" s="8" t="s">
        <v>48</v>
      </c>
      <c r="R2" s="8"/>
    </row>
    <row r="3" spans="1:18" x14ac:dyDescent="0.2">
      <c r="B3" s="4" t="s">
        <v>0</v>
      </c>
      <c r="C3" s="4" t="s">
        <v>52</v>
      </c>
      <c r="D3" s="4"/>
      <c r="E3" s="4" t="s">
        <v>0</v>
      </c>
      <c r="F3" s="4" t="s">
        <v>52</v>
      </c>
      <c r="G3" s="4"/>
      <c r="H3" s="4" t="s">
        <v>0</v>
      </c>
      <c r="I3" s="4" t="s">
        <v>52</v>
      </c>
      <c r="J3" s="4"/>
      <c r="K3" s="4" t="s">
        <v>0</v>
      </c>
      <c r="L3" s="4" t="s">
        <v>52</v>
      </c>
      <c r="M3" s="4"/>
      <c r="N3" s="4" t="s">
        <v>0</v>
      </c>
      <c r="O3" s="4" t="s">
        <v>52</v>
      </c>
      <c r="P3" s="4"/>
      <c r="Q3" s="4" t="s">
        <v>0</v>
      </c>
      <c r="R3" s="4" t="s">
        <v>52</v>
      </c>
    </row>
    <row r="4" spans="1:18" x14ac:dyDescent="0.2">
      <c r="B4">
        <v>72.744794542764751</v>
      </c>
      <c r="C4">
        <v>9.4792446987818018</v>
      </c>
      <c r="E4">
        <v>97.087468799741089</v>
      </c>
      <c r="F4">
        <v>31.805694678121338</v>
      </c>
      <c r="H4">
        <v>120.24021022584748</v>
      </c>
      <c r="I4">
        <v>77.696388020910561</v>
      </c>
      <c r="K4">
        <v>161.24398841044331</v>
      </c>
      <c r="L4">
        <v>101.69476214539065</v>
      </c>
      <c r="N4">
        <v>132.57703725525366</v>
      </c>
      <c r="O4">
        <v>50.762355409840943</v>
      </c>
      <c r="Q4">
        <v>38.498324096823453</v>
      </c>
      <c r="R4">
        <v>61.466300007858962</v>
      </c>
    </row>
    <row r="5" spans="1:18" x14ac:dyDescent="0.2">
      <c r="B5">
        <v>147.52054806402856</v>
      </c>
      <c r="C5">
        <v>5.1865388832930748</v>
      </c>
      <c r="E5">
        <v>72.565564893580486</v>
      </c>
      <c r="F5">
        <v>32.813400205412528</v>
      </c>
      <c r="H5">
        <v>95.324531249737802</v>
      </c>
      <c r="I5">
        <v>109.49913223743688</v>
      </c>
      <c r="K5">
        <v>32.742703996104993</v>
      </c>
      <c r="L5">
        <v>106.01330759345171</v>
      </c>
      <c r="N5">
        <v>95.384775422464841</v>
      </c>
      <c r="O5">
        <v>76.941343049784578</v>
      </c>
      <c r="Q5">
        <v>156.68505179402132</v>
      </c>
      <c r="R5">
        <v>97.121832587193609</v>
      </c>
    </row>
    <row r="6" spans="1:18" x14ac:dyDescent="0.2">
      <c r="B6">
        <v>107.9913621393017</v>
      </c>
      <c r="C6">
        <v>5.3694417820127649</v>
      </c>
      <c r="E6">
        <v>130.34696597506908</v>
      </c>
      <c r="F6">
        <v>36.789271215082231</v>
      </c>
      <c r="H6">
        <v>84.435373554675635</v>
      </c>
      <c r="I6">
        <v>47.169278435481033</v>
      </c>
      <c r="K6">
        <v>106.01330759345171</v>
      </c>
      <c r="L6">
        <v>96.209107359587634</v>
      </c>
      <c r="N6">
        <v>72.038044177849926</v>
      </c>
      <c r="O6">
        <v>33.723610761590528</v>
      </c>
      <c r="Q6">
        <v>104.8166241091552</v>
      </c>
      <c r="R6">
        <v>49.409746158633247</v>
      </c>
    </row>
    <row r="7" spans="1:18" x14ac:dyDescent="0.2">
      <c r="B7">
        <v>71.743295459724663</v>
      </c>
      <c r="C7">
        <v>11.272785240643145</v>
      </c>
    </row>
    <row r="9" spans="1:18" x14ac:dyDescent="0.2">
      <c r="A9" t="s">
        <v>3</v>
      </c>
      <c r="B9" s="3">
        <f>AVERAGE(B4:B7)</f>
        <v>100.00000005145492</v>
      </c>
      <c r="C9" s="3">
        <f>AVERAGE(C4:C7)</f>
        <v>7.8270026511826964</v>
      </c>
      <c r="E9" s="3">
        <f>AVERAGE(E4:E7)</f>
        <v>99.999999889463538</v>
      </c>
      <c r="F9" s="3">
        <f>AVERAGE(F4:F7)</f>
        <v>33.802788699538695</v>
      </c>
      <c r="H9" s="3">
        <f>AVERAGE(H4:H7)</f>
        <v>100.00003834342029</v>
      </c>
      <c r="I9" s="3">
        <f>AVERAGE(I4:I7)</f>
        <v>78.121599564609497</v>
      </c>
      <c r="K9" s="3">
        <f>AVERAGE(K4:K7)</f>
        <v>100</v>
      </c>
      <c r="L9" s="3">
        <f>AVERAGE(L4:L7)</f>
        <v>101.30572569947667</v>
      </c>
      <c r="N9" s="3">
        <f>AVERAGE(N4:N7)</f>
        <v>99.99995228518948</v>
      </c>
      <c r="O9" s="3">
        <f>AVERAGE(O4:O7)</f>
        <v>53.809103073738676</v>
      </c>
      <c r="Q9" s="3">
        <f>AVERAGE(Q4:Q7)</f>
        <v>100</v>
      </c>
      <c r="R9" s="3">
        <f>AVERAGE(R4:R7)</f>
        <v>69.332626251228604</v>
      </c>
    </row>
    <row r="10" spans="1:18" x14ac:dyDescent="0.2">
      <c r="A10" t="s">
        <v>50</v>
      </c>
      <c r="C10">
        <f>_xlfn.T.TEST(B4:B7,C4:C7,2,2)</f>
        <v>2.1808623679223584E-3</v>
      </c>
      <c r="F10">
        <f>_xlfn.T.TEST(E4:E7,F4:F7,2,2)</f>
        <v>1.6997080024139462E-2</v>
      </c>
      <c r="I10">
        <f>_xlfn.T.TEST(H4:H7,I4:I7,2,2)</f>
        <v>0.35391754817654403</v>
      </c>
      <c r="L10">
        <f>_xlfn.T.TEST(K4:K7,L4:L7,2,2)</f>
        <v>0.97376955253332009</v>
      </c>
      <c r="O10">
        <f>_xlfn.T.TEST(N4:N7,O4:O7,2,2)</f>
        <v>9.9807472875734771E-2</v>
      </c>
      <c r="R10">
        <f>_xlfn.T.TEST(Q4:Q7,R4:R7,2,2)</f>
        <v>0.45469535384507542</v>
      </c>
    </row>
  </sheetData>
  <mergeCells count="9">
    <mergeCell ref="N1:R1"/>
    <mergeCell ref="N2:O2"/>
    <mergeCell ref="Q2:R2"/>
    <mergeCell ref="B2:C2"/>
    <mergeCell ref="E2:F2"/>
    <mergeCell ref="B1:F1"/>
    <mergeCell ref="H1:L1"/>
    <mergeCell ref="H2:I2"/>
    <mergeCell ref="K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2F6F-6424-E547-BD62-56C9AECA3E0E}">
  <dimension ref="B2:G9"/>
  <sheetViews>
    <sheetView workbookViewId="0">
      <selection activeCell="G9" sqref="G9"/>
    </sheetView>
  </sheetViews>
  <sheetFormatPr baseColWidth="10" defaultRowHeight="16" x14ac:dyDescent="0.2"/>
  <sheetData>
    <row r="2" spans="2:7" x14ac:dyDescent="0.2">
      <c r="C2" s="8" t="s">
        <v>58</v>
      </c>
      <c r="D2" s="8"/>
      <c r="E2" s="8"/>
      <c r="F2" s="8"/>
      <c r="G2" s="8"/>
    </row>
    <row r="3" spans="2:7" x14ac:dyDescent="0.2">
      <c r="C3" s="4" t="s">
        <v>53</v>
      </c>
      <c r="D3" s="4" t="s">
        <v>54</v>
      </c>
      <c r="E3" s="4" t="s">
        <v>55</v>
      </c>
      <c r="F3" s="4" t="s">
        <v>56</v>
      </c>
      <c r="G3" s="4" t="s">
        <v>57</v>
      </c>
    </row>
    <row r="4" spans="2:7" x14ac:dyDescent="0.2">
      <c r="C4" s="5">
        <v>1.1100000000000001</v>
      </c>
      <c r="D4" s="5">
        <v>0.95</v>
      </c>
      <c r="E4" s="5">
        <v>0.24</v>
      </c>
      <c r="F4" s="5">
        <v>0.22</v>
      </c>
      <c r="G4" s="5">
        <v>0.04</v>
      </c>
    </row>
    <row r="5" spans="2:7" x14ac:dyDescent="0.2">
      <c r="C5" s="5">
        <v>1.1000000000000001</v>
      </c>
      <c r="D5" s="5">
        <v>1.1000000000000001</v>
      </c>
      <c r="E5" s="5">
        <v>0.28999999999999998</v>
      </c>
      <c r="F5" s="5">
        <v>0.28000000000000003</v>
      </c>
      <c r="G5" s="5">
        <v>0.06</v>
      </c>
    </row>
    <row r="6" spans="2:7" x14ac:dyDescent="0.2">
      <c r="C6" s="5">
        <v>0.79</v>
      </c>
      <c r="D6" s="5">
        <v>0.9</v>
      </c>
      <c r="E6" s="5">
        <v>0.35</v>
      </c>
      <c r="F6" s="5">
        <v>0.21</v>
      </c>
      <c r="G6" s="5">
        <v>0.03</v>
      </c>
    </row>
    <row r="7" spans="2:7" x14ac:dyDescent="0.2">
      <c r="C7" s="5">
        <v>1</v>
      </c>
      <c r="D7" s="5">
        <v>0.9</v>
      </c>
      <c r="E7" s="5">
        <v>0.2</v>
      </c>
      <c r="F7" s="5">
        <v>0.18</v>
      </c>
      <c r="G7" s="5">
        <v>0.06</v>
      </c>
    </row>
    <row r="9" spans="2:7" x14ac:dyDescent="0.2">
      <c r="B9" t="s">
        <v>3</v>
      </c>
      <c r="C9">
        <f>AVERAGE(C4:C7)</f>
        <v>1</v>
      </c>
      <c r="D9">
        <f>AVERAGE(D4:D7)</f>
        <v>0.96249999999999991</v>
      </c>
      <c r="E9">
        <f>AVERAGE(E4:E7)</f>
        <v>0.27</v>
      </c>
      <c r="F9">
        <f>AVERAGE(F4:F7)</f>
        <v>0.22249999999999998</v>
      </c>
      <c r="G9">
        <f>AVERAGE(G4:G7)</f>
        <v>4.7500000000000001E-2</v>
      </c>
    </row>
  </sheetData>
  <mergeCells count="1">
    <mergeCell ref="C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2C</vt:lpstr>
      <vt:lpstr>2D Fig Supp 1A</vt:lpstr>
      <vt:lpstr>2F</vt:lpstr>
      <vt:lpstr>2G</vt:lpstr>
      <vt:lpstr>2H Fig Supp 1B</vt:lpstr>
      <vt:lpstr>2J Fig Supp 1C</vt:lpstr>
      <vt:lpstr>Fig Supp 2</vt:lpstr>
      <vt:lpstr>Fig Supp 3</vt:lpstr>
      <vt:lpstr>Fig Supp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2021-07-14T21:51:06Z</dcterms:created>
  <dcterms:modified xsi:type="dcterms:W3CDTF">2021-07-15T14:57:52Z</dcterms:modified>
</cp:coreProperties>
</file>