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A9C118A3-93F8-9B44-A437-876882F5638C}" xr6:coauthVersionLast="47" xr6:coauthVersionMax="47" xr10:uidLastSave="{00000000-0000-0000-0000-000000000000}"/>
  <bookViews>
    <workbookView xWindow="5040" yWindow="460" windowWidth="27640" windowHeight="16060" activeTab="5" xr2:uid="{B0A44C48-C5C0-9945-BDA2-83044177D35B}"/>
  </bookViews>
  <sheets>
    <sheet name="Panel B or Figure Supp 1" sheetId="1" r:id="rId1"/>
    <sheet name="Panel C" sheetId="2" r:id="rId2"/>
    <sheet name="Panel E" sheetId="3" r:id="rId3"/>
    <sheet name="Panel F" sheetId="4" r:id="rId4"/>
    <sheet name="Figure Supp 3" sheetId="5" r:id="rId5"/>
    <sheet name="Figure Supp 4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9" i="5"/>
  <c r="D8" i="5"/>
  <c r="C10" i="5"/>
  <c r="C9" i="5"/>
  <c r="C8" i="5"/>
  <c r="I22" i="2"/>
  <c r="I21" i="2"/>
  <c r="E21" i="2"/>
  <c r="R9" i="1"/>
  <c r="R8" i="1"/>
  <c r="Q8" i="1"/>
  <c r="O9" i="1"/>
  <c r="O8" i="1"/>
  <c r="N8" i="1"/>
  <c r="L9" i="1"/>
  <c r="L8" i="1"/>
  <c r="K8" i="1"/>
  <c r="I9" i="1"/>
  <c r="I8" i="1"/>
  <c r="H8" i="1"/>
  <c r="F9" i="1"/>
  <c r="F8" i="1"/>
  <c r="E8" i="1"/>
  <c r="C8" i="1"/>
  <c r="C9" i="1"/>
  <c r="B8" i="1"/>
</calcChain>
</file>

<file path=xl/sharedStrings.xml><?xml version="1.0" encoding="utf-8"?>
<sst xmlns="http://schemas.openxmlformats.org/spreadsheetml/2006/main" count="54" uniqueCount="29">
  <si>
    <t>ANP</t>
  </si>
  <si>
    <t>Myh7</t>
  </si>
  <si>
    <t>Serca2</t>
  </si>
  <si>
    <t>Cleaved Caspase-3</t>
  </si>
  <si>
    <t>Cleaved Caspase-7</t>
  </si>
  <si>
    <t>Cleaved PARP</t>
  </si>
  <si>
    <t>WT</t>
  </si>
  <si>
    <t>LOI</t>
  </si>
  <si>
    <t>average</t>
  </si>
  <si>
    <t>t test</t>
  </si>
  <si>
    <t>Perivascular
fibrosis area (A)</t>
  </si>
  <si>
    <t>Vascular
area (B)</t>
  </si>
  <si>
    <t>A/B</t>
  </si>
  <si>
    <t>Pressure</t>
  </si>
  <si>
    <t>Aorta Outer Diameter</t>
  </si>
  <si>
    <t>0-25</t>
  </si>
  <si>
    <t>25-50</t>
  </si>
  <si>
    <t>50-75</t>
  </si>
  <si>
    <t>75-100</t>
  </si>
  <si>
    <t>100-125</t>
  </si>
  <si>
    <t>125-150</t>
  </si>
  <si>
    <t>150-175</t>
  </si>
  <si>
    <t>Systolic</t>
  </si>
  <si>
    <t>Diastolic</t>
  </si>
  <si>
    <t>Pulse Pressure</t>
  </si>
  <si>
    <t>Systolic Avg</t>
  </si>
  <si>
    <t>Diastolic Avg</t>
  </si>
  <si>
    <t>PP Avdg</t>
  </si>
  <si>
    <t>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</si>
</sst>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3"/>
      <charset val="129"/>
      <scheme val="minor"/>
    </font>
    <font>
      <b/>
      <sz val="11"/>
      <color rgb="FFFF0000"/>
      <name val="Calibri"/>
      <family val="3"/>
      <charset val="129"/>
      <scheme val="minor"/>
    </font>
    <font>
      <sz val="11"/>
      <color rgb="FF000000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9745-77C3-E64D-9A54-4384212D1EB9}">
  <dimension ref="A2:R9"/>
  <sheetViews>
    <sheetView workbookViewId="0">
      <selection activeCell="P1" sqref="P1:P1048576"/>
    </sheetView>
  </sheetViews>
  <sheetFormatPr baseColWidth="10" defaultRowHeight="16" x14ac:dyDescent="0.2"/>
  <sheetData>
    <row r="2" spans="1:18" x14ac:dyDescent="0.2">
      <c r="B2" s="2" t="s">
        <v>0</v>
      </c>
      <c r="C2" s="2"/>
      <c r="D2" s="1"/>
      <c r="E2" s="2" t="s">
        <v>1</v>
      </c>
      <c r="F2" s="2"/>
      <c r="G2" s="1"/>
      <c r="H2" s="2" t="s">
        <v>2</v>
      </c>
      <c r="I2" s="2"/>
      <c r="J2" s="1"/>
      <c r="K2" s="2" t="s">
        <v>3</v>
      </c>
      <c r="L2" s="2"/>
      <c r="M2" s="1"/>
      <c r="N2" s="2" t="s">
        <v>4</v>
      </c>
      <c r="O2" s="2"/>
      <c r="P2" s="1"/>
      <c r="Q2" s="2" t="s">
        <v>5</v>
      </c>
      <c r="R2" s="2"/>
    </row>
    <row r="3" spans="1:18" x14ac:dyDescent="0.2">
      <c r="B3" s="4" t="s">
        <v>6</v>
      </c>
      <c r="C3" s="4" t="s">
        <v>7</v>
      </c>
      <c r="D3" s="4"/>
      <c r="E3" s="4" t="s">
        <v>6</v>
      </c>
      <c r="F3" s="4" t="s">
        <v>7</v>
      </c>
      <c r="G3" s="4"/>
      <c r="H3" s="4" t="s">
        <v>6</v>
      </c>
      <c r="I3" s="4" t="s">
        <v>7</v>
      </c>
      <c r="J3" s="4"/>
      <c r="K3" s="4" t="s">
        <v>6</v>
      </c>
      <c r="L3" s="4" t="s">
        <v>7</v>
      </c>
      <c r="M3" s="4"/>
      <c r="N3" s="4" t="s">
        <v>6</v>
      </c>
      <c r="O3" s="4" t="s">
        <v>7</v>
      </c>
      <c r="P3" s="4"/>
      <c r="Q3" s="4" t="s">
        <v>6</v>
      </c>
      <c r="R3" s="4" t="s">
        <v>7</v>
      </c>
    </row>
    <row r="4" spans="1:18" x14ac:dyDescent="0.2">
      <c r="B4" s="3">
        <v>1.194133941</v>
      </c>
      <c r="C4" s="3">
        <v>1.6803619270000001</v>
      </c>
      <c r="D4" s="3"/>
      <c r="E4" s="3">
        <v>0.55098645899999998</v>
      </c>
      <c r="F4" s="3">
        <v>5.6972101500000001</v>
      </c>
      <c r="G4" s="3"/>
      <c r="H4" s="3">
        <v>0.91691317299999997</v>
      </c>
      <c r="I4" s="3">
        <v>0.55303033300000004</v>
      </c>
      <c r="J4" s="3"/>
      <c r="K4" s="3">
        <v>0.59374773400000003</v>
      </c>
      <c r="L4" s="3">
        <v>3.1070968630000002</v>
      </c>
      <c r="M4" s="3"/>
      <c r="N4" s="3">
        <v>0.57222935600000002</v>
      </c>
      <c r="O4" s="3">
        <v>2.0854495740000001</v>
      </c>
      <c r="P4" s="3"/>
      <c r="Q4" s="3">
        <v>0.53060737400000002</v>
      </c>
      <c r="R4" s="3">
        <v>5.7096477319999996</v>
      </c>
    </row>
    <row r="5" spans="1:18" x14ac:dyDescent="0.2">
      <c r="B5" s="3">
        <v>1.2134921249999999</v>
      </c>
      <c r="C5" s="3">
        <v>3.8887755180000001</v>
      </c>
      <c r="D5" s="3"/>
      <c r="E5" s="3">
        <v>2.1322544630000002</v>
      </c>
      <c r="F5" s="3">
        <v>8.1382935290000002</v>
      </c>
      <c r="G5" s="3"/>
      <c r="H5" s="3">
        <v>0.83573033600000002</v>
      </c>
      <c r="I5" s="3">
        <v>0.74100573000000003</v>
      </c>
      <c r="J5" s="3"/>
      <c r="K5" s="3">
        <v>1.530466463</v>
      </c>
      <c r="L5" s="3">
        <v>3.2291069210000001</v>
      </c>
      <c r="M5" s="3"/>
      <c r="N5" s="3">
        <v>1.3068300829999999</v>
      </c>
      <c r="O5" s="3">
        <v>2.3744833339999998</v>
      </c>
      <c r="P5" s="3"/>
      <c r="Q5" s="3">
        <v>1.7119307130000001</v>
      </c>
      <c r="R5" s="3">
        <v>5.7123029250000004</v>
      </c>
    </row>
    <row r="6" spans="1:18" x14ac:dyDescent="0.2">
      <c r="B6" s="3">
        <v>0.59237393400000005</v>
      </c>
      <c r="C6" s="3">
        <v>5.4504159239999996</v>
      </c>
      <c r="D6" s="3"/>
      <c r="E6" s="3">
        <v>0.31675907800000003</v>
      </c>
      <c r="F6" s="3">
        <v>8.3819418159999994</v>
      </c>
      <c r="G6" s="3"/>
      <c r="H6" s="3">
        <v>1.2473564909999999</v>
      </c>
      <c r="I6" s="3">
        <v>0.45699552900000001</v>
      </c>
      <c r="J6" s="3"/>
      <c r="K6" s="3">
        <v>0.87578580299999997</v>
      </c>
      <c r="L6" s="3">
        <v>3.7782200330000002</v>
      </c>
      <c r="M6" s="3"/>
      <c r="N6" s="3">
        <v>1.1209405610000001</v>
      </c>
      <c r="O6" s="3">
        <v>2.295923852</v>
      </c>
      <c r="P6" s="3"/>
      <c r="Q6" s="3">
        <v>0.75746191299999999</v>
      </c>
      <c r="R6" s="3">
        <v>7.1690963679999999</v>
      </c>
    </row>
    <row r="8" spans="1:18" x14ac:dyDescent="0.2">
      <c r="A8" t="s">
        <v>8</v>
      </c>
      <c r="B8">
        <f>AVERAGE(B4:B6)</f>
        <v>1</v>
      </c>
      <c r="C8">
        <f>AVERAGE(C4:C6)</f>
        <v>3.6731844563333333</v>
      </c>
      <c r="E8">
        <f>AVERAGE(E4:E6)</f>
        <v>1.0000000000000002</v>
      </c>
      <c r="F8">
        <f>AVERAGE(F4:F6)</f>
        <v>7.4058151649999999</v>
      </c>
      <c r="H8">
        <f>AVERAGE(H4:H6)</f>
        <v>1</v>
      </c>
      <c r="I8">
        <f>AVERAGE(I4:I6)</f>
        <v>0.58367719733333334</v>
      </c>
      <c r="K8">
        <f>AVERAGE(K4:K6)</f>
        <v>1</v>
      </c>
      <c r="L8">
        <f>AVERAGE(L4:L6)</f>
        <v>3.3714746056666667</v>
      </c>
      <c r="N8">
        <f>AVERAGE(N4:N6)</f>
        <v>1</v>
      </c>
      <c r="O8">
        <f>AVERAGE(O4:O6)</f>
        <v>2.2519522533333336</v>
      </c>
      <c r="Q8">
        <f>AVERAGE(Q4:Q6)</f>
        <v>1</v>
      </c>
      <c r="R8">
        <f>AVERAGE(R4:R6)</f>
        <v>6.1970156750000003</v>
      </c>
    </row>
    <row r="9" spans="1:18" x14ac:dyDescent="0.2">
      <c r="A9" t="s">
        <v>9</v>
      </c>
      <c r="C9">
        <f>_xlfn.T.TEST(B4:B6,C4:C6,2,2)</f>
        <v>7.4124082465413563E-2</v>
      </c>
      <c r="F9">
        <f>_xlfn.T.TEST(E4:E6,F4:F6,2,2)</f>
        <v>3.3965085575136445E-3</v>
      </c>
      <c r="I9">
        <f>_xlfn.T.TEST(H4:H6,I4:I6,2,2)</f>
        <v>5.1004579867103654E-2</v>
      </c>
      <c r="L9">
        <f>_xlfn.T.TEST(K4:K6,L4:L6,2,2)</f>
        <v>2.3670053943510789E-3</v>
      </c>
      <c r="O9">
        <f>_xlfn.T.TEST(N4:N6,O4:O6,2,2)</f>
        <v>6.1405917085600942E-3</v>
      </c>
      <c r="R9">
        <f>_xlfn.T.TEST(Q4:Q6,R4:R6,2,2)</f>
        <v>1.0154277707705569E-3</v>
      </c>
    </row>
  </sheetData>
  <mergeCells count="6"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FC50-5D77-6844-9577-7FE160C4824A}">
  <dimension ref="B4:I22"/>
  <sheetViews>
    <sheetView workbookViewId="0">
      <selection activeCell="K4" sqref="K4"/>
    </sheetView>
  </sheetViews>
  <sheetFormatPr baseColWidth="10" defaultRowHeight="16" x14ac:dyDescent="0.2"/>
  <cols>
    <col min="9" max="9" width="12.1640625" bestFit="1" customWidth="1"/>
  </cols>
  <sheetData>
    <row r="4" spans="3:9" ht="48" x14ac:dyDescent="0.2">
      <c r="C4" s="5" t="s">
        <v>10</v>
      </c>
      <c r="D4" s="5" t="s">
        <v>11</v>
      </c>
      <c r="E4" s="6" t="s">
        <v>12</v>
      </c>
      <c r="F4" s="6"/>
      <c r="G4" s="5" t="s">
        <v>10</v>
      </c>
      <c r="H4" s="5" t="s">
        <v>11</v>
      </c>
      <c r="I4" s="6" t="s">
        <v>12</v>
      </c>
    </row>
    <row r="5" spans="3:9" x14ac:dyDescent="0.2">
      <c r="C5" s="7">
        <v>1578</v>
      </c>
      <c r="D5" s="7">
        <v>20654</v>
      </c>
      <c r="E5" s="8">
        <v>7.6401999999999998E-2</v>
      </c>
      <c r="F5" s="7"/>
      <c r="G5" s="7">
        <v>4218</v>
      </c>
      <c r="H5" s="7">
        <v>5735</v>
      </c>
      <c r="I5" s="8">
        <v>0.73548400000000003</v>
      </c>
    </row>
    <row r="6" spans="3:9" x14ac:dyDescent="0.2">
      <c r="C6" s="7">
        <v>2654</v>
      </c>
      <c r="D6" s="7">
        <v>8847</v>
      </c>
      <c r="E6" s="8">
        <v>0.29998900000000001</v>
      </c>
      <c r="F6" s="7"/>
      <c r="G6" s="7">
        <v>7541</v>
      </c>
      <c r="H6" s="7">
        <v>15244</v>
      </c>
      <c r="I6" s="8">
        <v>0.49468600000000001</v>
      </c>
    </row>
    <row r="7" spans="3:9" x14ac:dyDescent="0.2">
      <c r="C7" s="7">
        <v>1255</v>
      </c>
      <c r="D7" s="7">
        <v>8177</v>
      </c>
      <c r="E7" s="8">
        <v>0.153479</v>
      </c>
      <c r="F7" s="7"/>
      <c r="G7" s="7">
        <v>10524</v>
      </c>
      <c r="H7" s="7">
        <v>9541</v>
      </c>
      <c r="I7" s="8">
        <v>1.103029</v>
      </c>
    </row>
    <row r="8" spans="3:9" x14ac:dyDescent="0.2">
      <c r="C8" s="7">
        <v>6958</v>
      </c>
      <c r="D8" s="7">
        <v>19548</v>
      </c>
      <c r="E8" s="8">
        <v>0.35594399999999998</v>
      </c>
      <c r="F8" s="7"/>
      <c r="G8" s="7">
        <v>6254</v>
      </c>
      <c r="H8" s="7">
        <v>12584</v>
      </c>
      <c r="I8" s="8">
        <v>0.49697999999999998</v>
      </c>
    </row>
    <row r="9" spans="3:9" x14ac:dyDescent="0.2">
      <c r="C9" s="7">
        <v>3653</v>
      </c>
      <c r="D9" s="7">
        <v>19584</v>
      </c>
      <c r="E9" s="8">
        <v>0.18653</v>
      </c>
      <c r="F9" s="7"/>
      <c r="G9" s="7">
        <v>1688</v>
      </c>
      <c r="H9" s="7">
        <v>2854</v>
      </c>
      <c r="I9" s="8">
        <v>0.59145099999999995</v>
      </c>
    </row>
    <row r="10" spans="3:9" x14ac:dyDescent="0.2">
      <c r="C10" s="7">
        <v>2451</v>
      </c>
      <c r="D10" s="7">
        <v>19880</v>
      </c>
      <c r="E10" s="8">
        <v>0.12329</v>
      </c>
      <c r="F10" s="7"/>
      <c r="G10" s="7">
        <v>12326</v>
      </c>
      <c r="H10" s="7">
        <v>14845</v>
      </c>
      <c r="I10" s="8">
        <v>0.83031299999999997</v>
      </c>
    </row>
    <row r="11" spans="3:9" x14ac:dyDescent="0.2">
      <c r="C11" s="7">
        <v>3261</v>
      </c>
      <c r="D11" s="7">
        <v>15425</v>
      </c>
      <c r="E11" s="8">
        <v>0.21140999999999999</v>
      </c>
      <c r="F11" s="7"/>
      <c r="G11" s="7">
        <v>1044</v>
      </c>
      <c r="H11" s="7">
        <v>1655</v>
      </c>
      <c r="I11" s="8">
        <v>0.63081600000000004</v>
      </c>
    </row>
    <row r="12" spans="3:9" x14ac:dyDescent="0.2">
      <c r="C12" s="7">
        <v>1414</v>
      </c>
      <c r="D12" s="7">
        <v>2832</v>
      </c>
      <c r="E12" s="8">
        <v>0.49929400000000002</v>
      </c>
      <c r="F12" s="7"/>
      <c r="G12" s="7">
        <v>12069</v>
      </c>
      <c r="H12" s="7">
        <v>12987</v>
      </c>
      <c r="I12" s="8">
        <v>0.92931399999999997</v>
      </c>
    </row>
    <row r="13" spans="3:9" x14ac:dyDescent="0.2">
      <c r="C13" s="7">
        <v>3254</v>
      </c>
      <c r="D13" s="7">
        <v>20586</v>
      </c>
      <c r="E13" s="8">
        <v>0.15806899999999999</v>
      </c>
      <c r="F13" s="7"/>
      <c r="G13" s="7">
        <v>3214</v>
      </c>
      <c r="H13" s="7">
        <v>4026</v>
      </c>
      <c r="I13" s="8">
        <v>0.79831099999999999</v>
      </c>
    </row>
    <row r="14" spans="3:9" x14ac:dyDescent="0.2">
      <c r="C14" s="7">
        <v>1023</v>
      </c>
      <c r="D14" s="7">
        <v>7456</v>
      </c>
      <c r="E14" s="8">
        <v>0.13720499999999999</v>
      </c>
      <c r="F14" s="7"/>
      <c r="G14" s="7">
        <v>1512</v>
      </c>
      <c r="H14" s="7">
        <v>7856</v>
      </c>
      <c r="I14" s="8">
        <v>0.192464</v>
      </c>
    </row>
    <row r="15" spans="3:9" x14ac:dyDescent="0.2">
      <c r="C15" s="7">
        <v>2058</v>
      </c>
      <c r="D15" s="7">
        <v>13784</v>
      </c>
      <c r="E15" s="8">
        <v>0.14930399999999999</v>
      </c>
      <c r="F15" s="7"/>
      <c r="G15" s="7">
        <v>3654</v>
      </c>
      <c r="H15" s="7">
        <v>20220</v>
      </c>
      <c r="I15" s="8">
        <v>0.18071200000000001</v>
      </c>
    </row>
    <row r="16" spans="3:9" x14ac:dyDescent="0.2">
      <c r="C16" s="7">
        <v>1887</v>
      </c>
      <c r="D16" s="7">
        <v>14022</v>
      </c>
      <c r="E16" s="8">
        <v>0.134574</v>
      </c>
      <c r="F16" s="7"/>
      <c r="G16" s="7">
        <v>10236</v>
      </c>
      <c r="H16" s="7">
        <v>22236</v>
      </c>
      <c r="I16" s="8">
        <v>0.46033499999999999</v>
      </c>
    </row>
    <row r="17" spans="2:9" x14ac:dyDescent="0.2">
      <c r="C17" s="7">
        <v>6954</v>
      </c>
      <c r="D17" s="7">
        <v>18954</v>
      </c>
      <c r="E17" s="8">
        <v>0.36688799999999999</v>
      </c>
      <c r="F17" s="7"/>
      <c r="G17" s="7">
        <v>6201</v>
      </c>
      <c r="H17" s="7">
        <v>7486</v>
      </c>
      <c r="I17" s="8">
        <v>0.82834600000000003</v>
      </c>
    </row>
    <row r="18" spans="2:9" x14ac:dyDescent="0.2">
      <c r="C18" s="7">
        <v>6941</v>
      </c>
      <c r="D18" s="7">
        <v>19802</v>
      </c>
      <c r="E18" s="8">
        <v>0.35052</v>
      </c>
      <c r="F18" s="7"/>
      <c r="G18" s="7">
        <v>5548</v>
      </c>
      <c r="H18" s="7">
        <v>6150</v>
      </c>
      <c r="I18" s="8">
        <v>0.90211399999999997</v>
      </c>
    </row>
    <row r="19" spans="2:9" x14ac:dyDescent="0.2">
      <c r="C19" s="7">
        <v>3624</v>
      </c>
      <c r="D19" s="7">
        <v>18891</v>
      </c>
      <c r="E19" s="8">
        <v>0.19183700000000001</v>
      </c>
      <c r="F19" s="7"/>
      <c r="G19" s="7">
        <v>3967</v>
      </c>
      <c r="H19" s="7">
        <v>3894</v>
      </c>
      <c r="I19" s="8">
        <v>1.0187470000000001</v>
      </c>
    </row>
    <row r="21" spans="2:9" x14ac:dyDescent="0.2">
      <c r="B21" t="s">
        <v>8</v>
      </c>
      <c r="E21">
        <f>AVERAGE(E5:E19)</f>
        <v>0.22631566666666664</v>
      </c>
      <c r="I21">
        <f>AVERAGE(I5:I19)</f>
        <v>0.6795401333333333</v>
      </c>
    </row>
    <row r="22" spans="2:9" x14ac:dyDescent="0.2">
      <c r="B22" t="s">
        <v>9</v>
      </c>
      <c r="I22">
        <f>_xlfn.T.TEST(E5:E19,I5:I19,2,2)</f>
        <v>3.1037869086187277E-6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12AE-36EF-6A47-9C71-5FD058AB220B}">
  <dimension ref="B1:W10"/>
  <sheetViews>
    <sheetView topLeftCell="B1" zoomScale="91" workbookViewId="0">
      <selection activeCell="H28" sqref="H28"/>
    </sheetView>
  </sheetViews>
  <sheetFormatPr baseColWidth="10" defaultRowHeight="16" x14ac:dyDescent="0.2"/>
  <sheetData>
    <row r="1" spans="2:23" x14ac:dyDescent="0.2">
      <c r="C1" s="2" t="s">
        <v>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3" x14ac:dyDescent="0.2">
      <c r="B2" t="s">
        <v>13</v>
      </c>
      <c r="C2" s="2" t="s">
        <v>6</v>
      </c>
      <c r="D2" s="2"/>
      <c r="E2" s="2"/>
      <c r="F2" s="2"/>
      <c r="G2" s="2"/>
      <c r="H2" s="2"/>
      <c r="I2" s="2"/>
      <c r="J2" s="2"/>
      <c r="K2" s="2"/>
      <c r="L2" s="2"/>
      <c r="N2" s="2" t="s">
        <v>7</v>
      </c>
      <c r="O2" s="2"/>
      <c r="P2" s="2"/>
      <c r="Q2" s="2"/>
      <c r="R2" s="2"/>
      <c r="S2" s="2"/>
      <c r="T2" s="2"/>
      <c r="U2" s="2"/>
    </row>
    <row r="3" spans="2:23" x14ac:dyDescent="0.2">
      <c r="B3" s="9">
        <v>0</v>
      </c>
      <c r="C3" s="3">
        <v>1212.5</v>
      </c>
      <c r="D3" s="3">
        <v>1075</v>
      </c>
      <c r="E3" s="3">
        <v>1090</v>
      </c>
      <c r="F3" s="3">
        <v>1203.5</v>
      </c>
      <c r="G3" s="3">
        <v>1071</v>
      </c>
      <c r="H3" s="3">
        <v>968.5</v>
      </c>
      <c r="I3" s="3">
        <v>963</v>
      </c>
      <c r="J3" s="3">
        <v>1050.5</v>
      </c>
      <c r="K3" s="3">
        <v>1009</v>
      </c>
      <c r="L3" s="3">
        <v>1101.5</v>
      </c>
      <c r="M3" s="3"/>
      <c r="N3" s="3">
        <v>1210.5</v>
      </c>
      <c r="O3" s="3">
        <v>1392</v>
      </c>
      <c r="P3" s="3">
        <v>1334.5</v>
      </c>
      <c r="Q3" s="3">
        <v>1018</v>
      </c>
      <c r="R3" s="3">
        <v>1222</v>
      </c>
      <c r="S3" s="3">
        <v>1162.5</v>
      </c>
      <c r="T3" s="3">
        <v>1225.5</v>
      </c>
      <c r="U3" s="3">
        <v>1486.5</v>
      </c>
      <c r="V3" s="3"/>
      <c r="W3" s="3"/>
    </row>
    <row r="4" spans="2:23" x14ac:dyDescent="0.2">
      <c r="B4" s="9">
        <v>25</v>
      </c>
      <c r="C4" s="3">
        <v>1397.5</v>
      </c>
      <c r="D4" s="3">
        <v>1364</v>
      </c>
      <c r="E4" s="3">
        <v>1259.5</v>
      </c>
      <c r="F4" s="3">
        <v>1362</v>
      </c>
      <c r="G4" s="3">
        <v>1274</v>
      </c>
      <c r="H4" s="3">
        <v>1216.5</v>
      </c>
      <c r="I4" s="3">
        <v>1257.5</v>
      </c>
      <c r="J4" s="3">
        <v>1334</v>
      </c>
      <c r="K4" s="3">
        <v>1264.5</v>
      </c>
      <c r="L4" s="3">
        <v>1339.5</v>
      </c>
      <c r="M4" s="3"/>
      <c r="N4" s="3">
        <v>1491</v>
      </c>
      <c r="O4" s="3">
        <v>1692.5</v>
      </c>
      <c r="P4" s="3">
        <v>1548.5</v>
      </c>
      <c r="Q4" s="3">
        <v>1444</v>
      </c>
      <c r="R4" s="3">
        <v>1460.5</v>
      </c>
      <c r="S4" s="3">
        <v>1535.5</v>
      </c>
      <c r="T4" s="3">
        <v>1523.5</v>
      </c>
      <c r="U4" s="3">
        <v>1865.5</v>
      </c>
      <c r="V4" s="3"/>
      <c r="W4" s="3"/>
    </row>
    <row r="5" spans="2:23" x14ac:dyDescent="0.2">
      <c r="B5" s="9">
        <v>50</v>
      </c>
      <c r="C5" s="3">
        <v>1593.5</v>
      </c>
      <c r="D5" s="3">
        <v>1565</v>
      </c>
      <c r="E5" s="3">
        <v>1429.5</v>
      </c>
      <c r="F5" s="3">
        <v>1492.5</v>
      </c>
      <c r="G5" s="3">
        <v>1433</v>
      </c>
      <c r="H5" s="3">
        <v>1345.5</v>
      </c>
      <c r="I5" s="3">
        <v>1431</v>
      </c>
      <c r="J5" s="3">
        <v>1541.5</v>
      </c>
      <c r="K5" s="3">
        <v>1418</v>
      </c>
      <c r="L5" s="3">
        <v>1515</v>
      </c>
      <c r="M5" s="3"/>
      <c r="N5" s="3">
        <v>1684.5</v>
      </c>
      <c r="O5" s="3">
        <v>1936.5</v>
      </c>
      <c r="P5" s="3">
        <v>1741</v>
      </c>
      <c r="Q5" s="3">
        <v>1750</v>
      </c>
      <c r="R5" s="3">
        <v>1669.5</v>
      </c>
      <c r="S5" s="3">
        <v>1765</v>
      </c>
      <c r="T5" s="3">
        <v>1741</v>
      </c>
      <c r="U5" s="3">
        <v>2108.5</v>
      </c>
      <c r="V5" s="3"/>
      <c r="W5" s="3"/>
    </row>
    <row r="6" spans="2:23" x14ac:dyDescent="0.2">
      <c r="B6" s="9">
        <v>75</v>
      </c>
      <c r="C6" s="3">
        <v>1822.5</v>
      </c>
      <c r="D6" s="3">
        <v>1804</v>
      </c>
      <c r="E6" s="3">
        <v>1589.5</v>
      </c>
      <c r="F6" s="3">
        <v>1636</v>
      </c>
      <c r="G6" s="3">
        <v>1619.5</v>
      </c>
      <c r="H6" s="3">
        <v>1526.5</v>
      </c>
      <c r="I6" s="3">
        <v>1632.5</v>
      </c>
      <c r="J6" s="3">
        <v>1722</v>
      </c>
      <c r="K6" s="3">
        <v>1615.5</v>
      </c>
      <c r="L6" s="3">
        <v>1718.5</v>
      </c>
      <c r="M6" s="3"/>
      <c r="N6" s="3">
        <v>1905</v>
      </c>
      <c r="O6" s="3">
        <v>2210.5</v>
      </c>
      <c r="P6" s="3">
        <v>1991</v>
      </c>
      <c r="Q6" s="3">
        <v>1983</v>
      </c>
      <c r="R6" s="3">
        <v>1951.5</v>
      </c>
      <c r="S6" s="3">
        <v>2060</v>
      </c>
      <c r="T6" s="3">
        <v>2000.5</v>
      </c>
      <c r="U6" s="3">
        <v>2370.5</v>
      </c>
      <c r="V6" s="3"/>
      <c r="W6" s="3"/>
    </row>
    <row r="7" spans="2:23" x14ac:dyDescent="0.2">
      <c r="B7" s="9">
        <v>100</v>
      </c>
      <c r="C7" s="3">
        <v>2013.5</v>
      </c>
      <c r="D7" s="3">
        <v>1976</v>
      </c>
      <c r="E7" s="3">
        <v>1771</v>
      </c>
      <c r="F7" s="3">
        <v>1822.5</v>
      </c>
      <c r="G7" s="3">
        <v>1805.5</v>
      </c>
      <c r="H7" s="3">
        <v>1718.5</v>
      </c>
      <c r="I7" s="3">
        <v>1839.5</v>
      </c>
      <c r="J7" s="3">
        <v>1938.5</v>
      </c>
      <c r="K7" s="3">
        <v>1796.5</v>
      </c>
      <c r="L7" s="3">
        <v>1925.5</v>
      </c>
      <c r="M7" s="3"/>
      <c r="N7" s="3">
        <v>2069</v>
      </c>
      <c r="O7" s="3">
        <v>2354</v>
      </c>
      <c r="P7" s="3">
        <v>2191.5</v>
      </c>
      <c r="Q7" s="3">
        <v>2172</v>
      </c>
      <c r="R7" s="3">
        <v>2219.5</v>
      </c>
      <c r="S7" s="3">
        <v>2288.5</v>
      </c>
      <c r="T7" s="3">
        <v>2188.5</v>
      </c>
      <c r="U7" s="3">
        <v>2565</v>
      </c>
      <c r="V7" s="3"/>
      <c r="W7" s="3"/>
    </row>
    <row r="8" spans="2:23" x14ac:dyDescent="0.2">
      <c r="B8" s="9">
        <v>125</v>
      </c>
      <c r="C8" s="3">
        <v>2113.5</v>
      </c>
      <c r="D8" s="3">
        <v>2056.5</v>
      </c>
      <c r="E8" s="3">
        <v>1908.5</v>
      </c>
      <c r="F8" s="3">
        <v>1971.5</v>
      </c>
      <c r="G8" s="3">
        <v>1919.5</v>
      </c>
      <c r="H8" s="3">
        <v>1868</v>
      </c>
      <c r="I8" s="3">
        <v>1936.5</v>
      </c>
      <c r="J8" s="3">
        <v>2048.5</v>
      </c>
      <c r="K8" s="3">
        <v>1938</v>
      </c>
      <c r="L8" s="3">
        <v>2050.5</v>
      </c>
      <c r="M8" s="3"/>
      <c r="N8" s="3">
        <v>2136</v>
      </c>
      <c r="O8" s="3">
        <v>2382.5</v>
      </c>
      <c r="P8" s="3">
        <v>2279</v>
      </c>
      <c r="Q8" s="3">
        <v>2280</v>
      </c>
      <c r="R8" s="3">
        <v>2328</v>
      </c>
      <c r="S8" s="3">
        <v>2408</v>
      </c>
      <c r="T8" s="3">
        <v>2270.5</v>
      </c>
      <c r="U8" s="3">
        <v>2618.5</v>
      </c>
      <c r="V8" s="3"/>
      <c r="W8" s="3"/>
    </row>
    <row r="9" spans="2:23" x14ac:dyDescent="0.2">
      <c r="B9" s="9">
        <v>150</v>
      </c>
      <c r="C9" s="3">
        <v>2145.5</v>
      </c>
      <c r="D9" s="3">
        <v>2087.5</v>
      </c>
      <c r="E9" s="3">
        <v>1977.5</v>
      </c>
      <c r="F9" s="3">
        <v>2074.5</v>
      </c>
      <c r="G9" s="3">
        <v>1972</v>
      </c>
      <c r="H9" s="3">
        <v>1940.5</v>
      </c>
      <c r="I9" s="3">
        <v>1983</v>
      </c>
      <c r="J9" s="3">
        <v>2106.5</v>
      </c>
      <c r="K9" s="3">
        <v>2005.5</v>
      </c>
      <c r="L9" s="3">
        <v>2091</v>
      </c>
      <c r="M9" s="3"/>
      <c r="N9" s="3">
        <v>2143.5</v>
      </c>
      <c r="O9" s="3">
        <v>2401</v>
      </c>
      <c r="P9" s="3">
        <v>2301</v>
      </c>
      <c r="Q9" s="3">
        <v>2320</v>
      </c>
      <c r="R9" s="3">
        <v>2380.5</v>
      </c>
      <c r="S9" s="3">
        <v>2454.5</v>
      </c>
      <c r="T9" s="3">
        <v>2305</v>
      </c>
      <c r="U9" s="3">
        <v>2670</v>
      </c>
      <c r="V9" s="3"/>
      <c r="W9" s="3"/>
    </row>
    <row r="10" spans="2:23" x14ac:dyDescent="0.2">
      <c r="B10" s="9">
        <v>175</v>
      </c>
      <c r="C10" s="3">
        <v>2163</v>
      </c>
      <c r="D10" s="3">
        <v>2105.5</v>
      </c>
      <c r="E10" s="3">
        <v>2006</v>
      </c>
      <c r="F10" s="3">
        <v>2124.5</v>
      </c>
      <c r="G10" s="3">
        <v>2006.5</v>
      </c>
      <c r="H10" s="3">
        <v>1961</v>
      </c>
      <c r="I10" s="3">
        <v>2008</v>
      </c>
      <c r="J10" s="3">
        <v>2130.5</v>
      </c>
      <c r="K10" s="3">
        <v>2035</v>
      </c>
      <c r="L10" s="3">
        <v>2101</v>
      </c>
      <c r="M10" s="3"/>
      <c r="N10" s="3">
        <v>2160.5</v>
      </c>
      <c r="O10" s="3">
        <v>2399.5</v>
      </c>
      <c r="P10" s="3">
        <v>2315</v>
      </c>
      <c r="Q10" s="3">
        <v>2331</v>
      </c>
      <c r="R10" s="3">
        <v>2410.5</v>
      </c>
      <c r="S10" s="3">
        <v>2478</v>
      </c>
      <c r="T10" s="3">
        <v>2327</v>
      </c>
      <c r="U10" s="3">
        <v>2695.5</v>
      </c>
      <c r="V10" s="3"/>
      <c r="W10" s="3"/>
    </row>
  </sheetData>
  <mergeCells count="3">
    <mergeCell ref="C2:L2"/>
    <mergeCell ref="N2:U2"/>
    <mergeCell ref="C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9F5E-63B1-6542-A577-4BB0590B46AF}">
  <dimension ref="A3:V10"/>
  <sheetViews>
    <sheetView workbookViewId="0">
      <selection activeCell="G15" sqref="G15"/>
    </sheetView>
  </sheetViews>
  <sheetFormatPr baseColWidth="10" defaultRowHeight="16" x14ac:dyDescent="0.2"/>
  <sheetData>
    <row r="3" spans="1:22" x14ac:dyDescent="0.2"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M3" s="2" t="s">
        <v>7</v>
      </c>
      <c r="N3" s="2"/>
      <c r="O3" s="2"/>
      <c r="P3" s="2"/>
      <c r="Q3" s="2"/>
      <c r="R3" s="2"/>
      <c r="S3" s="2"/>
      <c r="T3" s="2"/>
    </row>
    <row r="4" spans="1:22" x14ac:dyDescent="0.2">
      <c r="A4" s="9" t="s">
        <v>15</v>
      </c>
      <c r="B4" s="3">
        <v>0.15257731999999999</v>
      </c>
      <c r="C4" s="3">
        <v>0.26883720999999999</v>
      </c>
      <c r="D4" s="3">
        <v>0.15550459</v>
      </c>
      <c r="E4" s="3">
        <v>0.13169921000000001</v>
      </c>
      <c r="F4" s="3">
        <v>0.18954248000000001</v>
      </c>
      <c r="G4" s="3">
        <v>0.25606607999999997</v>
      </c>
      <c r="H4" s="3">
        <v>0.30581515999999997</v>
      </c>
      <c r="I4" s="3">
        <v>0.26987148999999999</v>
      </c>
      <c r="J4" s="3">
        <v>0.25322101000000002</v>
      </c>
      <c r="K4" s="3">
        <v>0.21606900000000001</v>
      </c>
      <c r="L4" s="3"/>
      <c r="M4" s="3">
        <v>0.23172243000000001</v>
      </c>
      <c r="N4" s="3">
        <v>0.21587644</v>
      </c>
      <c r="O4" s="3">
        <v>0.16035969</v>
      </c>
      <c r="P4" s="3">
        <v>0.41846758000000001</v>
      </c>
      <c r="Q4" s="3">
        <v>0.19517185000000001</v>
      </c>
      <c r="R4" s="3">
        <v>0.32086021999999997</v>
      </c>
      <c r="S4" s="3">
        <v>0.24316604999999999</v>
      </c>
      <c r="T4" s="3">
        <v>0.25496131999999999</v>
      </c>
      <c r="U4" s="3"/>
      <c r="V4" s="3"/>
    </row>
    <row r="5" spans="1:22" x14ac:dyDescent="0.2">
      <c r="A5" s="9" t="s">
        <v>16</v>
      </c>
      <c r="B5" s="3">
        <v>0.14025045</v>
      </c>
      <c r="C5" s="3">
        <v>0.14736070000000001</v>
      </c>
      <c r="D5" s="3">
        <v>0.13497419999999999</v>
      </c>
      <c r="E5" s="3">
        <v>9.5814979999999994E-2</v>
      </c>
      <c r="F5" s="3">
        <v>0.12480376999999999</v>
      </c>
      <c r="G5" s="3">
        <v>0.10604192</v>
      </c>
      <c r="H5" s="3">
        <v>0.13797217000000001</v>
      </c>
      <c r="I5" s="3">
        <v>0.15554723000000001</v>
      </c>
      <c r="J5" s="3">
        <v>0.12139185</v>
      </c>
      <c r="K5" s="3">
        <v>0.13101904</v>
      </c>
      <c r="L5" s="3"/>
      <c r="M5" s="3">
        <v>0.12977867000000001</v>
      </c>
      <c r="N5" s="3">
        <v>0.14416544000000001</v>
      </c>
      <c r="O5" s="3">
        <v>0.12431385</v>
      </c>
      <c r="P5" s="3">
        <v>0.21191135999999999</v>
      </c>
      <c r="Q5" s="3">
        <v>0.14310168000000001</v>
      </c>
      <c r="R5" s="3">
        <v>0.14946271999999999</v>
      </c>
      <c r="S5" s="3">
        <v>0.14276337</v>
      </c>
      <c r="T5" s="3">
        <v>0.13025998</v>
      </c>
      <c r="U5" s="3"/>
      <c r="V5" s="3"/>
    </row>
    <row r="6" spans="1:22" x14ac:dyDescent="0.2">
      <c r="A6" s="9" t="s">
        <v>17</v>
      </c>
      <c r="B6" s="3">
        <v>0.14370881999999999</v>
      </c>
      <c r="C6" s="3">
        <v>0.15271565000000001</v>
      </c>
      <c r="D6" s="3">
        <v>0.11192725000000001</v>
      </c>
      <c r="E6" s="3">
        <v>9.6147399999999994E-2</v>
      </c>
      <c r="F6" s="3">
        <v>0.13014655</v>
      </c>
      <c r="G6" s="3">
        <v>0.13452248</v>
      </c>
      <c r="H6" s="3">
        <v>0.14081062</v>
      </c>
      <c r="I6" s="3">
        <v>0.11709374</v>
      </c>
      <c r="J6" s="3">
        <v>0.13928067999999999</v>
      </c>
      <c r="K6" s="3">
        <v>0.13432342999999999</v>
      </c>
      <c r="L6" s="3"/>
      <c r="M6" s="3">
        <v>0.13089938000000001</v>
      </c>
      <c r="N6" s="3">
        <v>0.14149238</v>
      </c>
      <c r="O6" s="3">
        <v>0.14359563</v>
      </c>
      <c r="P6" s="3">
        <v>0.13314286</v>
      </c>
      <c r="Q6" s="3">
        <v>0.16891285</v>
      </c>
      <c r="R6" s="3">
        <v>0.16713881</v>
      </c>
      <c r="S6" s="3">
        <v>0.14905226999999999</v>
      </c>
      <c r="T6" s="3">
        <v>0.12425895000000001</v>
      </c>
      <c r="U6" s="3"/>
      <c r="V6" s="3"/>
    </row>
    <row r="7" spans="1:22" x14ac:dyDescent="0.2">
      <c r="A7" s="9" t="s">
        <v>18</v>
      </c>
      <c r="B7" s="3">
        <v>0.10480109999999999</v>
      </c>
      <c r="C7" s="3">
        <v>9.534368E-2</v>
      </c>
      <c r="D7" s="3">
        <v>0.11418685000000001</v>
      </c>
      <c r="E7" s="3">
        <v>0.11399756</v>
      </c>
      <c r="F7" s="3">
        <v>0.11485026</v>
      </c>
      <c r="G7" s="3">
        <v>0.12577791999999999</v>
      </c>
      <c r="H7" s="3">
        <v>0.12679939000000001</v>
      </c>
      <c r="I7" s="3">
        <v>0.1257259</v>
      </c>
      <c r="J7" s="3">
        <v>0.11203962000000001</v>
      </c>
      <c r="K7" s="3">
        <v>0.12045388</v>
      </c>
      <c r="L7" s="3"/>
      <c r="M7" s="3">
        <v>8.6089239999999997E-2</v>
      </c>
      <c r="N7" s="3">
        <v>6.4917440000000007E-2</v>
      </c>
      <c r="O7" s="3">
        <v>0.10070316</v>
      </c>
      <c r="P7" s="3">
        <v>9.5310140000000002E-2</v>
      </c>
      <c r="Q7" s="3">
        <v>0.13733026000000001</v>
      </c>
      <c r="R7" s="3">
        <v>0.11092233</v>
      </c>
      <c r="S7" s="3">
        <v>9.3976509999999999E-2</v>
      </c>
      <c r="T7" s="3">
        <v>8.2050200000000004E-2</v>
      </c>
      <c r="U7" s="3"/>
      <c r="V7" s="3"/>
    </row>
    <row r="8" spans="1:22" x14ac:dyDescent="0.2">
      <c r="A8" s="9" t="s">
        <v>19</v>
      </c>
      <c r="B8" s="3">
        <v>4.9664760000000002E-2</v>
      </c>
      <c r="C8" s="3">
        <v>4.0738870000000003E-2</v>
      </c>
      <c r="D8" s="3">
        <v>7.7639749999999993E-2</v>
      </c>
      <c r="E8" s="3">
        <v>8.1755830000000002E-2</v>
      </c>
      <c r="F8" s="3">
        <v>6.3140399999999999E-2</v>
      </c>
      <c r="G8" s="3">
        <v>8.6994470000000004E-2</v>
      </c>
      <c r="H8" s="3">
        <v>5.2731720000000003E-2</v>
      </c>
      <c r="I8" s="3">
        <v>5.6744910000000003E-2</v>
      </c>
      <c r="J8" s="3">
        <v>7.8764260000000003E-2</v>
      </c>
      <c r="K8" s="3">
        <v>6.4918199999999995E-2</v>
      </c>
      <c r="L8" s="3"/>
      <c r="M8" s="3">
        <v>3.2382790000000002E-2</v>
      </c>
      <c r="N8" s="3">
        <v>1.2107049999999999E-2</v>
      </c>
      <c r="O8" s="3">
        <v>3.9926990000000002E-2</v>
      </c>
      <c r="P8" s="3">
        <v>4.9723759999999999E-2</v>
      </c>
      <c r="Q8" s="3">
        <v>4.8884879999999999E-2</v>
      </c>
      <c r="R8" s="3">
        <v>5.2217609999999998E-2</v>
      </c>
      <c r="S8" s="3">
        <v>3.7468590000000003E-2</v>
      </c>
      <c r="T8" s="3">
        <v>2.08577E-2</v>
      </c>
      <c r="U8" s="3"/>
      <c r="V8" s="3"/>
    </row>
    <row r="9" spans="1:22" x14ac:dyDescent="0.2">
      <c r="A9" s="9" t="s">
        <v>20</v>
      </c>
      <c r="B9" s="3">
        <v>1.514076E-2</v>
      </c>
      <c r="C9" s="3">
        <v>1.507416E-2</v>
      </c>
      <c r="D9" s="3">
        <v>3.615405E-2</v>
      </c>
      <c r="E9" s="3">
        <v>5.2244480000000003E-2</v>
      </c>
      <c r="F9" s="3">
        <v>2.7350869999999999E-2</v>
      </c>
      <c r="G9" s="3">
        <v>3.8811560000000002E-2</v>
      </c>
      <c r="H9" s="3">
        <v>2.4012390000000002E-2</v>
      </c>
      <c r="I9" s="3">
        <v>2.8313399999999999E-2</v>
      </c>
      <c r="J9" s="3">
        <v>3.4829720000000002E-2</v>
      </c>
      <c r="K9" s="3">
        <v>1.975128E-2</v>
      </c>
      <c r="L9" s="3"/>
      <c r="M9" s="3">
        <v>3.5112400000000001E-3</v>
      </c>
      <c r="N9" s="3">
        <v>7.7649499999999996E-3</v>
      </c>
      <c r="O9" s="3">
        <v>9.6533599999999997E-3</v>
      </c>
      <c r="P9" s="3">
        <v>1.7543860000000001E-2</v>
      </c>
      <c r="Q9" s="3">
        <v>2.255155E-2</v>
      </c>
      <c r="R9" s="3">
        <v>1.9310629999999999E-2</v>
      </c>
      <c r="S9" s="3">
        <v>1.5194890000000001E-2</v>
      </c>
      <c r="T9" s="3">
        <v>1.9667750000000001E-2</v>
      </c>
      <c r="U9" s="3"/>
      <c r="V9" s="3"/>
    </row>
    <row r="10" spans="1:22" x14ac:dyDescent="0.2">
      <c r="A10" s="9" t="s">
        <v>21</v>
      </c>
      <c r="B10" s="3">
        <v>8.1566099999999999E-3</v>
      </c>
      <c r="C10" s="3">
        <v>8.6227500000000002E-3</v>
      </c>
      <c r="D10" s="3">
        <v>1.441214E-2</v>
      </c>
      <c r="E10" s="3">
        <v>2.4102189999999999E-2</v>
      </c>
      <c r="F10" s="3">
        <v>1.7494929999999999E-2</v>
      </c>
      <c r="G10" s="3">
        <v>1.056429E-2</v>
      </c>
      <c r="H10" s="3">
        <v>1.2607159999999999E-2</v>
      </c>
      <c r="I10" s="3">
        <v>1.139331E-2</v>
      </c>
      <c r="J10" s="3">
        <v>1.470955E-2</v>
      </c>
      <c r="K10" s="3">
        <v>4.7824E-3</v>
      </c>
      <c r="L10" s="3"/>
      <c r="M10" s="3">
        <v>7.9309500000000008E-3</v>
      </c>
      <c r="N10" s="3">
        <v>-6.2469999999999995E-4</v>
      </c>
      <c r="O10" s="3">
        <v>6.0843099999999999E-3</v>
      </c>
      <c r="P10" s="3">
        <v>4.7413799999999999E-3</v>
      </c>
      <c r="Q10" s="3">
        <v>1.260239E-2</v>
      </c>
      <c r="R10" s="3">
        <v>9.5742499999999994E-3</v>
      </c>
      <c r="S10" s="3">
        <v>9.5444699999999993E-3</v>
      </c>
      <c r="T10" s="3">
        <v>9.5505599999999996E-3</v>
      </c>
      <c r="U10" s="3"/>
      <c r="V10" s="3"/>
    </row>
  </sheetData>
  <mergeCells count="2">
    <mergeCell ref="B3:K3"/>
    <mergeCell ref="M3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B43C9-2962-B643-A97F-10CE690A2FD4}">
  <dimension ref="A2:W10"/>
  <sheetViews>
    <sheetView workbookViewId="0">
      <selection activeCell="I24" sqref="I24"/>
    </sheetView>
  </sheetViews>
  <sheetFormatPr baseColWidth="10" defaultRowHeight="16" x14ac:dyDescent="0.2"/>
  <sheetData>
    <row r="2" spans="1:23" x14ac:dyDescent="0.2">
      <c r="C2" s="2" t="s">
        <v>6</v>
      </c>
      <c r="D2" s="2"/>
      <c r="E2" s="2"/>
      <c r="F2" s="2"/>
      <c r="G2" s="2"/>
      <c r="H2" s="2"/>
      <c r="I2" s="2"/>
      <c r="J2" s="2"/>
      <c r="K2" s="2"/>
      <c r="L2" s="2"/>
      <c r="N2" s="2" t="s">
        <v>7</v>
      </c>
      <c r="O2" s="2"/>
      <c r="P2" s="2"/>
      <c r="Q2" s="2"/>
      <c r="R2" s="2"/>
      <c r="S2" s="2"/>
      <c r="T2" s="2"/>
    </row>
    <row r="3" spans="1:23" x14ac:dyDescent="0.2">
      <c r="A3" s="9" t="s">
        <v>22</v>
      </c>
      <c r="B3" s="3"/>
      <c r="C3" s="3">
        <v>108</v>
      </c>
      <c r="D3" s="3">
        <v>116</v>
      </c>
      <c r="E3" s="3">
        <v>104</v>
      </c>
      <c r="F3" s="3">
        <v>104</v>
      </c>
      <c r="G3" s="3">
        <v>90</v>
      </c>
      <c r="H3" s="3">
        <v>106</v>
      </c>
      <c r="I3" s="3">
        <v>109</v>
      </c>
      <c r="J3" s="3">
        <v>98</v>
      </c>
      <c r="K3" s="3">
        <v>103</v>
      </c>
      <c r="L3" s="3">
        <v>114</v>
      </c>
      <c r="M3" s="3"/>
      <c r="N3" s="3">
        <v>109</v>
      </c>
      <c r="O3" s="3">
        <v>80</v>
      </c>
      <c r="P3" s="3">
        <v>92</v>
      </c>
      <c r="Q3" s="3">
        <v>87</v>
      </c>
      <c r="R3" s="3">
        <v>88</v>
      </c>
      <c r="S3" s="3">
        <v>88</v>
      </c>
      <c r="T3" s="3">
        <v>103</v>
      </c>
      <c r="U3" s="3">
        <v>99</v>
      </c>
      <c r="V3" s="3"/>
      <c r="W3" s="3"/>
    </row>
    <row r="4" spans="1:23" x14ac:dyDescent="0.2">
      <c r="A4" s="9" t="s">
        <v>23</v>
      </c>
      <c r="B4" s="3"/>
      <c r="C4" s="3">
        <v>70</v>
      </c>
      <c r="D4" s="3">
        <v>74</v>
      </c>
      <c r="E4" s="3">
        <v>61</v>
      </c>
      <c r="F4" s="3">
        <v>66</v>
      </c>
      <c r="G4" s="3">
        <v>59</v>
      </c>
      <c r="H4" s="3">
        <v>67</v>
      </c>
      <c r="I4" s="3">
        <v>75</v>
      </c>
      <c r="J4" s="3">
        <v>65</v>
      </c>
      <c r="K4" s="3">
        <v>67</v>
      </c>
      <c r="L4" s="3">
        <v>74</v>
      </c>
      <c r="M4" s="3"/>
      <c r="N4" s="3">
        <v>77</v>
      </c>
      <c r="O4" s="3">
        <v>55</v>
      </c>
      <c r="P4" s="3">
        <v>64</v>
      </c>
      <c r="Q4" s="3">
        <v>58</v>
      </c>
      <c r="R4" s="3">
        <v>64</v>
      </c>
      <c r="S4" s="3">
        <v>63</v>
      </c>
      <c r="T4" s="3">
        <v>71</v>
      </c>
      <c r="U4" s="3">
        <v>70</v>
      </c>
      <c r="V4" s="3"/>
      <c r="W4" s="3"/>
    </row>
    <row r="5" spans="1:23" x14ac:dyDescent="0.2">
      <c r="A5" s="9" t="s">
        <v>24</v>
      </c>
      <c r="B5" s="3"/>
      <c r="C5" s="3">
        <v>38</v>
      </c>
      <c r="D5" s="3">
        <v>42</v>
      </c>
      <c r="E5" s="3">
        <v>43</v>
      </c>
      <c r="F5" s="3">
        <v>38</v>
      </c>
      <c r="G5" s="3">
        <v>31</v>
      </c>
      <c r="H5" s="3">
        <v>39</v>
      </c>
      <c r="I5" s="3">
        <v>34</v>
      </c>
      <c r="J5" s="3">
        <v>33</v>
      </c>
      <c r="K5" s="3">
        <v>36</v>
      </c>
      <c r="L5" s="3">
        <v>40</v>
      </c>
      <c r="M5" s="3"/>
      <c r="N5" s="3">
        <v>32</v>
      </c>
      <c r="O5" s="3">
        <v>25</v>
      </c>
      <c r="P5" s="3">
        <v>28</v>
      </c>
      <c r="Q5" s="3">
        <v>29</v>
      </c>
      <c r="R5" s="3">
        <v>24</v>
      </c>
      <c r="S5" s="3">
        <v>25</v>
      </c>
      <c r="T5" s="3">
        <v>32</v>
      </c>
      <c r="U5" s="3">
        <v>29</v>
      </c>
      <c r="V5" s="3"/>
      <c r="W5" s="3"/>
    </row>
    <row r="7" spans="1:23" x14ac:dyDescent="0.2">
      <c r="C7" t="s">
        <v>6</v>
      </c>
      <c r="D7" t="s">
        <v>7</v>
      </c>
    </row>
    <row r="8" spans="1:23" x14ac:dyDescent="0.2">
      <c r="B8" t="s">
        <v>25</v>
      </c>
      <c r="C8" s="10">
        <f>AVERAGE(C3:L3)</f>
        <v>105.2</v>
      </c>
      <c r="D8" s="10">
        <f>AVERAGE(N3:T3)</f>
        <v>92.428571428571431</v>
      </c>
    </row>
    <row r="9" spans="1:23" x14ac:dyDescent="0.2">
      <c r="B9" t="s">
        <v>26</v>
      </c>
      <c r="C9" s="10">
        <f>AVERAGE(C4:L4)</f>
        <v>67.8</v>
      </c>
      <c r="D9" s="10">
        <f>AVERAGE(N4:T4)</f>
        <v>64.571428571428569</v>
      </c>
    </row>
    <row r="10" spans="1:23" x14ac:dyDescent="0.2">
      <c r="B10" t="s">
        <v>27</v>
      </c>
      <c r="C10" s="10">
        <f>AVERAGE(C5:L5)</f>
        <v>37.4</v>
      </c>
      <c r="D10" s="10">
        <f>AVERAGE(N5:T5)</f>
        <v>27.857142857142858</v>
      </c>
    </row>
  </sheetData>
  <mergeCells count="2">
    <mergeCell ref="C2:L2"/>
    <mergeCell ref="N2:T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73CD-161D-DD4B-BE47-7D3AAFBA2359}">
  <dimension ref="A2:W11"/>
  <sheetViews>
    <sheetView tabSelected="1" zoomScale="85" workbookViewId="0">
      <selection activeCell="M19" sqref="M19"/>
    </sheetView>
  </sheetViews>
  <sheetFormatPr baseColWidth="10" defaultRowHeight="16" x14ac:dyDescent="0.2"/>
  <sheetData>
    <row r="2" spans="1:2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x14ac:dyDescent="0.2">
      <c r="A3" t="s">
        <v>28</v>
      </c>
      <c r="B3" s="2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7</v>
      </c>
      <c r="O3" s="2"/>
      <c r="P3" s="2"/>
      <c r="Q3" s="2"/>
      <c r="R3" s="2"/>
      <c r="S3" s="2"/>
      <c r="T3" s="2"/>
      <c r="U3" s="2"/>
    </row>
    <row r="4" spans="1:23" x14ac:dyDescent="0.2">
      <c r="A4" s="9">
        <v>0</v>
      </c>
      <c r="B4" s="3">
        <v>367</v>
      </c>
      <c r="C4" s="3">
        <v>363.5</v>
      </c>
      <c r="D4" s="3">
        <v>338</v>
      </c>
      <c r="E4" s="3">
        <v>373.5</v>
      </c>
      <c r="F4" s="3">
        <v>339</v>
      </c>
      <c r="G4" s="3">
        <v>327.5</v>
      </c>
      <c r="H4" s="3">
        <v>337.5</v>
      </c>
      <c r="I4" s="3">
        <v>354</v>
      </c>
      <c r="J4" s="3">
        <v>327.5</v>
      </c>
      <c r="K4" s="3">
        <v>334.5</v>
      </c>
      <c r="L4" s="3">
        <v>342</v>
      </c>
      <c r="M4" s="3"/>
      <c r="N4" s="3">
        <v>399.5</v>
      </c>
      <c r="O4" s="3">
        <v>401.5</v>
      </c>
      <c r="P4" s="3">
        <v>425</v>
      </c>
      <c r="Q4" s="3">
        <v>400.5</v>
      </c>
      <c r="R4" s="3">
        <v>407</v>
      </c>
      <c r="S4" s="3">
        <v>363.5</v>
      </c>
      <c r="T4" s="3">
        <v>378.5</v>
      </c>
      <c r="U4" s="3">
        <v>402</v>
      </c>
      <c r="V4" s="3"/>
      <c r="W4" s="3"/>
    </row>
    <row r="5" spans="1:23" x14ac:dyDescent="0.2">
      <c r="A5" s="9">
        <v>25</v>
      </c>
      <c r="B5" s="3">
        <v>451.5</v>
      </c>
      <c r="C5" s="3">
        <v>442.5</v>
      </c>
      <c r="D5" s="3">
        <v>431</v>
      </c>
      <c r="E5" s="3">
        <v>464.5</v>
      </c>
      <c r="F5" s="3">
        <v>406.5</v>
      </c>
      <c r="G5" s="3">
        <v>429.5</v>
      </c>
      <c r="H5" s="3">
        <v>416</v>
      </c>
      <c r="I5" s="3">
        <v>455</v>
      </c>
      <c r="J5" s="3">
        <v>410</v>
      </c>
      <c r="K5" s="3">
        <v>419</v>
      </c>
      <c r="L5" s="3">
        <v>436</v>
      </c>
      <c r="M5" s="3"/>
      <c r="N5" s="3">
        <v>487</v>
      </c>
      <c r="O5" s="3">
        <v>526</v>
      </c>
      <c r="P5" s="3">
        <v>494.5</v>
      </c>
      <c r="Q5" s="3">
        <v>483</v>
      </c>
      <c r="R5" s="3">
        <v>496</v>
      </c>
      <c r="S5" s="3">
        <v>479.5</v>
      </c>
      <c r="T5" s="3">
        <v>489</v>
      </c>
      <c r="U5" s="3">
        <v>517.5</v>
      </c>
      <c r="V5" s="3"/>
      <c r="W5" s="3"/>
    </row>
    <row r="6" spans="1:23" x14ac:dyDescent="0.2">
      <c r="A6" s="9">
        <v>50</v>
      </c>
      <c r="B6" s="3">
        <v>515</v>
      </c>
      <c r="C6" s="3">
        <v>505.5</v>
      </c>
      <c r="D6" s="3">
        <v>498</v>
      </c>
      <c r="E6" s="3">
        <v>529</v>
      </c>
      <c r="F6" s="3">
        <v>466</v>
      </c>
      <c r="G6" s="3">
        <v>500</v>
      </c>
      <c r="H6" s="3">
        <v>473</v>
      </c>
      <c r="I6" s="3">
        <v>526</v>
      </c>
      <c r="J6" s="3">
        <v>476.5</v>
      </c>
      <c r="K6" s="3">
        <v>475.5</v>
      </c>
      <c r="L6" s="3">
        <v>500.5</v>
      </c>
      <c r="M6" s="3"/>
      <c r="N6" s="3">
        <v>551</v>
      </c>
      <c r="O6" s="3">
        <v>640</v>
      </c>
      <c r="P6" s="3">
        <v>556</v>
      </c>
      <c r="Q6" s="3">
        <v>549</v>
      </c>
      <c r="R6" s="3">
        <v>560</v>
      </c>
      <c r="S6" s="3">
        <v>557.5</v>
      </c>
      <c r="T6" s="3">
        <v>575</v>
      </c>
      <c r="U6" s="3">
        <v>589.5</v>
      </c>
      <c r="V6" s="3"/>
      <c r="W6" s="3"/>
    </row>
    <row r="7" spans="1:23" x14ac:dyDescent="0.2">
      <c r="A7" s="9">
        <v>75</v>
      </c>
      <c r="B7" s="3">
        <v>595.5</v>
      </c>
      <c r="C7" s="3">
        <v>590</v>
      </c>
      <c r="D7" s="3">
        <v>569.5</v>
      </c>
      <c r="E7" s="3">
        <v>604</v>
      </c>
      <c r="F7" s="3">
        <v>563.5</v>
      </c>
      <c r="G7" s="3">
        <v>588.5</v>
      </c>
      <c r="H7" s="3">
        <v>543.5</v>
      </c>
      <c r="I7" s="3">
        <v>590</v>
      </c>
      <c r="J7" s="3">
        <v>525</v>
      </c>
      <c r="K7" s="3">
        <v>552.5</v>
      </c>
      <c r="L7" s="3">
        <v>581</v>
      </c>
      <c r="M7" s="3"/>
      <c r="N7" s="3">
        <v>639.5</v>
      </c>
      <c r="O7" s="3">
        <v>766.5</v>
      </c>
      <c r="P7" s="3">
        <v>629</v>
      </c>
      <c r="Q7" s="3">
        <v>633</v>
      </c>
      <c r="R7" s="3">
        <v>679</v>
      </c>
      <c r="S7" s="3">
        <v>647.5</v>
      </c>
      <c r="T7" s="3">
        <v>681.5</v>
      </c>
      <c r="U7" s="3">
        <v>694</v>
      </c>
      <c r="V7" s="3"/>
      <c r="W7" s="3"/>
    </row>
    <row r="8" spans="1:23" x14ac:dyDescent="0.2">
      <c r="A8" s="9">
        <v>100</v>
      </c>
      <c r="B8" s="3">
        <v>676</v>
      </c>
      <c r="C8" s="3">
        <v>700.5</v>
      </c>
      <c r="D8" s="3">
        <v>651</v>
      </c>
      <c r="E8" s="3">
        <v>681</v>
      </c>
      <c r="F8" s="3">
        <v>651</v>
      </c>
      <c r="G8" s="3">
        <v>656.5</v>
      </c>
      <c r="H8" s="3">
        <v>619.5</v>
      </c>
      <c r="I8" s="3">
        <v>672</v>
      </c>
      <c r="J8" s="3">
        <v>596</v>
      </c>
      <c r="K8" s="3">
        <v>644</v>
      </c>
      <c r="L8" s="3">
        <v>670</v>
      </c>
      <c r="M8" s="3"/>
      <c r="N8" s="3">
        <v>731</v>
      </c>
      <c r="O8" s="3">
        <v>823.5</v>
      </c>
      <c r="P8" s="3">
        <v>703.5</v>
      </c>
      <c r="Q8" s="3">
        <v>726</v>
      </c>
      <c r="R8" s="3">
        <v>797</v>
      </c>
      <c r="S8" s="3">
        <v>737</v>
      </c>
      <c r="T8" s="3">
        <v>764</v>
      </c>
      <c r="U8" s="3">
        <v>800</v>
      </c>
      <c r="V8" s="3"/>
      <c r="W8" s="3"/>
    </row>
    <row r="9" spans="1:23" x14ac:dyDescent="0.2">
      <c r="A9" s="9">
        <v>125</v>
      </c>
      <c r="B9" s="3">
        <v>722</v>
      </c>
      <c r="C9" s="3">
        <v>759</v>
      </c>
      <c r="D9" s="3">
        <v>702</v>
      </c>
      <c r="E9" s="3">
        <v>741</v>
      </c>
      <c r="F9" s="3">
        <v>715.5</v>
      </c>
      <c r="G9" s="3">
        <v>709.5</v>
      </c>
      <c r="H9" s="3">
        <v>690</v>
      </c>
      <c r="I9" s="3">
        <v>739</v>
      </c>
      <c r="J9" s="3">
        <v>669.5</v>
      </c>
      <c r="K9" s="3">
        <v>691.5</v>
      </c>
      <c r="L9" s="3">
        <v>741</v>
      </c>
      <c r="M9" s="3"/>
      <c r="N9" s="3">
        <v>782</v>
      </c>
      <c r="O9" s="3">
        <v>835.5</v>
      </c>
      <c r="P9" s="3">
        <v>765</v>
      </c>
      <c r="Q9" s="3">
        <v>774</v>
      </c>
      <c r="R9" s="3">
        <v>830</v>
      </c>
      <c r="S9" s="3">
        <v>759.5</v>
      </c>
      <c r="T9" s="3">
        <v>797</v>
      </c>
      <c r="U9" s="3">
        <v>832</v>
      </c>
      <c r="V9" s="3"/>
      <c r="W9" s="3"/>
    </row>
    <row r="10" spans="1:23" x14ac:dyDescent="0.2">
      <c r="A10" s="9">
        <v>150</v>
      </c>
      <c r="B10" s="3">
        <v>743</v>
      </c>
      <c r="C10" s="3">
        <v>767</v>
      </c>
      <c r="D10" s="3">
        <v>724</v>
      </c>
      <c r="E10" s="3">
        <v>761</v>
      </c>
      <c r="F10" s="3">
        <v>735</v>
      </c>
      <c r="G10" s="3">
        <v>726</v>
      </c>
      <c r="H10" s="3">
        <v>718</v>
      </c>
      <c r="I10" s="3">
        <v>761</v>
      </c>
      <c r="J10" s="3">
        <v>709</v>
      </c>
      <c r="K10" s="3">
        <v>703.5</v>
      </c>
      <c r="L10" s="3">
        <v>765</v>
      </c>
      <c r="M10" s="3"/>
      <c r="N10" s="3">
        <v>791</v>
      </c>
      <c r="O10" s="3">
        <v>840</v>
      </c>
      <c r="P10" s="3">
        <v>790.5</v>
      </c>
      <c r="Q10" s="3">
        <v>785.5</v>
      </c>
      <c r="R10" s="3">
        <v>834.5</v>
      </c>
      <c r="S10" s="3">
        <v>774</v>
      </c>
      <c r="T10" s="3">
        <v>809.5</v>
      </c>
      <c r="U10" s="3">
        <v>841</v>
      </c>
      <c r="V10" s="3"/>
      <c r="W10" s="3"/>
    </row>
    <row r="11" spans="1:23" x14ac:dyDescent="0.2">
      <c r="A11" s="9">
        <v>175</v>
      </c>
      <c r="B11" s="3">
        <v>753.5</v>
      </c>
      <c r="C11" s="3">
        <v>770</v>
      </c>
      <c r="D11" s="3">
        <v>726</v>
      </c>
      <c r="E11" s="3">
        <v>765.5</v>
      </c>
      <c r="F11" s="3">
        <v>744.5</v>
      </c>
      <c r="G11" s="3">
        <v>730.5</v>
      </c>
      <c r="H11" s="3">
        <v>726</v>
      </c>
      <c r="I11" s="3">
        <v>768</v>
      </c>
      <c r="J11" s="3">
        <v>725.5</v>
      </c>
      <c r="K11" s="3">
        <v>707.5</v>
      </c>
      <c r="L11" s="3">
        <v>771</v>
      </c>
      <c r="M11" s="3"/>
      <c r="N11" s="3">
        <v>794.5</v>
      </c>
      <c r="O11" s="3">
        <v>845</v>
      </c>
      <c r="P11" s="3">
        <v>801.5</v>
      </c>
      <c r="Q11" s="3">
        <v>788.5</v>
      </c>
      <c r="R11" s="3">
        <v>839.5</v>
      </c>
      <c r="S11" s="3">
        <v>781</v>
      </c>
      <c r="T11" s="3">
        <v>817</v>
      </c>
      <c r="U11" s="3">
        <v>844</v>
      </c>
      <c r="V11" s="3"/>
      <c r="W11" s="3"/>
    </row>
  </sheetData>
  <mergeCells count="3">
    <mergeCell ref="B3:L3"/>
    <mergeCell ref="N3:U3"/>
    <mergeCell ref="A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Panel B or Figure Supp 1</vt:lpstr>
      <vt:lpstr>Panel C</vt:lpstr>
      <vt:lpstr>Panel E</vt:lpstr>
      <vt:lpstr>Panel F</vt:lpstr>
      <vt:lpstr>Figure Supp 3</vt:lpstr>
      <vt:lpstr>Figure Supp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2021-07-15T15:06:07Z</dcterms:created>
  <dcterms:modified xsi:type="dcterms:W3CDTF">2021-07-15T15:56:54Z</dcterms:modified>
</cp:coreProperties>
</file>