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feiferk/Desktop/Cardiac Paper December 2020/June 2021/Final Version for Loading July 2021/July Resubmission/Source Files/"/>
    </mc:Choice>
  </mc:AlternateContent>
  <xr:revisionPtr revIDLastSave="0" documentId="13_ncr:1_{2BC9DEC2-0801-4C43-AACA-AF2C4A67B7D8}" xr6:coauthVersionLast="47" xr6:coauthVersionMax="47" xr10:uidLastSave="{00000000-0000-0000-0000-000000000000}"/>
  <bookViews>
    <workbookView xWindow="4380" yWindow="940" windowWidth="27640" windowHeight="16040" activeTab="4" xr2:uid="{472CA41E-21CA-AA41-9907-5A60DF996D74}"/>
  </bookViews>
  <sheets>
    <sheet name="Panel A" sheetId="1" r:id="rId1"/>
    <sheet name="Panel C or Fig Supp 1A" sheetId="2" r:id="rId2"/>
    <sheet name="Panel D" sheetId="3" r:id="rId3"/>
    <sheet name="Panel F" sheetId="4" r:id="rId4"/>
    <sheet name="Panel G or Fig Supp 1B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5" l="1"/>
  <c r="K9" i="5"/>
  <c r="J9" i="5"/>
  <c r="I10" i="5"/>
  <c r="I9" i="5"/>
  <c r="H9" i="5"/>
  <c r="G10" i="5"/>
  <c r="G9" i="5"/>
  <c r="F9" i="5"/>
  <c r="E10" i="5"/>
  <c r="E9" i="5"/>
  <c r="D9" i="5"/>
  <c r="C10" i="5"/>
  <c r="C9" i="5"/>
  <c r="B9" i="5"/>
  <c r="H18" i="4"/>
  <c r="H17" i="4"/>
  <c r="D17" i="4"/>
  <c r="H15" i="4"/>
  <c r="D15" i="4"/>
  <c r="H14" i="4"/>
  <c r="D14" i="4"/>
  <c r="H13" i="4"/>
  <c r="D13" i="4"/>
  <c r="H12" i="4"/>
  <c r="D12" i="4"/>
  <c r="H11" i="4"/>
  <c r="D11" i="4"/>
  <c r="H10" i="4"/>
  <c r="D10" i="4"/>
  <c r="H9" i="4"/>
  <c r="D9" i="4"/>
  <c r="H8" i="4"/>
  <c r="D8" i="4"/>
  <c r="H7" i="4"/>
  <c r="D7" i="4"/>
  <c r="H6" i="4"/>
  <c r="D6" i="4"/>
  <c r="H5" i="4"/>
  <c r="D5" i="4"/>
  <c r="I10" i="2"/>
  <c r="I9" i="2"/>
  <c r="H9" i="2"/>
  <c r="F10" i="2"/>
  <c r="F9" i="2"/>
  <c r="E9" i="2"/>
  <c r="C10" i="2"/>
  <c r="C9" i="2"/>
  <c r="B9" i="2"/>
  <c r="H18" i="1"/>
  <c r="H17" i="1"/>
  <c r="D17" i="1"/>
  <c r="H15" i="1"/>
  <c r="D15" i="1"/>
  <c r="H14" i="1"/>
  <c r="D14" i="1"/>
  <c r="H13" i="1"/>
  <c r="D13" i="1"/>
  <c r="H12" i="1"/>
  <c r="D12" i="1"/>
  <c r="H11" i="1"/>
  <c r="D11" i="1"/>
  <c r="H10" i="1"/>
  <c r="D10" i="1"/>
  <c r="H9" i="1"/>
  <c r="D9" i="1"/>
  <c r="H8" i="1"/>
  <c r="D8" i="1"/>
  <c r="H7" i="1"/>
  <c r="D7" i="1"/>
  <c r="H6" i="1"/>
  <c r="D6" i="1"/>
  <c r="H5" i="1"/>
  <c r="D5" i="1"/>
  <c r="D55" i="3"/>
  <c r="D54" i="3"/>
  <c r="C54" i="3"/>
</calcChain>
</file>

<file path=xl/sharedStrings.xml><?xml version="1.0" encoding="utf-8"?>
<sst xmlns="http://schemas.openxmlformats.org/spreadsheetml/2006/main" count="54" uniqueCount="20">
  <si>
    <t>WT</t>
  </si>
  <si>
    <r>
      <t>H19</t>
    </r>
    <r>
      <rPr>
        <b/>
        <sz val="11"/>
        <color rgb="FFFF0000"/>
        <rFont val="Symbol"/>
        <charset val="2"/>
      </rPr>
      <t>D</t>
    </r>
    <r>
      <rPr>
        <b/>
        <sz val="11"/>
        <color rgb="FFFF0000"/>
        <rFont val="Calibri"/>
        <family val="3"/>
        <charset val="129"/>
        <scheme val="minor"/>
      </rPr>
      <t>Ex1/H19+</t>
    </r>
  </si>
  <si>
    <t>average</t>
  </si>
  <si>
    <t>t test</t>
  </si>
  <si>
    <t>Fiber diameter</t>
  </si>
  <si>
    <t>Perivascular
fibrosis area (A)</t>
    <phoneticPr fontId="0" type="noConversion"/>
  </si>
  <si>
    <t>Vascular
area (B)</t>
    <phoneticPr fontId="0" type="noConversion"/>
  </si>
  <si>
    <t>A/B</t>
    <phoneticPr fontId="0" type="noConversion"/>
  </si>
  <si>
    <t>LOI</t>
  </si>
  <si>
    <t>LOI + BAC</t>
  </si>
  <si>
    <t>t- test</t>
  </si>
  <si>
    <t>ANP</t>
  </si>
  <si>
    <t>Myh7</t>
  </si>
  <si>
    <t>Cleaved Caspase-3</t>
  </si>
  <si>
    <t>Counts from Image J normalized to b-tubulin and then to LOI</t>
  </si>
  <si>
    <r>
      <t>H19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Calibri"/>
        <family val="2"/>
        <scheme val="minor"/>
      </rPr>
      <t>Ex1/H19+</t>
    </r>
  </si>
  <si>
    <t>Serca2</t>
  </si>
  <si>
    <t>Cleaved PARP</t>
  </si>
  <si>
    <t>Image J counts normalized to GAPDH and then to WT</t>
  </si>
  <si>
    <r>
      <t>H19</t>
    </r>
    <r>
      <rPr>
        <b/>
        <sz val="12"/>
        <rFont val="Symbol"/>
        <charset val="2"/>
      </rPr>
      <t>D</t>
    </r>
    <r>
      <rPr>
        <b/>
        <sz val="12"/>
        <rFont val="Arial"/>
        <family val="2"/>
      </rPr>
      <t>Ex1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</si>
</sst>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3"/>
      <charset val="129"/>
      <scheme val="minor"/>
    </font>
    <font>
      <b/>
      <sz val="11"/>
      <name val="Calibri"/>
      <family val="3"/>
      <charset val="129"/>
      <scheme val="minor"/>
    </font>
    <font>
      <b/>
      <sz val="11"/>
      <color rgb="FFFF0000"/>
      <name val="Symbol"/>
      <charset val="2"/>
    </font>
    <font>
      <b/>
      <sz val="11"/>
      <color theme="1"/>
      <name val="Calibri"/>
      <family val="3"/>
      <charset val="129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Symbol"/>
      <charset val="2"/>
    </font>
    <font>
      <b/>
      <sz val="12"/>
      <name val="Symbol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3" fillId="0" borderId="0" xfId="0" applyNumberFormat="1" applyFont="1" applyAlignment="1">
      <alignment vertical="center"/>
    </xf>
    <xf numFmtId="2" fontId="0" fillId="0" borderId="0" xfId="0" applyNumberFormat="1"/>
    <xf numFmtId="0" fontId="1" fillId="0" borderId="0" xfId="0" applyFont="1"/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6D58-48F5-C544-8F00-6064693BF37C}">
  <dimension ref="A3:H54"/>
  <sheetViews>
    <sheetView zoomScale="73" zoomScaleNormal="73" workbookViewId="0">
      <selection activeCell="H4" sqref="H4"/>
    </sheetView>
  </sheetViews>
  <sheetFormatPr baseColWidth="10" defaultRowHeight="16" x14ac:dyDescent="0.2"/>
  <cols>
    <col min="2" max="2" width="13.33203125" customWidth="1"/>
    <col min="3" max="3" width="14.33203125" customWidth="1"/>
  </cols>
  <sheetData>
    <row r="3" spans="2:8" x14ac:dyDescent="0.2">
      <c r="B3" s="3" t="s">
        <v>8</v>
      </c>
      <c r="C3" s="3"/>
      <c r="D3" s="3"/>
      <c r="F3" s="3" t="s">
        <v>9</v>
      </c>
      <c r="G3" s="3"/>
      <c r="H3" s="3"/>
    </row>
    <row r="4" spans="2:8" ht="48" x14ac:dyDescent="0.2">
      <c r="B4" s="4" t="s">
        <v>5</v>
      </c>
      <c r="C4" s="4" t="s">
        <v>6</v>
      </c>
      <c r="D4" s="7" t="s">
        <v>7</v>
      </c>
      <c r="E4" s="1"/>
      <c r="F4" s="4" t="s">
        <v>5</v>
      </c>
      <c r="G4" s="4" t="s">
        <v>6</v>
      </c>
      <c r="H4" s="7" t="s">
        <v>7</v>
      </c>
    </row>
    <row r="5" spans="2:8" x14ac:dyDescent="0.2">
      <c r="B5" s="5">
        <v>3654</v>
      </c>
      <c r="C5" s="6">
        <v>22837.5</v>
      </c>
      <c r="D5" s="2">
        <f>B5/C5</f>
        <v>0.16</v>
      </c>
      <c r="E5" s="5"/>
      <c r="F5" s="5">
        <v>2658</v>
      </c>
      <c r="G5" s="6">
        <v>6994.7368421052633</v>
      </c>
      <c r="H5" s="2">
        <f>F5/G5</f>
        <v>0.38</v>
      </c>
    </row>
    <row r="6" spans="2:8" x14ac:dyDescent="0.2">
      <c r="B6" s="5">
        <v>2514</v>
      </c>
      <c r="C6" s="6">
        <v>5348.9361702127662</v>
      </c>
      <c r="D6" s="2">
        <f t="shared" ref="D6:D15" si="0">B6/C6</f>
        <v>0.47</v>
      </c>
      <c r="E6" s="5"/>
      <c r="F6" s="5">
        <v>1541</v>
      </c>
      <c r="G6" s="6">
        <v>9631.25</v>
      </c>
      <c r="H6" s="2">
        <f t="shared" ref="H6:H15" si="1">F6/G6</f>
        <v>0.16</v>
      </c>
    </row>
    <row r="7" spans="2:8" x14ac:dyDescent="0.2">
      <c r="B7" s="5">
        <v>10265</v>
      </c>
      <c r="C7" s="6">
        <v>64156.25</v>
      </c>
      <c r="D7" s="2">
        <f t="shared" si="0"/>
        <v>0.16</v>
      </c>
      <c r="E7" s="5"/>
      <c r="F7" s="5">
        <v>2862</v>
      </c>
      <c r="G7" s="6">
        <v>11925</v>
      </c>
      <c r="H7" s="2">
        <f t="shared" si="1"/>
        <v>0.24</v>
      </c>
    </row>
    <row r="8" spans="2:8" x14ac:dyDescent="0.2">
      <c r="B8" s="5">
        <v>1854</v>
      </c>
      <c r="C8" s="6">
        <v>4120</v>
      </c>
      <c r="D8" s="2">
        <f t="shared" si="0"/>
        <v>0.45</v>
      </c>
      <c r="E8" s="5"/>
      <c r="F8" s="5">
        <v>1032</v>
      </c>
      <c r="G8" s="6">
        <v>2646.1538461538462</v>
      </c>
      <c r="H8" s="2">
        <f t="shared" si="1"/>
        <v>0.39</v>
      </c>
    </row>
    <row r="9" spans="2:8" x14ac:dyDescent="0.2">
      <c r="B9" s="5">
        <v>1634</v>
      </c>
      <c r="C9" s="6">
        <v>2970.9090909090905</v>
      </c>
      <c r="D9" s="2">
        <f t="shared" si="0"/>
        <v>0.55000000000000004</v>
      </c>
      <c r="E9" s="5"/>
      <c r="F9" s="5">
        <v>1421</v>
      </c>
      <c r="G9" s="6">
        <v>8881.25</v>
      </c>
      <c r="H9" s="2">
        <f t="shared" si="1"/>
        <v>0.16</v>
      </c>
    </row>
    <row r="10" spans="2:8" x14ac:dyDescent="0.2">
      <c r="B10" s="5">
        <v>2365</v>
      </c>
      <c r="C10" s="6">
        <v>2657.303370786517</v>
      </c>
      <c r="D10" s="2">
        <f t="shared" si="0"/>
        <v>0.8899999999999999</v>
      </c>
      <c r="E10" s="5"/>
      <c r="F10" s="5">
        <v>695</v>
      </c>
      <c r="G10" s="6">
        <v>2673.0769230769229</v>
      </c>
      <c r="H10" s="2">
        <f t="shared" si="1"/>
        <v>0.26</v>
      </c>
    </row>
    <row r="11" spans="2:8" x14ac:dyDescent="0.2">
      <c r="B11" s="5">
        <v>4521</v>
      </c>
      <c r="C11" s="6">
        <v>12558.333333333334</v>
      </c>
      <c r="D11" s="2">
        <f t="shared" si="0"/>
        <v>0.36</v>
      </c>
      <c r="E11" s="5"/>
      <c r="F11" s="5">
        <v>1023</v>
      </c>
      <c r="G11" s="6">
        <v>5384.2105263157891</v>
      </c>
      <c r="H11" s="2">
        <f t="shared" si="1"/>
        <v>0.19</v>
      </c>
    </row>
    <row r="12" spans="2:8" x14ac:dyDescent="0.2">
      <c r="B12" s="5">
        <v>4865</v>
      </c>
      <c r="C12" s="6">
        <v>10811.111111111111</v>
      </c>
      <c r="D12" s="2">
        <f t="shared" si="0"/>
        <v>0.45</v>
      </c>
      <c r="E12" s="5"/>
      <c r="F12" s="5">
        <v>956</v>
      </c>
      <c r="G12" s="6">
        <v>3676.9230769230767</v>
      </c>
      <c r="H12" s="2">
        <f t="shared" si="1"/>
        <v>0.26</v>
      </c>
    </row>
    <row r="13" spans="2:8" x14ac:dyDescent="0.2">
      <c r="B13" s="5">
        <v>1954</v>
      </c>
      <c r="C13" s="6">
        <v>4070.8333333333335</v>
      </c>
      <c r="D13" s="2">
        <f t="shared" si="0"/>
        <v>0.48</v>
      </c>
      <c r="E13" s="5"/>
      <c r="F13" s="5">
        <v>741</v>
      </c>
      <c r="G13" s="6">
        <v>2058.3333333333335</v>
      </c>
      <c r="H13" s="2">
        <f t="shared" si="1"/>
        <v>0.36</v>
      </c>
    </row>
    <row r="14" spans="2:8" x14ac:dyDescent="0.2">
      <c r="B14" s="5">
        <v>1754</v>
      </c>
      <c r="C14" s="6">
        <v>4497.4358974358975</v>
      </c>
      <c r="D14" s="2">
        <f t="shared" si="0"/>
        <v>0.39</v>
      </c>
      <c r="E14" s="5"/>
      <c r="F14" s="5">
        <v>912</v>
      </c>
      <c r="G14" s="6">
        <v>3800</v>
      </c>
      <c r="H14" s="2">
        <f t="shared" si="1"/>
        <v>0.24</v>
      </c>
    </row>
    <row r="15" spans="2:8" x14ac:dyDescent="0.2">
      <c r="B15" s="5">
        <v>3652</v>
      </c>
      <c r="C15" s="6">
        <v>13042.857142857141</v>
      </c>
      <c r="D15" s="2">
        <f t="shared" si="0"/>
        <v>0.28000000000000003</v>
      </c>
      <c r="E15" s="5"/>
      <c r="F15" s="5">
        <v>1451</v>
      </c>
      <c r="G15" s="6">
        <v>7636.8421052631575</v>
      </c>
      <c r="H15" s="2">
        <f t="shared" si="1"/>
        <v>0.19</v>
      </c>
    </row>
    <row r="16" spans="2:8" x14ac:dyDescent="0.2">
      <c r="B16" s="2"/>
      <c r="C16" s="2"/>
    </row>
    <row r="17" spans="1:8" x14ac:dyDescent="0.2">
      <c r="A17" t="s">
        <v>2</v>
      </c>
      <c r="B17" s="2"/>
      <c r="C17" s="2"/>
      <c r="D17" s="2">
        <f>AVERAGE(D5:D15)</f>
        <v>0.42181818181818181</v>
      </c>
      <c r="H17" s="2">
        <f>AVERAGE(H5:H15)</f>
        <v>0.25727272727272726</v>
      </c>
    </row>
    <row r="18" spans="1:8" x14ac:dyDescent="0.2">
      <c r="A18" t="s">
        <v>10</v>
      </c>
      <c r="B18" s="2"/>
      <c r="C18" s="2"/>
      <c r="H18">
        <f>_xlfn.T.TEST(D5:D15,H5:H15,2,2)</f>
        <v>2.1264259672101972E-2</v>
      </c>
    </row>
    <row r="19" spans="1:8" x14ac:dyDescent="0.2">
      <c r="B19" s="2"/>
      <c r="C19" s="2"/>
    </row>
    <row r="20" spans="1:8" x14ac:dyDescent="0.2">
      <c r="B20" s="2"/>
      <c r="C20" s="2"/>
    </row>
    <row r="21" spans="1:8" x14ac:dyDescent="0.2">
      <c r="B21" s="2"/>
      <c r="C21" s="2"/>
    </row>
    <row r="22" spans="1:8" x14ac:dyDescent="0.2">
      <c r="B22" s="2"/>
      <c r="C22" s="2"/>
    </row>
    <row r="23" spans="1:8" x14ac:dyDescent="0.2">
      <c r="B23" s="2"/>
      <c r="C23" s="2"/>
    </row>
    <row r="24" spans="1:8" x14ac:dyDescent="0.2">
      <c r="B24" s="2"/>
      <c r="C24" s="2"/>
    </row>
    <row r="25" spans="1:8" x14ac:dyDescent="0.2">
      <c r="B25" s="2"/>
      <c r="C25" s="2"/>
    </row>
    <row r="26" spans="1:8" x14ac:dyDescent="0.2">
      <c r="B26" s="2"/>
      <c r="C26" s="2"/>
    </row>
    <row r="27" spans="1:8" x14ac:dyDescent="0.2">
      <c r="B27" s="2"/>
      <c r="C27" s="2"/>
    </row>
    <row r="28" spans="1:8" x14ac:dyDescent="0.2">
      <c r="B28" s="2"/>
      <c r="C28" s="2"/>
    </row>
    <row r="29" spans="1:8" x14ac:dyDescent="0.2">
      <c r="B29" s="2"/>
      <c r="C29" s="2"/>
    </row>
    <row r="30" spans="1:8" x14ac:dyDescent="0.2">
      <c r="B30" s="2"/>
      <c r="C30" s="2"/>
    </row>
    <row r="31" spans="1:8" x14ac:dyDescent="0.2">
      <c r="B31" s="2"/>
      <c r="C31" s="2"/>
    </row>
    <row r="32" spans="1:8" x14ac:dyDescent="0.2">
      <c r="B32" s="2"/>
      <c r="C32" s="2"/>
    </row>
    <row r="33" spans="2:3" x14ac:dyDescent="0.2">
      <c r="B33" s="2"/>
      <c r="C33" s="2"/>
    </row>
    <row r="34" spans="2:3" x14ac:dyDescent="0.2">
      <c r="B34" s="2"/>
      <c r="C34" s="2"/>
    </row>
    <row r="35" spans="2:3" x14ac:dyDescent="0.2">
      <c r="B35" s="2"/>
      <c r="C35" s="2"/>
    </row>
    <row r="36" spans="2:3" x14ac:dyDescent="0.2">
      <c r="B36" s="2"/>
      <c r="C36" s="2"/>
    </row>
    <row r="37" spans="2:3" x14ac:dyDescent="0.2">
      <c r="B37" s="2"/>
      <c r="C37" s="2"/>
    </row>
    <row r="38" spans="2:3" x14ac:dyDescent="0.2">
      <c r="B38" s="2"/>
      <c r="C38" s="2"/>
    </row>
    <row r="39" spans="2:3" x14ac:dyDescent="0.2">
      <c r="B39" s="2"/>
      <c r="C39" s="2"/>
    </row>
    <row r="40" spans="2:3" x14ac:dyDescent="0.2">
      <c r="B40" s="2"/>
      <c r="C40" s="2"/>
    </row>
    <row r="41" spans="2:3" x14ac:dyDescent="0.2">
      <c r="B41" s="2"/>
      <c r="C41" s="2"/>
    </row>
    <row r="42" spans="2:3" x14ac:dyDescent="0.2">
      <c r="B42" s="2"/>
      <c r="C42" s="2"/>
    </row>
    <row r="43" spans="2:3" x14ac:dyDescent="0.2">
      <c r="B43" s="2"/>
      <c r="C43" s="2"/>
    </row>
    <row r="44" spans="2:3" x14ac:dyDescent="0.2">
      <c r="B44" s="2"/>
      <c r="C44" s="2"/>
    </row>
    <row r="45" spans="2:3" x14ac:dyDescent="0.2">
      <c r="B45" s="2"/>
      <c r="C45" s="2"/>
    </row>
    <row r="46" spans="2:3" x14ac:dyDescent="0.2">
      <c r="B46" s="2"/>
      <c r="C46" s="2"/>
    </row>
    <row r="47" spans="2:3" x14ac:dyDescent="0.2">
      <c r="B47" s="2"/>
      <c r="C47" s="2"/>
    </row>
    <row r="48" spans="2:3" x14ac:dyDescent="0.2">
      <c r="B48" s="2"/>
      <c r="C48" s="2"/>
    </row>
    <row r="49" spans="2:3" x14ac:dyDescent="0.2">
      <c r="B49" s="2"/>
      <c r="C49" s="2"/>
    </row>
    <row r="50" spans="2:3" x14ac:dyDescent="0.2">
      <c r="B50" s="2"/>
      <c r="C50" s="2"/>
    </row>
    <row r="51" spans="2:3" x14ac:dyDescent="0.2">
      <c r="B51" s="2"/>
      <c r="C51" s="2"/>
    </row>
    <row r="52" spans="2:3" x14ac:dyDescent="0.2">
      <c r="B52" s="2"/>
      <c r="C52" s="2"/>
    </row>
    <row r="53" spans="2:3" x14ac:dyDescent="0.2">
      <c r="B53" s="2"/>
      <c r="C53" s="2"/>
    </row>
    <row r="54" spans="2:3" x14ac:dyDescent="0.2">
      <c r="B54" s="2"/>
      <c r="C54" s="2"/>
    </row>
  </sheetData>
  <mergeCells count="2">
    <mergeCell ref="B3:D3"/>
    <mergeCell ref="F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2C1CB-269F-9F46-81A2-5D10502A4244}">
  <dimension ref="A2:I10"/>
  <sheetViews>
    <sheetView workbookViewId="0">
      <selection activeCell="B2" sqref="B2:I4"/>
    </sheetView>
  </sheetViews>
  <sheetFormatPr baseColWidth="10" defaultRowHeight="16" x14ac:dyDescent="0.2"/>
  <sheetData>
    <row r="2" spans="1:9" x14ac:dyDescent="0.2">
      <c r="B2" s="9" t="s">
        <v>14</v>
      </c>
      <c r="C2" s="9"/>
      <c r="D2" s="9"/>
      <c r="E2" s="9"/>
      <c r="F2" s="9"/>
      <c r="G2" s="9"/>
      <c r="H2" s="9"/>
      <c r="I2" s="9"/>
    </row>
    <row r="3" spans="1:9" x14ac:dyDescent="0.2">
      <c r="B3" s="9" t="s">
        <v>11</v>
      </c>
      <c r="C3" s="9"/>
      <c r="D3" s="10"/>
      <c r="E3" s="9" t="s">
        <v>12</v>
      </c>
      <c r="F3" s="9"/>
      <c r="G3" s="10"/>
      <c r="H3" s="9" t="s">
        <v>13</v>
      </c>
      <c r="I3" s="9"/>
    </row>
    <row r="4" spans="1:9" x14ac:dyDescent="0.2">
      <c r="B4" s="11" t="s">
        <v>8</v>
      </c>
      <c r="C4" s="11" t="s">
        <v>9</v>
      </c>
      <c r="D4" s="11"/>
      <c r="E4" s="11" t="s">
        <v>8</v>
      </c>
      <c r="F4" s="11" t="s">
        <v>9</v>
      </c>
      <c r="G4" s="11"/>
      <c r="H4" s="11" t="s">
        <v>8</v>
      </c>
      <c r="I4" s="11" t="s">
        <v>9</v>
      </c>
    </row>
    <row r="5" spans="1:9" x14ac:dyDescent="0.2">
      <c r="B5" s="8">
        <v>1.064342361</v>
      </c>
      <c r="C5" s="8">
        <v>5.2288215999999998E-2</v>
      </c>
      <c r="D5" s="8"/>
      <c r="E5" s="8">
        <v>0.91915444199999996</v>
      </c>
      <c r="F5" s="8">
        <v>0.34477628500000002</v>
      </c>
      <c r="G5" s="8"/>
      <c r="H5" s="8">
        <v>0.81523961</v>
      </c>
      <c r="I5" s="8">
        <v>0.58141518800000003</v>
      </c>
    </row>
    <row r="6" spans="1:9" x14ac:dyDescent="0.2">
      <c r="B6" s="8">
        <v>1.2334208680000001</v>
      </c>
      <c r="C6" s="8">
        <v>0.144529089</v>
      </c>
      <c r="D6" s="8"/>
      <c r="E6" s="8">
        <v>0.87696202400000001</v>
      </c>
      <c r="F6" s="8">
        <v>0.258202975</v>
      </c>
      <c r="G6" s="8"/>
      <c r="H6" s="8">
        <v>0.91485551700000001</v>
      </c>
      <c r="I6" s="8">
        <v>0.31738863099999998</v>
      </c>
    </row>
    <row r="7" spans="1:9" x14ac:dyDescent="0.2">
      <c r="B7" s="8">
        <v>0.70223677200000001</v>
      </c>
      <c r="C7" s="8">
        <v>8.0795721000000001E-2</v>
      </c>
      <c r="D7" s="8"/>
      <c r="E7" s="8">
        <v>1.203883534</v>
      </c>
      <c r="F7" s="8">
        <v>8.2042951000000003E-2</v>
      </c>
      <c r="G7" s="8"/>
      <c r="H7" s="8">
        <v>1.269904873</v>
      </c>
      <c r="I7" s="8">
        <v>0.32912123700000001</v>
      </c>
    </row>
    <row r="9" spans="1:9" x14ac:dyDescent="0.2">
      <c r="A9" t="s">
        <v>2</v>
      </c>
      <c r="B9">
        <f>AVERAGE(B5:B7)</f>
        <v>1.0000000003333334</v>
      </c>
      <c r="C9">
        <f>AVERAGE(C5:C7)</f>
        <v>9.2537675333333333E-2</v>
      </c>
      <c r="E9">
        <f>AVERAGE(E5:E7)</f>
        <v>1</v>
      </c>
      <c r="F9">
        <f>AVERAGE(F5:F7)</f>
        <v>0.22834073700000002</v>
      </c>
      <c r="H9">
        <f>AVERAGE(H5:H7)</f>
        <v>1</v>
      </c>
      <c r="I9">
        <f>AVERAGE(I5:I7)</f>
        <v>0.40930835200000004</v>
      </c>
    </row>
    <row r="10" spans="1:9" x14ac:dyDescent="0.2">
      <c r="A10" t="s">
        <v>3</v>
      </c>
      <c r="C10">
        <f>_xlfn.T.TEST(B5:B7,C5:C7,2,2)</f>
        <v>4.6635163990992245E-3</v>
      </c>
      <c r="F10">
        <f>_xlfn.T.TEST(E5:E7,F5:F7,2,2)</f>
        <v>3.8719231428378871E-3</v>
      </c>
      <c r="I10">
        <f>_xlfn.T.TEST(H5:H7,I5:I7,2,2)</f>
        <v>2.2128079081143805E-2</v>
      </c>
    </row>
  </sheetData>
  <mergeCells count="4">
    <mergeCell ref="B3:C3"/>
    <mergeCell ref="E3:F3"/>
    <mergeCell ref="H3:I3"/>
    <mergeCell ref="B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F9A39-DB08-2C42-8DBC-685249E30A7A}">
  <dimension ref="B1:D55"/>
  <sheetViews>
    <sheetView workbookViewId="0">
      <selection activeCell="H9" sqref="H9"/>
    </sheetView>
  </sheetViews>
  <sheetFormatPr baseColWidth="10" defaultRowHeight="16" x14ac:dyDescent="0.2"/>
  <cols>
    <col min="4" max="4" width="14.5" customWidth="1"/>
  </cols>
  <sheetData>
    <row r="1" spans="3:4" x14ac:dyDescent="0.2">
      <c r="C1" s="3" t="s">
        <v>4</v>
      </c>
      <c r="D1" s="3"/>
    </row>
    <row r="2" spans="3:4" x14ac:dyDescent="0.2">
      <c r="C2" s="1" t="s">
        <v>0</v>
      </c>
      <c r="D2" s="1" t="s">
        <v>1</v>
      </c>
    </row>
    <row r="3" spans="3:4" x14ac:dyDescent="0.2">
      <c r="C3" s="2">
        <v>8.4</v>
      </c>
      <c r="D3" s="2">
        <v>15.5</v>
      </c>
    </row>
    <row r="4" spans="3:4" x14ac:dyDescent="0.2">
      <c r="C4" s="2">
        <v>8.1999999999999993</v>
      </c>
      <c r="D4" s="2">
        <v>19.2</v>
      </c>
    </row>
    <row r="5" spans="3:4" x14ac:dyDescent="0.2">
      <c r="C5" s="2">
        <v>8.6</v>
      </c>
      <c r="D5" s="2">
        <v>8.9</v>
      </c>
    </row>
    <row r="6" spans="3:4" x14ac:dyDescent="0.2">
      <c r="C6" s="2">
        <v>7.4</v>
      </c>
      <c r="D6" s="2">
        <v>10.199999999999999</v>
      </c>
    </row>
    <row r="7" spans="3:4" x14ac:dyDescent="0.2">
      <c r="C7" s="2">
        <v>6.5</v>
      </c>
      <c r="D7" s="2">
        <v>17.5</v>
      </c>
    </row>
    <row r="8" spans="3:4" x14ac:dyDescent="0.2">
      <c r="C8" s="2">
        <v>8.5</v>
      </c>
      <c r="D8" s="2">
        <v>18.5</v>
      </c>
    </row>
    <row r="9" spans="3:4" x14ac:dyDescent="0.2">
      <c r="C9" s="2">
        <v>7.2</v>
      </c>
      <c r="D9" s="2">
        <v>10.199999999999999</v>
      </c>
    </row>
    <row r="10" spans="3:4" x14ac:dyDescent="0.2">
      <c r="C10" s="2">
        <v>8.5</v>
      </c>
      <c r="D10" s="2">
        <v>8.6999999999999993</v>
      </c>
    </row>
    <row r="11" spans="3:4" x14ac:dyDescent="0.2">
      <c r="C11" s="2">
        <v>6.5</v>
      </c>
      <c r="D11" s="2">
        <v>4.7</v>
      </c>
    </row>
    <row r="12" spans="3:4" x14ac:dyDescent="0.2">
      <c r="C12" s="2">
        <v>8.1999999999999993</v>
      </c>
      <c r="D12" s="2">
        <v>9.5</v>
      </c>
    </row>
    <row r="13" spans="3:4" x14ac:dyDescent="0.2">
      <c r="C13" s="2">
        <v>12.1</v>
      </c>
      <c r="D13" s="2">
        <v>12.5</v>
      </c>
    </row>
    <row r="14" spans="3:4" x14ac:dyDescent="0.2">
      <c r="C14" s="2">
        <v>10.199999999999999</v>
      </c>
      <c r="D14" s="2">
        <v>14.2</v>
      </c>
    </row>
    <row r="15" spans="3:4" x14ac:dyDescent="0.2">
      <c r="C15" s="2">
        <v>6.2</v>
      </c>
      <c r="D15" s="2">
        <v>16.2</v>
      </c>
    </row>
    <row r="16" spans="3:4" x14ac:dyDescent="0.2">
      <c r="C16" s="2">
        <v>9.8000000000000007</v>
      </c>
      <c r="D16" s="2">
        <v>17.5</v>
      </c>
    </row>
    <row r="17" spans="3:4" x14ac:dyDescent="0.2">
      <c r="C17" s="2">
        <v>10.1</v>
      </c>
      <c r="D17" s="2">
        <v>13.4</v>
      </c>
    </row>
    <row r="18" spans="3:4" x14ac:dyDescent="0.2">
      <c r="C18" s="2">
        <v>9.8000000000000007</v>
      </c>
      <c r="D18" s="2">
        <v>12.4</v>
      </c>
    </row>
    <row r="19" spans="3:4" x14ac:dyDescent="0.2">
      <c r="C19" s="2">
        <v>8.9</v>
      </c>
      <c r="D19" s="2">
        <v>10.3</v>
      </c>
    </row>
    <row r="20" spans="3:4" x14ac:dyDescent="0.2">
      <c r="C20" s="2">
        <v>6.5</v>
      </c>
      <c r="D20" s="2">
        <v>11.5</v>
      </c>
    </row>
    <row r="21" spans="3:4" x14ac:dyDescent="0.2">
      <c r="C21" s="2">
        <v>7.5</v>
      </c>
      <c r="D21" s="2">
        <v>17.5</v>
      </c>
    </row>
    <row r="22" spans="3:4" x14ac:dyDescent="0.2">
      <c r="C22" s="2">
        <v>12.3</v>
      </c>
      <c r="D22" s="2">
        <v>14.1</v>
      </c>
    </row>
    <row r="23" spans="3:4" x14ac:dyDescent="0.2">
      <c r="C23" s="2">
        <v>8.5</v>
      </c>
      <c r="D23" s="2">
        <v>16.3</v>
      </c>
    </row>
    <row r="24" spans="3:4" x14ac:dyDescent="0.2">
      <c r="C24" s="2">
        <v>10.6</v>
      </c>
      <c r="D24" s="2">
        <v>12.2</v>
      </c>
    </row>
    <row r="25" spans="3:4" x14ac:dyDescent="0.2">
      <c r="C25" s="2">
        <v>6.8</v>
      </c>
      <c r="D25" s="2">
        <v>15.4</v>
      </c>
    </row>
    <row r="26" spans="3:4" x14ac:dyDescent="0.2">
      <c r="C26" s="2">
        <v>5.6</v>
      </c>
      <c r="D26" s="2">
        <v>16.2</v>
      </c>
    </row>
    <row r="27" spans="3:4" x14ac:dyDescent="0.2">
      <c r="C27" s="2">
        <v>7.5</v>
      </c>
      <c r="D27" s="2">
        <v>18.399999999999999</v>
      </c>
    </row>
    <row r="28" spans="3:4" x14ac:dyDescent="0.2">
      <c r="C28" s="2">
        <v>9.5</v>
      </c>
      <c r="D28" s="2">
        <v>10.1</v>
      </c>
    </row>
    <row r="29" spans="3:4" x14ac:dyDescent="0.2">
      <c r="C29" s="2">
        <v>4.5999999999999996</v>
      </c>
      <c r="D29" s="2">
        <v>14.5</v>
      </c>
    </row>
    <row r="30" spans="3:4" x14ac:dyDescent="0.2">
      <c r="C30" s="2">
        <v>8.4</v>
      </c>
      <c r="D30" s="2">
        <v>7.5</v>
      </c>
    </row>
    <row r="31" spans="3:4" x14ac:dyDescent="0.2">
      <c r="C31" s="2">
        <v>9.5</v>
      </c>
      <c r="D31" s="2">
        <v>9.1</v>
      </c>
    </row>
    <row r="32" spans="3:4" x14ac:dyDescent="0.2">
      <c r="C32" s="2">
        <v>8.6</v>
      </c>
      <c r="D32" s="2">
        <v>14.1</v>
      </c>
    </row>
    <row r="33" spans="3:4" x14ac:dyDescent="0.2">
      <c r="C33" s="2">
        <v>10.199999999999999</v>
      </c>
      <c r="D33" s="2">
        <v>16.2</v>
      </c>
    </row>
    <row r="34" spans="3:4" x14ac:dyDescent="0.2">
      <c r="C34" s="2">
        <v>14.6</v>
      </c>
      <c r="D34" s="2">
        <v>14.2</v>
      </c>
    </row>
    <row r="35" spans="3:4" x14ac:dyDescent="0.2">
      <c r="C35" s="2">
        <v>5.2</v>
      </c>
      <c r="D35" s="2">
        <v>12.4</v>
      </c>
    </row>
    <row r="36" spans="3:4" x14ac:dyDescent="0.2">
      <c r="C36" s="2">
        <v>10.6</v>
      </c>
      <c r="D36" s="2">
        <v>10.3</v>
      </c>
    </row>
    <row r="37" spans="3:4" x14ac:dyDescent="0.2">
      <c r="C37" s="2">
        <v>8.5</v>
      </c>
      <c r="D37" s="2">
        <v>10.7</v>
      </c>
    </row>
    <row r="38" spans="3:4" x14ac:dyDescent="0.2">
      <c r="C38" s="2">
        <v>16.3</v>
      </c>
      <c r="D38" s="2">
        <v>8.1</v>
      </c>
    </row>
    <row r="39" spans="3:4" x14ac:dyDescent="0.2">
      <c r="C39" s="2">
        <v>12</v>
      </c>
      <c r="D39" s="2">
        <v>10.199999999999999</v>
      </c>
    </row>
    <row r="40" spans="3:4" x14ac:dyDescent="0.2">
      <c r="C40" s="2">
        <v>17.5</v>
      </c>
      <c r="D40" s="2">
        <v>14.8</v>
      </c>
    </row>
    <row r="41" spans="3:4" x14ac:dyDescent="0.2">
      <c r="C41" s="2">
        <v>6.5</v>
      </c>
      <c r="D41" s="2">
        <v>6.4</v>
      </c>
    </row>
    <row r="42" spans="3:4" x14ac:dyDescent="0.2">
      <c r="C42" s="2">
        <v>4</v>
      </c>
      <c r="D42" s="2">
        <v>18.5</v>
      </c>
    </row>
    <row r="43" spans="3:4" x14ac:dyDescent="0.2">
      <c r="C43" s="2">
        <v>15.4</v>
      </c>
      <c r="D43" s="2">
        <v>14.2</v>
      </c>
    </row>
    <row r="44" spans="3:4" x14ac:dyDescent="0.2">
      <c r="C44" s="2">
        <v>10.4</v>
      </c>
      <c r="D44" s="2">
        <v>16.7</v>
      </c>
    </row>
    <row r="45" spans="3:4" x14ac:dyDescent="0.2">
      <c r="C45" s="2">
        <v>14.2</v>
      </c>
      <c r="D45" s="2">
        <v>15.4</v>
      </c>
    </row>
    <row r="46" spans="3:4" x14ac:dyDescent="0.2">
      <c r="C46" s="2">
        <v>16.2</v>
      </c>
      <c r="D46" s="2">
        <v>17.5</v>
      </c>
    </row>
    <row r="47" spans="3:4" x14ac:dyDescent="0.2">
      <c r="C47" s="2">
        <v>14</v>
      </c>
      <c r="D47" s="2">
        <v>19.5</v>
      </c>
    </row>
    <row r="48" spans="3:4" x14ac:dyDescent="0.2">
      <c r="C48" s="2">
        <v>8.4</v>
      </c>
      <c r="D48" s="2">
        <v>13.2</v>
      </c>
    </row>
    <row r="49" spans="2:4" x14ac:dyDescent="0.2">
      <c r="C49" s="2">
        <v>7.5</v>
      </c>
      <c r="D49" s="2">
        <v>8.57</v>
      </c>
    </row>
    <row r="50" spans="2:4" x14ac:dyDescent="0.2">
      <c r="C50" s="2">
        <v>6.8</v>
      </c>
      <c r="D50" s="2">
        <v>9.4700000000000006</v>
      </c>
    </row>
    <row r="51" spans="2:4" x14ac:dyDescent="0.2">
      <c r="C51" s="2">
        <v>12.7</v>
      </c>
      <c r="D51" s="2">
        <v>8.5399999999999991</v>
      </c>
    </row>
    <row r="52" spans="2:4" x14ac:dyDescent="0.2">
      <c r="C52" s="2">
        <v>6.3</v>
      </c>
      <c r="D52" s="2">
        <v>15.56</v>
      </c>
    </row>
    <row r="54" spans="2:4" x14ac:dyDescent="0.2">
      <c r="B54" t="s">
        <v>2</v>
      </c>
      <c r="C54">
        <f>AVERAGE(C3:C52)</f>
        <v>9.3659999999999997</v>
      </c>
      <c r="D54">
        <f>AVERAGE(D3:D52)</f>
        <v>13.1348</v>
      </c>
    </row>
    <row r="55" spans="2:4" x14ac:dyDescent="0.2">
      <c r="B55" t="s">
        <v>3</v>
      </c>
      <c r="D55">
        <f>_xlfn.T.TEST(C3:C52,D3:D52,2,2)</f>
        <v>3.5946225919197065E-7</v>
      </c>
    </row>
  </sheetData>
  <mergeCells count="1">
    <mergeCell ref="C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356C-645D-C44D-B9A6-D5B1623FB13B}">
  <dimension ref="A3:H18"/>
  <sheetViews>
    <sheetView workbookViewId="0">
      <selection activeCell="K5" sqref="K5"/>
    </sheetView>
  </sheetViews>
  <sheetFormatPr baseColWidth="10" defaultRowHeight="16" x14ac:dyDescent="0.2"/>
  <cols>
    <col min="8" max="8" width="12.1640625" bestFit="1" customWidth="1"/>
  </cols>
  <sheetData>
    <row r="3" spans="2:8" x14ac:dyDescent="0.2">
      <c r="B3" s="9" t="s">
        <v>0</v>
      </c>
      <c r="C3" s="9"/>
      <c r="D3" s="9"/>
      <c r="E3" s="14"/>
      <c r="F3" s="9" t="s">
        <v>15</v>
      </c>
      <c r="G3" s="9"/>
      <c r="H3" s="9"/>
    </row>
    <row r="4" spans="2:8" ht="48" x14ac:dyDescent="0.2">
      <c r="B4" s="15" t="s">
        <v>5</v>
      </c>
      <c r="C4" s="15" t="s">
        <v>6</v>
      </c>
      <c r="D4" s="7" t="s">
        <v>7</v>
      </c>
      <c r="E4" s="7"/>
      <c r="F4" s="15" t="s">
        <v>5</v>
      </c>
      <c r="G4" s="15" t="s">
        <v>6</v>
      </c>
      <c r="H4" s="7" t="s">
        <v>7</v>
      </c>
    </row>
    <row r="5" spans="2:8" x14ac:dyDescent="0.2">
      <c r="B5" s="5">
        <v>3541</v>
      </c>
      <c r="C5" s="5">
        <v>12154</v>
      </c>
      <c r="D5" s="12">
        <f>B5/C5</f>
        <v>0.29134441336185618</v>
      </c>
      <c r="E5" s="5"/>
      <c r="F5" s="5">
        <v>7541</v>
      </c>
      <c r="G5" s="6">
        <v>12162.903225806451</v>
      </c>
      <c r="H5" s="12">
        <f>F5/G5</f>
        <v>0.62</v>
      </c>
    </row>
    <row r="6" spans="2:8" x14ac:dyDescent="0.2">
      <c r="B6" s="5">
        <v>1026</v>
      </c>
      <c r="C6" s="5">
        <v>6894</v>
      </c>
      <c r="D6" s="12">
        <f t="shared" ref="D6:D15" si="0">B6/C6</f>
        <v>0.14882506527415143</v>
      </c>
      <c r="E6" s="5"/>
      <c r="F6" s="5">
        <v>2632</v>
      </c>
      <c r="G6" s="6">
        <v>5721.7391304347821</v>
      </c>
      <c r="H6" s="12">
        <f t="shared" ref="H6:H15" si="1">F6/G6</f>
        <v>0.46</v>
      </c>
    </row>
    <row r="7" spans="2:8" x14ac:dyDescent="0.2">
      <c r="B7" s="5">
        <v>1205</v>
      </c>
      <c r="C7" s="5">
        <v>3565</v>
      </c>
      <c r="D7" s="12">
        <f t="shared" si="0"/>
        <v>0.3380084151472651</v>
      </c>
      <c r="E7" s="5"/>
      <c r="F7" s="5">
        <v>4851</v>
      </c>
      <c r="G7" s="6">
        <v>9702</v>
      </c>
      <c r="H7" s="12">
        <f t="shared" si="1"/>
        <v>0.5</v>
      </c>
    </row>
    <row r="8" spans="2:8" x14ac:dyDescent="0.2">
      <c r="B8" s="5">
        <v>2054</v>
      </c>
      <c r="C8" s="5">
        <v>16954</v>
      </c>
      <c r="D8" s="12">
        <f t="shared" si="0"/>
        <v>0.12115135071369589</v>
      </c>
      <c r="E8" s="5"/>
      <c r="F8" s="5">
        <v>6232</v>
      </c>
      <c r="G8" s="6">
        <v>18884.848484848484</v>
      </c>
      <c r="H8" s="12">
        <f t="shared" si="1"/>
        <v>0.33</v>
      </c>
    </row>
    <row r="9" spans="2:8" x14ac:dyDescent="0.2">
      <c r="B9" s="5">
        <v>3651</v>
      </c>
      <c r="C9" s="5">
        <v>18556</v>
      </c>
      <c r="D9" s="12">
        <f t="shared" si="0"/>
        <v>0.1967557663289502</v>
      </c>
      <c r="E9" s="5"/>
      <c r="F9" s="5">
        <v>1547</v>
      </c>
      <c r="G9" s="6">
        <v>2275</v>
      </c>
      <c r="H9" s="12">
        <f t="shared" si="1"/>
        <v>0.68</v>
      </c>
    </row>
    <row r="10" spans="2:8" x14ac:dyDescent="0.2">
      <c r="B10" s="5">
        <v>845</v>
      </c>
      <c r="C10" s="5">
        <v>3205</v>
      </c>
      <c r="D10" s="12">
        <f t="shared" si="0"/>
        <v>0.26365054602184085</v>
      </c>
      <c r="E10" s="5"/>
      <c r="F10" s="5">
        <v>5654</v>
      </c>
      <c r="G10" s="6">
        <v>8698.461538461539</v>
      </c>
      <c r="H10" s="12">
        <f t="shared" si="1"/>
        <v>0.64999999999999991</v>
      </c>
    </row>
    <row r="11" spans="2:8" x14ac:dyDescent="0.2">
      <c r="B11" s="5">
        <v>2451</v>
      </c>
      <c r="C11" s="5">
        <v>23954</v>
      </c>
      <c r="D11" s="12">
        <f t="shared" si="0"/>
        <v>0.10232111547132003</v>
      </c>
      <c r="E11" s="5"/>
      <c r="F11" s="5">
        <v>16230</v>
      </c>
      <c r="G11" s="6">
        <v>21640</v>
      </c>
      <c r="H11" s="12">
        <f t="shared" si="1"/>
        <v>0.75</v>
      </c>
    </row>
    <row r="12" spans="2:8" x14ac:dyDescent="0.2">
      <c r="B12" s="5">
        <v>3612</v>
      </c>
      <c r="C12" s="5">
        <v>38451</v>
      </c>
      <c r="D12" s="12">
        <f t="shared" si="0"/>
        <v>9.3937738940469695E-2</v>
      </c>
      <c r="E12" s="5"/>
      <c r="F12" s="5">
        <v>3610</v>
      </c>
      <c r="G12" s="6">
        <v>5469.6969696969691</v>
      </c>
      <c r="H12" s="12">
        <f t="shared" si="1"/>
        <v>0.66</v>
      </c>
    </row>
    <row r="13" spans="2:8" x14ac:dyDescent="0.2">
      <c r="B13" s="5">
        <v>1052</v>
      </c>
      <c r="C13" s="5">
        <v>12015</v>
      </c>
      <c r="D13" s="12">
        <f t="shared" si="0"/>
        <v>8.7557220141489811E-2</v>
      </c>
      <c r="E13" s="5"/>
      <c r="F13" s="5">
        <v>7459</v>
      </c>
      <c r="G13" s="6">
        <v>12030.645161290322</v>
      </c>
      <c r="H13" s="12">
        <f t="shared" si="1"/>
        <v>0.62</v>
      </c>
    </row>
    <row r="14" spans="2:8" x14ac:dyDescent="0.2">
      <c r="B14" s="5">
        <v>744</v>
      </c>
      <c r="C14" s="5">
        <v>4475</v>
      </c>
      <c r="D14" s="12">
        <f t="shared" si="0"/>
        <v>0.16625698324022348</v>
      </c>
      <c r="E14" s="5"/>
      <c r="F14" s="5">
        <v>14854</v>
      </c>
      <c r="G14" s="6">
        <v>20630.555555555555</v>
      </c>
      <c r="H14" s="12">
        <f t="shared" si="1"/>
        <v>0.72</v>
      </c>
    </row>
    <row r="15" spans="2:8" x14ac:dyDescent="0.2">
      <c r="B15" s="5">
        <v>950</v>
      </c>
      <c r="C15" s="5">
        <v>7701</v>
      </c>
      <c r="D15" s="12">
        <f t="shared" si="0"/>
        <v>0.12336060251915336</v>
      </c>
      <c r="E15" s="5"/>
      <c r="F15" s="5">
        <v>2658</v>
      </c>
      <c r="G15" s="6">
        <v>3908.8235294117644</v>
      </c>
      <c r="H15" s="12">
        <f t="shared" si="1"/>
        <v>0.68</v>
      </c>
    </row>
    <row r="17" spans="1:8" x14ac:dyDescent="0.2">
      <c r="A17" t="s">
        <v>2</v>
      </c>
      <c r="D17" s="13">
        <f>AVERAGE(D5:D15)</f>
        <v>0.17574265610549233</v>
      </c>
      <c r="H17" s="13">
        <f>AVERAGE(H5:H15)</f>
        <v>0.60636363636363633</v>
      </c>
    </row>
    <row r="18" spans="1:8" x14ac:dyDescent="0.2">
      <c r="A18" t="s">
        <v>3</v>
      </c>
      <c r="H18">
        <f>_xlfn.T.TEST(D5:D15,H5:H15,2,2)</f>
        <v>9.5370132568987671E-9</v>
      </c>
    </row>
  </sheetData>
  <mergeCells count="2">
    <mergeCell ref="B3:D3"/>
    <mergeCell ref="F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F172-F300-1643-AE2F-FBD84757871B}">
  <dimension ref="A2:K10"/>
  <sheetViews>
    <sheetView tabSelected="1" workbookViewId="0">
      <selection activeCell="J16" sqref="J16"/>
    </sheetView>
  </sheetViews>
  <sheetFormatPr baseColWidth="10" defaultRowHeight="16" x14ac:dyDescent="0.2"/>
  <sheetData>
    <row r="2" spans="1:11" x14ac:dyDescent="0.2">
      <c r="B2" s="9" t="s">
        <v>18</v>
      </c>
      <c r="C2" s="9"/>
      <c r="D2" s="9"/>
      <c r="E2" s="9"/>
      <c r="F2" s="9"/>
      <c r="G2" s="9"/>
      <c r="H2" s="9"/>
      <c r="I2" s="9"/>
      <c r="J2" s="9"/>
      <c r="K2" s="9"/>
    </row>
    <row r="3" spans="1:11" x14ac:dyDescent="0.2">
      <c r="B3" s="9" t="s">
        <v>11</v>
      </c>
      <c r="C3" s="9"/>
      <c r="D3" s="9" t="s">
        <v>12</v>
      </c>
      <c r="E3" s="9"/>
      <c r="F3" s="9" t="s">
        <v>16</v>
      </c>
      <c r="G3" s="9"/>
      <c r="H3" s="9" t="s">
        <v>13</v>
      </c>
      <c r="I3" s="9"/>
      <c r="J3" s="9" t="s">
        <v>17</v>
      </c>
      <c r="K3" s="9"/>
    </row>
    <row r="4" spans="1:11" x14ac:dyDescent="0.2">
      <c r="B4" s="11" t="s">
        <v>0</v>
      </c>
      <c r="C4" s="11" t="s">
        <v>19</v>
      </c>
      <c r="D4" s="11" t="s">
        <v>0</v>
      </c>
      <c r="E4" s="11" t="s">
        <v>19</v>
      </c>
      <c r="F4" s="11" t="s">
        <v>0</v>
      </c>
      <c r="G4" s="11" t="s">
        <v>19</v>
      </c>
      <c r="H4" s="11" t="s">
        <v>0</v>
      </c>
      <c r="I4" s="11" t="s">
        <v>19</v>
      </c>
      <c r="J4" s="11" t="s">
        <v>0</v>
      </c>
      <c r="K4" s="11" t="s">
        <v>19</v>
      </c>
    </row>
    <row r="5" spans="1:11" x14ac:dyDescent="0.2">
      <c r="B5" s="8">
        <v>0.78742235999999999</v>
      </c>
      <c r="C5" s="8">
        <v>2.3184331789999999</v>
      </c>
      <c r="D5" s="8">
        <v>0.67307209499999998</v>
      </c>
      <c r="E5" s="8">
        <v>5.3048753319999999</v>
      </c>
      <c r="F5" s="8">
        <v>1.0927940229999999</v>
      </c>
      <c r="G5" s="8">
        <v>0.70251397999999998</v>
      </c>
      <c r="H5" s="8">
        <v>0.61436351199999994</v>
      </c>
      <c r="I5" s="8">
        <v>3.4221329059999999</v>
      </c>
      <c r="J5" s="8">
        <v>0.82386442599999998</v>
      </c>
      <c r="K5" s="8">
        <v>2.2852018730000001</v>
      </c>
    </row>
    <row r="6" spans="1:11" x14ac:dyDescent="0.2">
      <c r="B6" s="8">
        <v>0.98528428300000004</v>
      </c>
      <c r="C6" s="8">
        <v>3.7018144140000002</v>
      </c>
      <c r="D6" s="8">
        <v>0.830213651</v>
      </c>
      <c r="E6" s="8">
        <v>6.7558720650000001</v>
      </c>
      <c r="F6" s="8">
        <v>0.92795190599999999</v>
      </c>
      <c r="G6" s="8">
        <v>0.38758777599999999</v>
      </c>
      <c r="H6" s="8">
        <v>0.50245454499999997</v>
      </c>
      <c r="I6" s="8">
        <v>5.3907125230000004</v>
      </c>
      <c r="J6" s="8">
        <v>1.1882439629999999</v>
      </c>
      <c r="K6" s="8">
        <v>3.2098469289999998</v>
      </c>
    </row>
    <row r="7" spans="1:11" x14ac:dyDescent="0.2">
      <c r="B7" s="8">
        <v>1.227293357</v>
      </c>
      <c r="C7" s="8">
        <v>3.435554207</v>
      </c>
      <c r="D7" s="8">
        <v>1.4967142550000001</v>
      </c>
      <c r="E7" s="8">
        <v>2.7944004589999998</v>
      </c>
      <c r="F7" s="8">
        <v>0.97925407099999995</v>
      </c>
      <c r="G7" s="8">
        <v>0.49570747599999998</v>
      </c>
      <c r="H7" s="8">
        <v>1.8831819430000001</v>
      </c>
      <c r="I7" s="8">
        <v>4.2626428509999998</v>
      </c>
      <c r="J7" s="8">
        <v>0.987891611</v>
      </c>
      <c r="K7" s="8">
        <v>4.568188116</v>
      </c>
    </row>
    <row r="9" spans="1:11" x14ac:dyDescent="0.2">
      <c r="A9" t="s">
        <v>2</v>
      </c>
      <c r="B9">
        <f>AVERAGE(B5:B7)</f>
        <v>1</v>
      </c>
      <c r="C9">
        <f>AVERAGE(C5:C7)</f>
        <v>3.1519339333333334</v>
      </c>
      <c r="D9">
        <f>AVERAGE(D5:D7)</f>
        <v>1.0000000003333334</v>
      </c>
      <c r="E9">
        <f>AVERAGE(E5:E7)</f>
        <v>4.9517159519999998</v>
      </c>
      <c r="F9">
        <f>AVERAGE(F5:F7)</f>
        <v>1</v>
      </c>
      <c r="G9">
        <f>AVERAGE(G5:G7)</f>
        <v>0.52860307733333334</v>
      </c>
      <c r="H9">
        <f>AVERAGE(H5:H7)</f>
        <v>1</v>
      </c>
      <c r="I9">
        <f>AVERAGE(I5:I7)</f>
        <v>4.3584960933333328</v>
      </c>
      <c r="J9">
        <f>AVERAGE(J5:J7)</f>
        <v>1</v>
      </c>
      <c r="K9">
        <f>AVERAGE(K5:K7)</f>
        <v>3.354412306</v>
      </c>
    </row>
    <row r="10" spans="1:11" x14ac:dyDescent="0.2">
      <c r="C10">
        <f>_xlfn.T.TEST(B5:B7,C5:C7,2,2)</f>
        <v>8.2576682907602988E-3</v>
      </c>
      <c r="E10">
        <f>_xlfn.T.TEST(D5:D7,E5:E7,2,2)</f>
        <v>2.8927077451820257E-2</v>
      </c>
      <c r="G10">
        <f>_xlfn.T.TEST(F5:F7,G5:G7,2,2)</f>
        <v>1.0710311593976908E-2</v>
      </c>
      <c r="I10">
        <f>_xlfn.T.TEST(H5:H7,I5:I7,2,2)</f>
        <v>9.6495426613087999E-3</v>
      </c>
      <c r="K10">
        <f>_xlfn.T.TEST(J5:J7,K5:K7,2,2)</f>
        <v>2.47350273554604E-2</v>
      </c>
    </row>
  </sheetData>
  <mergeCells count="6">
    <mergeCell ref="B3:C3"/>
    <mergeCell ref="D3:E3"/>
    <mergeCell ref="F3:G3"/>
    <mergeCell ref="H3:I3"/>
    <mergeCell ref="J3:K3"/>
    <mergeCell ref="B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Panel A</vt:lpstr>
      <vt:lpstr>Panel C or Fig Supp 1A</vt:lpstr>
      <vt:lpstr>Panel D</vt:lpstr>
      <vt:lpstr>Panel F</vt:lpstr>
      <vt:lpstr>Panel G or Fig Supp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2021-07-15T16:03:00Z</dcterms:created>
  <dcterms:modified xsi:type="dcterms:W3CDTF">2021-07-15T18:36:11Z</dcterms:modified>
</cp:coreProperties>
</file>