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feiferk/Desktop/Cardiac Paper December 2020/June 2021/Final Version for Loading July 2021/July Resubmission/Source Files/"/>
    </mc:Choice>
  </mc:AlternateContent>
  <xr:revisionPtr revIDLastSave="0" documentId="13_ncr:1_{3E807AA7-EBAC-0444-B1C2-E0EDCF8552CC}" xr6:coauthVersionLast="47" xr6:coauthVersionMax="47" xr10:uidLastSave="{00000000-0000-0000-0000-000000000000}"/>
  <bookViews>
    <workbookView xWindow="6740" yWindow="460" windowWidth="27640" windowHeight="16040" activeTab="1" xr2:uid="{85B7F1FB-07E6-8C44-9255-5216C100FD33}"/>
  </bookViews>
  <sheets>
    <sheet name="Panel D" sheetId="1" r:id="rId1"/>
    <sheet name="Panel F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I13" i="2"/>
  <c r="F13" i="2"/>
  <c r="C13" i="2"/>
  <c r="L14" i="2"/>
  <c r="L12" i="2"/>
  <c r="K12" i="2"/>
  <c r="I14" i="2"/>
  <c r="I12" i="2"/>
  <c r="H12" i="2"/>
  <c r="F14" i="2"/>
  <c r="F12" i="2"/>
  <c r="E12" i="2"/>
  <c r="C14" i="2"/>
  <c r="C12" i="2"/>
  <c r="B12" i="2"/>
  <c r="S14" i="1"/>
  <c r="N14" i="1"/>
  <c r="I14" i="1"/>
  <c r="D14" i="1"/>
  <c r="T12" i="1"/>
  <c r="O12" i="1"/>
  <c r="J12" i="1"/>
  <c r="E12" i="1"/>
  <c r="T10" i="1"/>
  <c r="S10" i="1"/>
  <c r="R10" i="1"/>
  <c r="Q10" i="1"/>
  <c r="O10" i="1"/>
  <c r="N10" i="1"/>
  <c r="M10" i="1"/>
  <c r="L10" i="1"/>
  <c r="J10" i="1"/>
  <c r="I10" i="1"/>
  <c r="H10" i="1"/>
  <c r="G10" i="1"/>
  <c r="E10" i="1"/>
  <c r="D10" i="1"/>
  <c r="C10" i="1"/>
  <c r="B10" i="1"/>
</calcChain>
</file>

<file path=xl/sharedStrings.xml><?xml version="1.0" encoding="utf-8"?>
<sst xmlns="http://schemas.openxmlformats.org/spreadsheetml/2006/main" count="63" uniqueCount="23">
  <si>
    <t>WT</t>
  </si>
  <si>
    <t>H19DEx1</t>
  </si>
  <si>
    <t>pcDNA3</t>
  </si>
  <si>
    <t>pcDNA3-H19</t>
  </si>
  <si>
    <t>H19 mRNA</t>
  </si>
  <si>
    <t>average</t>
  </si>
  <si>
    <t>SM22alpha mRNA</t>
  </si>
  <si>
    <t>Snail mRNA</t>
  </si>
  <si>
    <t>Slug mRNA</t>
  </si>
  <si>
    <t>t test</t>
  </si>
  <si>
    <t>A</t>
  </si>
  <si>
    <t>B</t>
  </si>
  <si>
    <t>C</t>
  </si>
  <si>
    <t>D</t>
  </si>
  <si>
    <t>t test (C v D)</t>
  </si>
  <si>
    <t>t test (A v C)</t>
  </si>
  <si>
    <t>LOI + BAC</t>
  </si>
  <si>
    <t>LOI</t>
  </si>
  <si>
    <t xml:space="preserve">WT </t>
  </si>
  <si>
    <t>Adult</t>
  </si>
  <si>
    <t>Neonate</t>
  </si>
  <si>
    <t>% Endothelial cells co-expressing  mesenchymal markers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</si>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</sst>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22B13-6ACA-3B45-90B1-74712B64C7DF}">
  <dimension ref="A2:T14"/>
  <sheetViews>
    <sheetView workbookViewId="0">
      <selection activeCell="B2" sqref="B2:T5"/>
    </sheetView>
  </sheetViews>
  <sheetFormatPr baseColWidth="10" defaultRowHeight="16" x14ac:dyDescent="0.2"/>
  <sheetData>
    <row r="2" spans="1:20" x14ac:dyDescent="0.2">
      <c r="B2" s="3" t="s">
        <v>4</v>
      </c>
      <c r="C2" s="3"/>
      <c r="D2" s="3"/>
      <c r="E2" s="3"/>
      <c r="F2" s="4"/>
      <c r="G2" s="3" t="s">
        <v>6</v>
      </c>
      <c r="H2" s="3"/>
      <c r="I2" s="3"/>
      <c r="J2" s="3"/>
      <c r="K2" s="4"/>
      <c r="L2" s="3" t="s">
        <v>7</v>
      </c>
      <c r="M2" s="3"/>
      <c r="N2" s="3"/>
      <c r="O2" s="3"/>
      <c r="P2" s="4"/>
      <c r="Q2" s="3" t="s">
        <v>8</v>
      </c>
      <c r="R2" s="3"/>
      <c r="S2" s="3"/>
      <c r="T2" s="3"/>
    </row>
    <row r="3" spans="1:20" x14ac:dyDescent="0.2">
      <c r="B3" s="3" t="s">
        <v>0</v>
      </c>
      <c r="C3" s="3"/>
      <c r="D3" s="3" t="s">
        <v>1</v>
      </c>
      <c r="E3" s="3"/>
      <c r="F3" s="4"/>
      <c r="G3" s="3" t="s">
        <v>0</v>
      </c>
      <c r="H3" s="3"/>
      <c r="I3" s="3" t="s">
        <v>1</v>
      </c>
      <c r="J3" s="3"/>
      <c r="K3" s="4"/>
      <c r="L3" s="3" t="s">
        <v>0</v>
      </c>
      <c r="M3" s="3"/>
      <c r="N3" s="3" t="s">
        <v>1</v>
      </c>
      <c r="O3" s="3"/>
      <c r="P3" s="4"/>
      <c r="Q3" s="3" t="s">
        <v>0</v>
      </c>
      <c r="R3" s="3"/>
      <c r="S3" s="3" t="s">
        <v>1</v>
      </c>
      <c r="T3" s="3"/>
    </row>
    <row r="4" spans="1:20" x14ac:dyDescent="0.2">
      <c r="B4" s="5" t="s">
        <v>2</v>
      </c>
      <c r="C4" s="5" t="s">
        <v>3</v>
      </c>
      <c r="D4" s="5" t="s">
        <v>2</v>
      </c>
      <c r="E4" s="5" t="s">
        <v>3</v>
      </c>
      <c r="F4" s="4"/>
      <c r="G4" s="5" t="s">
        <v>2</v>
      </c>
      <c r="H4" s="5" t="s">
        <v>3</v>
      </c>
      <c r="I4" s="5" t="s">
        <v>2</v>
      </c>
      <c r="J4" s="5" t="s">
        <v>3</v>
      </c>
      <c r="K4" s="4"/>
      <c r="L4" s="5" t="s">
        <v>2</v>
      </c>
      <c r="M4" s="5" t="s">
        <v>3</v>
      </c>
      <c r="N4" s="5" t="s">
        <v>2</v>
      </c>
      <c r="O4" s="5" t="s">
        <v>3</v>
      </c>
      <c r="P4" s="4"/>
      <c r="Q4" s="5" t="s">
        <v>2</v>
      </c>
      <c r="R4" s="5" t="s">
        <v>3</v>
      </c>
      <c r="S4" s="5" t="s">
        <v>2</v>
      </c>
      <c r="T4" s="5" t="s">
        <v>3</v>
      </c>
    </row>
    <row r="5" spans="1:20" x14ac:dyDescent="0.2">
      <c r="B5" s="5" t="s">
        <v>10</v>
      </c>
      <c r="C5" s="5" t="s">
        <v>11</v>
      </c>
      <c r="D5" s="5" t="s">
        <v>12</v>
      </c>
      <c r="E5" s="5" t="s">
        <v>13</v>
      </c>
      <c r="F5" s="4"/>
      <c r="G5" s="5" t="s">
        <v>10</v>
      </c>
      <c r="H5" s="5" t="s">
        <v>11</v>
      </c>
      <c r="I5" s="5" t="s">
        <v>12</v>
      </c>
      <c r="J5" s="5" t="s">
        <v>13</v>
      </c>
      <c r="K5" s="4"/>
      <c r="L5" s="5" t="s">
        <v>10</v>
      </c>
      <c r="M5" s="5" t="s">
        <v>11</v>
      </c>
      <c r="N5" s="5" t="s">
        <v>12</v>
      </c>
      <c r="O5" s="5" t="s">
        <v>13</v>
      </c>
      <c r="P5" s="4"/>
      <c r="Q5" s="5" t="s">
        <v>10</v>
      </c>
      <c r="R5" s="5" t="s">
        <v>11</v>
      </c>
      <c r="S5" s="5" t="s">
        <v>12</v>
      </c>
      <c r="T5" s="5" t="s">
        <v>13</v>
      </c>
    </row>
    <row r="6" spans="1:20" x14ac:dyDescent="0.2">
      <c r="B6" s="1">
        <v>1</v>
      </c>
      <c r="C6" s="1">
        <v>2.3759999999999999</v>
      </c>
      <c r="D6" s="1">
        <v>1.5E-3</v>
      </c>
      <c r="E6" s="1">
        <v>5.2450000000000001</v>
      </c>
      <c r="G6" s="1">
        <v>1</v>
      </c>
      <c r="H6" s="1">
        <v>0.55300000000000005</v>
      </c>
      <c r="I6" s="1">
        <v>2.0510000000000002</v>
      </c>
      <c r="J6" s="1">
        <v>1.0209999999999999</v>
      </c>
      <c r="L6" s="1">
        <v>1</v>
      </c>
      <c r="M6" s="1">
        <v>0.74199999999999999</v>
      </c>
      <c r="N6" s="1">
        <v>1.3819999999999999</v>
      </c>
      <c r="O6" s="1">
        <v>0.55100000000000005</v>
      </c>
      <c r="Q6" s="1">
        <v>1</v>
      </c>
      <c r="R6" s="1">
        <v>1.544</v>
      </c>
      <c r="S6" s="1">
        <v>1.405</v>
      </c>
      <c r="T6" s="1">
        <v>1.1399999999999999</v>
      </c>
    </row>
    <row r="7" spans="1:20" x14ac:dyDescent="0.2">
      <c r="B7" s="1">
        <v>0.72399999999999998</v>
      </c>
      <c r="C7" s="1">
        <v>5.2149999999999999</v>
      </c>
      <c r="D7" s="1">
        <v>2.2000000000000001E-3</v>
      </c>
      <c r="E7" s="1">
        <v>3.895</v>
      </c>
      <c r="G7" s="1">
        <v>0.88500000000000001</v>
      </c>
      <c r="H7" s="1">
        <v>1.083</v>
      </c>
      <c r="I7" s="1">
        <v>1.631</v>
      </c>
      <c r="J7" s="1">
        <v>1.395</v>
      </c>
      <c r="L7" s="1">
        <v>0.89500000000000002</v>
      </c>
      <c r="M7" s="1">
        <v>1.0609999999999999</v>
      </c>
      <c r="N7" s="1">
        <v>1.504</v>
      </c>
      <c r="O7" s="1">
        <v>0.99399999999999999</v>
      </c>
      <c r="Q7" s="1">
        <v>0.60399999999999998</v>
      </c>
      <c r="R7" s="1">
        <v>1.0740000000000001</v>
      </c>
      <c r="S7" s="1">
        <v>1.845</v>
      </c>
      <c r="T7" s="1">
        <v>0.77200000000000002</v>
      </c>
    </row>
    <row r="8" spans="1:20" x14ac:dyDescent="0.2">
      <c r="B8" s="1">
        <v>1.274</v>
      </c>
      <c r="C8" s="1">
        <v>6.3710000000000004</v>
      </c>
      <c r="D8" s="1">
        <v>3.2000000000000002E-3</v>
      </c>
      <c r="E8" s="1">
        <v>5.048</v>
      </c>
      <c r="G8" s="1">
        <v>1.115</v>
      </c>
      <c r="H8" s="1">
        <v>1.575</v>
      </c>
      <c r="I8" s="1">
        <v>1.667</v>
      </c>
      <c r="J8" s="1">
        <v>1.365</v>
      </c>
      <c r="L8" s="1">
        <v>1.105</v>
      </c>
      <c r="M8" s="1">
        <v>1.0960000000000001</v>
      </c>
      <c r="N8" s="1">
        <v>1.3380000000000001</v>
      </c>
      <c r="O8" s="1">
        <v>1.125</v>
      </c>
      <c r="Q8" s="1">
        <v>1.3959999999999999</v>
      </c>
      <c r="R8" s="1">
        <v>1.355</v>
      </c>
      <c r="S8" s="1">
        <v>1.6339999999999999</v>
      </c>
      <c r="T8" s="1">
        <v>1.3819999999999999</v>
      </c>
    </row>
    <row r="10" spans="1:20" x14ac:dyDescent="0.2">
      <c r="A10" t="s">
        <v>5</v>
      </c>
      <c r="B10" s="2">
        <f>AVERAGE(B6:B8)</f>
        <v>0.99933333333333341</v>
      </c>
      <c r="C10" s="2">
        <f>AVERAGE(C6:C8)</f>
        <v>4.6539999999999999</v>
      </c>
      <c r="D10" s="2">
        <f>AVERAGE(D6:D8)</f>
        <v>2.3E-3</v>
      </c>
      <c r="E10" s="2">
        <f>AVERAGE(E6:E8)</f>
        <v>4.7293333333333338</v>
      </c>
      <c r="G10" s="2">
        <f>AVERAGE(G6:G8)</f>
        <v>1</v>
      </c>
      <c r="H10" s="2">
        <f>AVERAGE(H6:H8)</f>
        <v>1.0703333333333334</v>
      </c>
      <c r="I10" s="2">
        <f>AVERAGE(I6:I8)</f>
        <v>1.7830000000000001</v>
      </c>
      <c r="J10" s="2">
        <f>AVERAGE(J6:J8)</f>
        <v>1.2603333333333333</v>
      </c>
      <c r="L10" s="2">
        <f>AVERAGE(L6:L8)</f>
        <v>1</v>
      </c>
      <c r="M10" s="2">
        <f>AVERAGE(M6:M8)</f>
        <v>0.96633333333333338</v>
      </c>
      <c r="N10" s="2">
        <f>AVERAGE(N6:N8)</f>
        <v>1.4080000000000001</v>
      </c>
      <c r="O10" s="2">
        <f>AVERAGE(O6:O8)</f>
        <v>0.89</v>
      </c>
      <c r="Q10" s="2">
        <f>AVERAGE(Q6:Q8)</f>
        <v>1</v>
      </c>
      <c r="R10" s="2">
        <f>AVERAGE(R6:R8)</f>
        <v>1.3243333333333334</v>
      </c>
      <c r="S10" s="2">
        <f>AVERAGE(S6:S8)</f>
        <v>1.6280000000000001</v>
      </c>
      <c r="T10" s="2">
        <f>AVERAGE(T6:T8)</f>
        <v>1.0979999999999999</v>
      </c>
    </row>
    <row r="12" spans="1:20" x14ac:dyDescent="0.2">
      <c r="A12" t="s">
        <v>14</v>
      </c>
      <c r="E12">
        <f xml:space="preserve"> _xlfn.T.TEST(D6:D8,E6:E8,2,2)</f>
        <v>3.5842912491537059E-4</v>
      </c>
      <c r="J12">
        <f xml:space="preserve"> _xlfn.T.TEST(I6:I8,J6:J8,2,2)</f>
        <v>4.4071152391499148E-2</v>
      </c>
      <c r="O12">
        <f xml:space="preserve"> _xlfn.T.TEST(N6:N8,O6:O8,2,2)</f>
        <v>4.5569174450754563E-2</v>
      </c>
      <c r="T12">
        <f xml:space="preserve"> _xlfn.T.TEST(S6:S8,T6:T8,2,2)</f>
        <v>7.2022669865334205E-2</v>
      </c>
    </row>
    <row r="14" spans="1:20" x14ac:dyDescent="0.2">
      <c r="A14" t="s">
        <v>15</v>
      </c>
      <c r="D14">
        <f>_xlfn.T.TEST(B6:B8,D6:D8,2,2)</f>
        <v>3.283520628480838E-3</v>
      </c>
      <c r="I14">
        <f>_xlfn.T.TEST(G6:G8,I6:I8,2,2)</f>
        <v>6.4133645859892705E-3</v>
      </c>
      <c r="N14">
        <f>_xlfn.T.TEST(L6:L8,N6:N8,2,2)</f>
        <v>6.4861868954762562E-3</v>
      </c>
      <c r="S14">
        <f>_xlfn.T.TEST(Q6:Q8,S6:S8,2,2)</f>
        <v>7.4278431146482152E-2</v>
      </c>
    </row>
  </sheetData>
  <mergeCells count="12">
    <mergeCell ref="L2:O2"/>
    <mergeCell ref="L3:M3"/>
    <mergeCell ref="N3:O3"/>
    <mergeCell ref="Q2:T2"/>
    <mergeCell ref="Q3:R3"/>
    <mergeCell ref="S3:T3"/>
    <mergeCell ref="B3:C3"/>
    <mergeCell ref="D3:E3"/>
    <mergeCell ref="B2:E2"/>
    <mergeCell ref="G2:J2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C322-F62B-B045-856A-EC6C4DB0D181}">
  <dimension ref="A2:L14"/>
  <sheetViews>
    <sheetView tabSelected="1" zoomScale="94" workbookViewId="0">
      <selection activeCell="E19" sqref="E19"/>
    </sheetView>
  </sheetViews>
  <sheetFormatPr baseColWidth="10" defaultRowHeight="16" x14ac:dyDescent="0.2"/>
  <sheetData>
    <row r="2" spans="1:12" x14ac:dyDescent="0.2">
      <c r="B2" s="3" t="s">
        <v>21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B3" s="3" t="s">
        <v>19</v>
      </c>
      <c r="C3" s="3"/>
      <c r="D3" s="4"/>
      <c r="E3" s="3" t="s">
        <v>19</v>
      </c>
      <c r="F3" s="3"/>
      <c r="G3" s="4"/>
      <c r="H3" s="3" t="s">
        <v>19</v>
      </c>
      <c r="I3" s="3"/>
      <c r="J3" s="4"/>
      <c r="K3" s="3" t="s">
        <v>20</v>
      </c>
      <c r="L3" s="3"/>
    </row>
    <row r="4" spans="1:12" x14ac:dyDescent="0.2">
      <c r="B4" s="4" t="s">
        <v>0</v>
      </c>
      <c r="C4" s="4" t="s">
        <v>1</v>
      </c>
      <c r="D4" s="4"/>
      <c r="E4" s="4" t="s">
        <v>16</v>
      </c>
      <c r="F4" s="4" t="s">
        <v>17</v>
      </c>
      <c r="G4" s="4"/>
      <c r="H4" s="4" t="s">
        <v>18</v>
      </c>
      <c r="I4" s="4" t="s">
        <v>17</v>
      </c>
      <c r="J4" s="4"/>
      <c r="K4" s="4" t="s">
        <v>18</v>
      </c>
      <c r="L4" s="4" t="s">
        <v>1</v>
      </c>
    </row>
    <row r="5" spans="1:12" x14ac:dyDescent="0.2">
      <c r="B5" s="6">
        <v>3.125</v>
      </c>
      <c r="C5" s="6">
        <v>25.925930000000001</v>
      </c>
      <c r="D5" s="6"/>
      <c r="E5" s="6">
        <v>4.6511630000000004</v>
      </c>
      <c r="F5" s="6">
        <v>15.625</v>
      </c>
      <c r="G5" s="2"/>
      <c r="H5" s="6">
        <v>4.1666670000000003</v>
      </c>
      <c r="I5" s="6">
        <v>31.818180000000002</v>
      </c>
      <c r="J5" s="2"/>
      <c r="K5" s="6">
        <v>14.28571</v>
      </c>
      <c r="L5" s="6">
        <v>9.375</v>
      </c>
    </row>
    <row r="6" spans="1:12" x14ac:dyDescent="0.2">
      <c r="B6" s="6">
        <v>4.5454549999999996</v>
      </c>
      <c r="C6" s="6">
        <v>18.75</v>
      </c>
      <c r="D6" s="6"/>
      <c r="E6" s="6">
        <v>3.125</v>
      </c>
      <c r="F6" s="6">
        <v>7.8947370000000001</v>
      </c>
      <c r="G6" s="2"/>
      <c r="H6" s="6">
        <v>3.3333330000000001</v>
      </c>
      <c r="I6" s="6">
        <v>19.5122</v>
      </c>
      <c r="J6" s="2"/>
      <c r="K6" s="6">
        <v>6.25</v>
      </c>
      <c r="L6" s="6">
        <v>6.8965519999999998</v>
      </c>
    </row>
    <row r="7" spans="1:12" x14ac:dyDescent="0.2">
      <c r="B7" s="6">
        <v>2.8571430000000002</v>
      </c>
      <c r="C7" s="6">
        <v>25</v>
      </c>
      <c r="D7" s="6"/>
      <c r="E7" s="6">
        <v>3.8461539999999999</v>
      </c>
      <c r="F7" s="6">
        <v>4.8780489999999999</v>
      </c>
      <c r="G7" s="2"/>
      <c r="H7" s="6">
        <v>0</v>
      </c>
      <c r="I7" s="6">
        <v>25.714289999999998</v>
      </c>
      <c r="J7" s="2"/>
      <c r="K7" s="6">
        <v>6.25</v>
      </c>
      <c r="L7" s="6">
        <v>23.33333</v>
      </c>
    </row>
    <row r="8" spans="1:12" x14ac:dyDescent="0.2">
      <c r="B8" s="6">
        <v>3.125</v>
      </c>
      <c r="C8" s="6">
        <v>33.333329999999997</v>
      </c>
      <c r="D8" s="2"/>
      <c r="E8" s="6">
        <v>0</v>
      </c>
      <c r="F8" s="6">
        <v>27.586210000000001</v>
      </c>
      <c r="G8" s="2"/>
      <c r="H8" s="6">
        <v>4.1666670000000003</v>
      </c>
      <c r="I8" s="6">
        <v>17.948720000000002</v>
      </c>
      <c r="J8" s="2"/>
      <c r="K8" s="6">
        <v>0</v>
      </c>
      <c r="L8" s="6">
        <v>8</v>
      </c>
    </row>
    <row r="9" spans="1:12" x14ac:dyDescent="0.2">
      <c r="B9" s="6">
        <v>0</v>
      </c>
      <c r="C9" s="6">
        <v>16.66667</v>
      </c>
      <c r="D9" s="2"/>
      <c r="E9" s="6">
        <v>3.3333330000000001</v>
      </c>
      <c r="F9" s="6">
        <v>7.5</v>
      </c>
      <c r="G9" s="2"/>
      <c r="H9" s="6">
        <v>6.451613</v>
      </c>
      <c r="I9" s="6">
        <v>40.54054</v>
      </c>
      <c r="J9" s="2"/>
      <c r="K9" s="6">
        <v>3.4482759999999999</v>
      </c>
      <c r="L9" s="6">
        <v>16.66667</v>
      </c>
    </row>
    <row r="10" spans="1:12" x14ac:dyDescent="0.2">
      <c r="B10" s="2"/>
      <c r="C10" s="2"/>
      <c r="D10" s="2"/>
      <c r="E10" s="2"/>
      <c r="F10" s="2"/>
      <c r="G10" s="2"/>
      <c r="H10" s="2"/>
      <c r="I10" s="2"/>
      <c r="J10" s="2"/>
      <c r="K10" s="6">
        <v>6.451613</v>
      </c>
      <c r="L10" s="6">
        <v>20</v>
      </c>
    </row>
    <row r="12" spans="1:12" x14ac:dyDescent="0.2">
      <c r="A12" t="s">
        <v>5</v>
      </c>
      <c r="B12" s="2">
        <f>AVERAGE(B5:B9)</f>
        <v>2.7305196</v>
      </c>
      <c r="C12" s="2">
        <f>AVERAGE(C5:C9)</f>
        <v>23.935185999999995</v>
      </c>
      <c r="E12" s="2">
        <f>AVERAGE(E5:E9)</f>
        <v>2.9911300000000001</v>
      </c>
      <c r="F12" s="2">
        <f>AVERAGE(F5:F9)</f>
        <v>12.696799200000001</v>
      </c>
      <c r="H12" s="2">
        <f>AVERAGE(H5:H9)</f>
        <v>3.6236559999999995</v>
      </c>
      <c r="I12" s="2">
        <f>AVERAGE(I5:I9)</f>
        <v>27.106786</v>
      </c>
      <c r="K12" s="2">
        <f>AVERAGE(K5:K9)</f>
        <v>6.0467972000000003</v>
      </c>
      <c r="L12" s="2">
        <f>AVERAGE(L5:L9)</f>
        <v>12.854310399999999</v>
      </c>
    </row>
    <row r="13" spans="1:12" x14ac:dyDescent="0.2">
      <c r="A13" t="s">
        <v>22</v>
      </c>
      <c r="C13">
        <f>C12/B12</f>
        <v>8.7657990076320988</v>
      </c>
      <c r="F13">
        <f>F12/E12</f>
        <v>4.2448169086599385</v>
      </c>
      <c r="I13">
        <f>I12/H12</f>
        <v>7.4805075316199998</v>
      </c>
      <c r="L13">
        <f>L12/K12</f>
        <v>2.1258047814138696</v>
      </c>
    </row>
    <row r="14" spans="1:12" x14ac:dyDescent="0.2">
      <c r="A14" t="s">
        <v>9</v>
      </c>
      <c r="C14">
        <f>_xlfn.T.TEST(B5:B9,C5:C9,2,2)</f>
        <v>1.1412631013770509E-4</v>
      </c>
      <c r="F14">
        <f>_xlfn.T.TEST(E5:E9,F5:F9,2,2)</f>
        <v>4.993533412877945E-2</v>
      </c>
      <c r="I14">
        <f>_xlfn.T.TEST(H5:H9,I5:I9,2,2)</f>
        <v>5.9101941082171673E-4</v>
      </c>
      <c r="L14">
        <f>_xlfn.T.TEST(K5:K9,L5:L9,2,2)</f>
        <v>0.12038403989055882</v>
      </c>
    </row>
  </sheetData>
  <mergeCells count="5">
    <mergeCell ref="B3:C3"/>
    <mergeCell ref="E3:F3"/>
    <mergeCell ref="H3:I3"/>
    <mergeCell ref="K3:L3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D</vt:lpstr>
      <vt:lpstr>Panel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2021-07-15T18:36:31Z</dcterms:created>
  <dcterms:modified xsi:type="dcterms:W3CDTF">2021-07-15T19:10:47Z</dcterms:modified>
</cp:coreProperties>
</file>