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4860" tabRatio="500"/>
  </bookViews>
  <sheets>
    <sheet name="SOX2" sheetId="1" r:id="rId1"/>
    <sheet name="PAX6" sheetId="2" r:id="rId2"/>
    <sheet name="SNAI2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3" l="1"/>
  <c r="C23" i="3"/>
  <c r="B23" i="3"/>
  <c r="D22" i="3"/>
  <c r="C22" i="3"/>
  <c r="B22" i="3"/>
  <c r="D21" i="3"/>
  <c r="C21" i="3"/>
  <c r="B21" i="3"/>
  <c r="D23" i="2"/>
  <c r="C23" i="2"/>
  <c r="B23" i="2"/>
  <c r="D22" i="2"/>
  <c r="C22" i="2"/>
  <c r="B22" i="2"/>
  <c r="D21" i="2"/>
  <c r="C21" i="2"/>
  <c r="B21" i="2"/>
  <c r="D23" i="1"/>
  <c r="B23" i="1"/>
  <c r="C23" i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<sst xmlns="http://schemas.openxmlformats.org/spreadsheetml/2006/main" count="77" uniqueCount="26">
  <si>
    <t>D10</t>
  </si>
  <si>
    <t>Positive Cells</t>
  </si>
  <si>
    <t>Total cells</t>
  </si>
  <si>
    <t>%</t>
  </si>
  <si>
    <t>SOX2</t>
  </si>
  <si>
    <t>PAX6</t>
  </si>
  <si>
    <t>mean</t>
  </si>
  <si>
    <t>sd</t>
  </si>
  <si>
    <t>SEM</t>
  </si>
  <si>
    <t>SNAI2</t>
  </si>
  <si>
    <t>N=15 field of view at D04 (5 per differentiation)</t>
  </si>
  <si>
    <t>N=15 rosettes (5 rosettes per differentiation)</t>
  </si>
  <si>
    <t>n=3 independent differentiations</t>
  </si>
  <si>
    <t>D4</t>
  </si>
  <si>
    <t>D6</t>
  </si>
  <si>
    <t>Error bars = SEM</t>
  </si>
  <si>
    <t>Statistical analysis was performed using non-parametric Mann-Whitney U test for none normally distributed data using Prism V8</t>
  </si>
  <si>
    <t xml:space="preserve">P-value D4 vs D6: &gt;0.999 </t>
  </si>
  <si>
    <t>P-value D4 vs D10: 0.0102</t>
  </si>
  <si>
    <t>P-value D6 vs D10: 0.0398</t>
  </si>
  <si>
    <t xml:space="preserve">P-value D4 vs D6: 0.0045 </t>
  </si>
  <si>
    <t xml:space="preserve">P-value D4 vs D10: 0.1754 </t>
  </si>
  <si>
    <t>P-value D6 vs D10: 0.0598</t>
  </si>
  <si>
    <t>P-value D4 vs D6: &lt; 0.0001</t>
  </si>
  <si>
    <t xml:space="preserve">P-value D4 vs D10: 0.0228 </t>
  </si>
  <si>
    <t>P-value D6 vs D10: &lt; 0.0001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</si>
</sst>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CC99"/>
        <bgColor rgb="FF000000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3">
    <xf numFmtId="0" fontId="0" fillId="0" borderId="0" xfId="0"/>
    <xf numFmtId="0" fontId="6" fillId="2" borderId="0" xfId="1" applyFont="1"/>
    <xf numFmtId="0" fontId="6" fillId="3" borderId="2" xfId="2" applyFont="1" applyBorder="1"/>
    <xf numFmtId="0" fontId="6" fillId="4" borderId="1" xfId="3" applyFont="1" applyAlignment="1">
      <alignment horizontal="right"/>
    </xf>
    <xf numFmtId="0" fontId="7" fillId="0" borderId="0" xfId="0" applyFont="1"/>
    <xf numFmtId="0" fontId="6" fillId="6" borderId="0" xfId="0" applyFont="1" applyFill="1"/>
    <xf numFmtId="0" fontId="6" fillId="7" borderId="2" xfId="0" applyFont="1" applyFill="1" applyBorder="1"/>
    <xf numFmtId="0" fontId="6" fillId="8" borderId="1" xfId="0" applyFont="1" applyFill="1" applyBorder="1" applyAlignment="1">
      <alignment horizontal="right"/>
    </xf>
    <xf numFmtId="0" fontId="0" fillId="5" borderId="2" xfId="4" applyFont="1"/>
    <xf numFmtId="0" fontId="5" fillId="0" borderId="0" xfId="0" applyFont="1"/>
    <xf numFmtId="0" fontId="6" fillId="5" borderId="2" xfId="4" applyFont="1"/>
    <xf numFmtId="0" fontId="10" fillId="0" borderId="0" xfId="0" applyFont="1"/>
    <xf numFmtId="0" fontId="11" fillId="0" borderId="0" xfId="0" applyFont="1"/>
  </cellXfs>
  <cellStyles count="125">
    <cellStyle name="Bad" xfId="2" builtinId="27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Good" xfId="1" builtinId="26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Input" xfId="3" builtinId="20"/>
    <cellStyle name="Normal" xfId="0" builtinId="0"/>
    <cellStyle name="Note" xfId="4" builtinId="1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'SOX2'!$B$23:$D$23</c:f>
                <c:numCache>
                  <c:formatCode>General</c:formatCode>
                  <c:ptCount val="3"/>
                  <c:pt idx="0">
                    <c:v>1.899286906690152</c:v>
                  </c:pt>
                  <c:pt idx="1">
                    <c:v>2.857857292581614</c:v>
                  </c:pt>
                  <c:pt idx="2">
                    <c:v>1.491149492255544</c:v>
                  </c:pt>
                </c:numCache>
              </c:numRef>
            </c:plus>
            <c:minus>
              <c:numRef>
                <c:f>'SOX2'!$B$23:$D$23</c:f>
                <c:numCache>
                  <c:formatCode>General</c:formatCode>
                  <c:ptCount val="3"/>
                  <c:pt idx="0">
                    <c:v>1.899286906690152</c:v>
                  </c:pt>
                  <c:pt idx="1">
                    <c:v>2.857857292581614</c:v>
                  </c:pt>
                  <c:pt idx="2">
                    <c:v>1.491149492255544</c:v>
                  </c:pt>
                </c:numCache>
              </c:numRef>
            </c:minus>
          </c:errBars>
          <c:cat>
            <c:strRef>
              <c:f>'SOX2'!$B$20:$D$20</c:f>
              <c:strCache>
                <c:ptCount val="3"/>
                <c:pt idx="0">
                  <c:v>D4</c:v>
                </c:pt>
                <c:pt idx="1">
                  <c:v>D6</c:v>
                </c:pt>
                <c:pt idx="2">
                  <c:v>D10</c:v>
                </c:pt>
              </c:strCache>
            </c:strRef>
          </c:cat>
          <c:val>
            <c:numRef>
              <c:f>'SOX2'!$B$21:$D$21</c:f>
              <c:numCache>
                <c:formatCode>General</c:formatCode>
                <c:ptCount val="3"/>
                <c:pt idx="0">
                  <c:v>73.27264285714286</c:v>
                </c:pt>
                <c:pt idx="1">
                  <c:v>73.587</c:v>
                </c:pt>
                <c:pt idx="2">
                  <c:v>80.60386666666666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7517896"/>
        <c:axId val="-2137461976"/>
      </c:barChart>
      <c:catAx>
        <c:axId val="-2137517896"/>
        <c:scaling>
          <c:orientation val="minMax"/>
        </c:scaling>
        <c:delete val="0"/>
        <c:axPos val="b"/>
        <c:majorTickMark val="out"/>
        <c:minorTickMark val="none"/>
        <c:tickLblPos val="nextTo"/>
        <c:crossAx val="-2137461976"/>
        <c:crosses val="autoZero"/>
        <c:auto val="1"/>
        <c:lblAlgn val="ctr"/>
        <c:lblOffset val="100"/>
        <c:noMultiLvlLbl val="0"/>
      </c:catAx>
      <c:valAx>
        <c:axId val="-2137461976"/>
        <c:scaling>
          <c:orientation val="minMax"/>
          <c:min val="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7517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'PAX6'!$B$23:$D$23</c:f>
                <c:numCache>
                  <c:formatCode>General</c:formatCode>
                  <c:ptCount val="3"/>
                  <c:pt idx="0">
                    <c:v>2.284044356068127</c:v>
                  </c:pt>
                  <c:pt idx="1">
                    <c:v>2.073883752233425</c:v>
                  </c:pt>
                  <c:pt idx="2">
                    <c:v>1.800134058499924</c:v>
                  </c:pt>
                </c:numCache>
              </c:numRef>
            </c:plus>
            <c:minus>
              <c:numRef>
                <c:f>'PAX6'!$B$23:$D$23</c:f>
                <c:numCache>
                  <c:formatCode>General</c:formatCode>
                  <c:ptCount val="3"/>
                  <c:pt idx="0">
                    <c:v>2.284044356068127</c:v>
                  </c:pt>
                  <c:pt idx="1">
                    <c:v>2.073883752233425</c:v>
                  </c:pt>
                  <c:pt idx="2">
                    <c:v>1.800134058499924</c:v>
                  </c:pt>
                </c:numCache>
              </c:numRef>
            </c:minus>
          </c:errBars>
          <c:cat>
            <c:strRef>
              <c:f>'PAX6'!$B$20:$D$20</c:f>
              <c:strCache>
                <c:ptCount val="3"/>
                <c:pt idx="0">
                  <c:v>D4</c:v>
                </c:pt>
                <c:pt idx="1">
                  <c:v>D6</c:v>
                </c:pt>
                <c:pt idx="2">
                  <c:v>D10</c:v>
                </c:pt>
              </c:strCache>
            </c:strRef>
          </c:cat>
          <c:val>
            <c:numRef>
              <c:f>'PAX6'!$B$21:$D$21</c:f>
              <c:numCache>
                <c:formatCode>General</c:formatCode>
                <c:ptCount val="3"/>
                <c:pt idx="0">
                  <c:v>36.48607142857143</c:v>
                </c:pt>
                <c:pt idx="1">
                  <c:v>45.61353333333333</c:v>
                </c:pt>
                <c:pt idx="2">
                  <c:v>40.572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141688"/>
        <c:axId val="2140689400"/>
      </c:barChart>
      <c:catAx>
        <c:axId val="2038141688"/>
        <c:scaling>
          <c:orientation val="minMax"/>
        </c:scaling>
        <c:delete val="0"/>
        <c:axPos val="b"/>
        <c:majorTickMark val="out"/>
        <c:minorTickMark val="none"/>
        <c:tickLblPos val="nextTo"/>
        <c:crossAx val="2140689400"/>
        <c:crosses val="autoZero"/>
        <c:auto val="1"/>
        <c:lblAlgn val="ctr"/>
        <c:lblOffset val="100"/>
        <c:noMultiLvlLbl val="0"/>
      </c:catAx>
      <c:valAx>
        <c:axId val="2140689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38141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SNAI2!$B$23:$D$23</c:f>
                <c:numCache>
                  <c:formatCode>General</c:formatCode>
                  <c:ptCount val="3"/>
                  <c:pt idx="0">
                    <c:v>1.119956727305172</c:v>
                  </c:pt>
                  <c:pt idx="1">
                    <c:v>1.665421909078332</c:v>
                  </c:pt>
                  <c:pt idx="2">
                    <c:v>1.495245932524199</c:v>
                  </c:pt>
                </c:numCache>
              </c:numRef>
            </c:plus>
            <c:minus>
              <c:numRef>
                <c:f>SNAI2!$B$23:$D$23</c:f>
                <c:numCache>
                  <c:formatCode>General</c:formatCode>
                  <c:ptCount val="3"/>
                  <c:pt idx="0">
                    <c:v>1.119956727305172</c:v>
                  </c:pt>
                  <c:pt idx="1">
                    <c:v>1.665421909078332</c:v>
                  </c:pt>
                  <c:pt idx="2">
                    <c:v>1.495245932524199</c:v>
                  </c:pt>
                </c:numCache>
              </c:numRef>
            </c:minus>
          </c:errBars>
          <c:cat>
            <c:strRef>
              <c:f>SNAI2!$B$20:$D$20</c:f>
              <c:strCache>
                <c:ptCount val="3"/>
                <c:pt idx="0">
                  <c:v>D4</c:v>
                </c:pt>
                <c:pt idx="1">
                  <c:v>D6</c:v>
                </c:pt>
                <c:pt idx="2">
                  <c:v>D10</c:v>
                </c:pt>
              </c:strCache>
            </c:strRef>
          </c:cat>
          <c:val>
            <c:numRef>
              <c:f>SNAI2!$B$21:$D$21</c:f>
              <c:numCache>
                <c:formatCode>General</c:formatCode>
                <c:ptCount val="3"/>
                <c:pt idx="0">
                  <c:v>22.66207142857143</c:v>
                </c:pt>
                <c:pt idx="1">
                  <c:v>32.8742</c:v>
                </c:pt>
                <c:pt idx="2">
                  <c:v>18.32086666666667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4968120"/>
        <c:axId val="2100885400"/>
      </c:barChart>
      <c:catAx>
        <c:axId val="2144968120"/>
        <c:scaling>
          <c:orientation val="minMax"/>
        </c:scaling>
        <c:delete val="0"/>
        <c:axPos val="b"/>
        <c:majorTickMark val="out"/>
        <c:minorTickMark val="none"/>
        <c:tickLblPos val="nextTo"/>
        <c:crossAx val="2100885400"/>
        <c:crosses val="autoZero"/>
        <c:auto val="1"/>
        <c:lblAlgn val="ctr"/>
        <c:lblOffset val="100"/>
        <c:noMultiLvlLbl val="0"/>
      </c:catAx>
      <c:valAx>
        <c:axId val="2100885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4968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23</xdr:row>
      <xdr:rowOff>101600</xdr:rowOff>
    </xdr:from>
    <xdr:to>
      <xdr:col>6</xdr:col>
      <xdr:colOff>431800</xdr:colOff>
      <xdr:row>37</xdr:row>
      <xdr:rowOff>177800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12700</xdr:colOff>
      <xdr:row>25</xdr:row>
      <xdr:rowOff>114300</xdr:rowOff>
    </xdr:from>
    <xdr:to>
      <xdr:col>10</xdr:col>
      <xdr:colOff>533400</xdr:colOff>
      <xdr:row>39</xdr:row>
      <xdr:rowOff>135718</xdr:rowOff>
    </xdr:to>
    <xdr:grpSp>
      <xdr:nvGrpSpPr>
        <xdr:cNvPr id="4" name="Group 3"/>
        <xdr:cNvGrpSpPr/>
      </xdr:nvGrpSpPr>
      <xdr:grpSpPr>
        <a:xfrm>
          <a:off x="6616700" y="4876800"/>
          <a:ext cx="2171700" cy="2688418"/>
          <a:chOff x="650424" y="257569"/>
          <a:chExt cx="2171700" cy="2688418"/>
        </a:xfrm>
      </xdr:grpSpPr>
      <xdr:pic>
        <xdr:nvPicPr>
          <xdr:cNvPr id="5" name="Image 1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0004EB3B-C187-204E-A826-DEE7A00490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50424" y="685387"/>
            <a:ext cx="2171700" cy="2260600"/>
          </a:xfrm>
          <a:prstGeom prst="rect">
            <a:avLst/>
          </a:prstGeom>
        </xdr:spPr>
      </xdr:pic>
      <xdr:cxnSp macro="">
        <xdr:nvCxnSpPr>
          <xdr:cNvPr id="6" name="Connecteur droit 5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E514DFE0-DCF8-FF41-A715-6637BE0F513B}"/>
              </a:ext>
            </a:extLst>
          </xdr:cNvPr>
          <xdr:cNvCxnSpPr/>
        </xdr:nvCxnSpPr>
        <xdr:spPr>
          <a:xfrm>
            <a:off x="1865961" y="809065"/>
            <a:ext cx="37578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ZoneTexte 7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8A79EBD9-A5A4-644E-A340-F3AED3BEDE57}"/>
              </a:ext>
            </a:extLst>
          </xdr:cNvPr>
          <xdr:cNvSpPr txBox="1"/>
        </xdr:nvSpPr>
        <xdr:spPr>
          <a:xfrm>
            <a:off x="1945733" y="553688"/>
            <a:ext cx="287258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</a:t>
            </a:r>
          </a:p>
        </xdr:txBody>
      </xdr:sp>
      <xdr:cxnSp macro="">
        <xdr:nvCxnSpPr>
          <xdr:cNvPr id="8" name="Connecteur droit 30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36FC0FC4-74A9-BD4E-B4BE-3609D8CB716C}"/>
              </a:ext>
            </a:extLst>
          </xdr:cNvPr>
          <xdr:cNvCxnSpPr>
            <a:cxnSpLocks/>
          </xdr:cNvCxnSpPr>
        </xdr:nvCxnSpPr>
        <xdr:spPr>
          <a:xfrm>
            <a:off x="1530582" y="527645"/>
            <a:ext cx="72135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ZoneTexte 32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00E31BB1-8103-B443-8A70-035C9A79E38F}"/>
              </a:ext>
            </a:extLst>
          </xdr:cNvPr>
          <xdr:cNvSpPr txBox="1"/>
        </xdr:nvSpPr>
        <xdr:spPr>
          <a:xfrm>
            <a:off x="1736274" y="257569"/>
            <a:ext cx="287258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25400</xdr:rowOff>
    </xdr:from>
    <xdr:to>
      <xdr:col>6</xdr:col>
      <xdr:colOff>444500</xdr:colOff>
      <xdr:row>38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12700</xdr:colOff>
      <xdr:row>24</xdr:row>
      <xdr:rowOff>114300</xdr:rowOff>
    </xdr:from>
    <xdr:to>
      <xdr:col>10</xdr:col>
      <xdr:colOff>520700</xdr:colOff>
      <xdr:row>36</xdr:row>
      <xdr:rowOff>88900</xdr:rowOff>
    </xdr:to>
    <xdr:grpSp>
      <xdr:nvGrpSpPr>
        <xdr:cNvPr id="3" name="Group 2"/>
        <xdr:cNvGrpSpPr/>
      </xdr:nvGrpSpPr>
      <xdr:grpSpPr>
        <a:xfrm>
          <a:off x="6616700" y="4686300"/>
          <a:ext cx="2159000" cy="2260600"/>
          <a:chOff x="2927680" y="669192"/>
          <a:chExt cx="2159000" cy="2260600"/>
        </a:xfrm>
      </xdr:grpSpPr>
      <xdr:pic>
        <xdr:nvPicPr>
          <xdr:cNvPr id="4" name="Image 3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D0152883-F738-744B-9A61-27C919C421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927680" y="669192"/>
            <a:ext cx="2159000" cy="2260600"/>
          </a:xfrm>
          <a:prstGeom prst="rect">
            <a:avLst/>
          </a:prstGeom>
        </xdr:spPr>
      </xdr:pic>
      <xdr:cxnSp macro="">
        <xdr:nvCxnSpPr>
          <xdr:cNvPr id="5" name="Connecteur droit 12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4C756D08-03ED-4A49-8E07-34055E35D132}"/>
              </a:ext>
            </a:extLst>
          </xdr:cNvPr>
          <xdr:cNvCxnSpPr/>
        </xdr:nvCxnSpPr>
        <xdr:spPr>
          <a:xfrm>
            <a:off x="3750437" y="1511476"/>
            <a:ext cx="37578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ZoneTexte 13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6AFE993F-A32E-6E4C-8315-38DE717F9C5E}"/>
              </a:ext>
            </a:extLst>
          </xdr:cNvPr>
          <xdr:cNvSpPr txBox="1"/>
        </xdr:nvSpPr>
        <xdr:spPr>
          <a:xfrm>
            <a:off x="3807835" y="1252790"/>
            <a:ext cx="287258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38100</xdr:rowOff>
    </xdr:from>
    <xdr:to>
      <xdr:col>6</xdr:col>
      <xdr:colOff>444500</xdr:colOff>
      <xdr:row>38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12700</xdr:colOff>
      <xdr:row>25</xdr:row>
      <xdr:rowOff>88900</xdr:rowOff>
    </xdr:from>
    <xdr:to>
      <xdr:col>10</xdr:col>
      <xdr:colOff>546100</xdr:colOff>
      <xdr:row>37</xdr:row>
      <xdr:rowOff>63500</xdr:rowOff>
    </xdr:to>
    <xdr:grpSp>
      <xdr:nvGrpSpPr>
        <xdr:cNvPr id="3" name="Group 2"/>
        <xdr:cNvGrpSpPr/>
      </xdr:nvGrpSpPr>
      <xdr:grpSpPr>
        <a:xfrm>
          <a:off x="6616700" y="4851400"/>
          <a:ext cx="2184400" cy="2260600"/>
          <a:chOff x="5191750" y="722965"/>
          <a:chExt cx="2184400" cy="2260600"/>
        </a:xfrm>
      </xdr:grpSpPr>
      <xdr:pic>
        <xdr:nvPicPr>
          <xdr:cNvPr id="4" name="Image 6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1870DA34-B3A2-864C-80ED-02DD0C9BC7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191750" y="722965"/>
            <a:ext cx="2184400" cy="2260600"/>
          </a:xfrm>
          <a:prstGeom prst="rect">
            <a:avLst/>
          </a:prstGeom>
        </xdr:spPr>
      </xdr:pic>
      <xdr:cxnSp macro="">
        <xdr:nvCxnSpPr>
          <xdr:cNvPr id="5" name="Connecteur droit 17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6F253A8E-948B-FA48-BA68-95F60FC6211D}"/>
              </a:ext>
            </a:extLst>
          </xdr:cNvPr>
          <xdr:cNvCxnSpPr/>
        </xdr:nvCxnSpPr>
        <xdr:spPr>
          <a:xfrm>
            <a:off x="6013132" y="1806788"/>
            <a:ext cx="37578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ZoneTexte 18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AC877007-1A5E-AE4F-94AA-6C752FECC3B4}"/>
              </a:ext>
            </a:extLst>
          </xdr:cNvPr>
          <xdr:cNvSpPr txBox="1"/>
        </xdr:nvSpPr>
        <xdr:spPr>
          <a:xfrm>
            <a:off x="5895166" y="1548102"/>
            <a:ext cx="595035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****</a:t>
            </a:r>
          </a:p>
        </xdr:txBody>
      </xdr:sp>
      <xdr:cxnSp macro="">
        <xdr:nvCxnSpPr>
          <xdr:cNvPr id="7" name="Connecteur droit 21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E7C00756-41F3-664F-A40E-773CC808241E}"/>
              </a:ext>
            </a:extLst>
          </xdr:cNvPr>
          <xdr:cNvCxnSpPr>
            <a:cxnSpLocks/>
          </xdr:cNvCxnSpPr>
        </xdr:nvCxnSpPr>
        <xdr:spPr>
          <a:xfrm>
            <a:off x="6065320" y="1459180"/>
            <a:ext cx="72135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ZoneTexte 24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A87D9C17-93B2-314C-8FF2-D9366867B1E0}"/>
              </a:ext>
            </a:extLst>
          </xdr:cNvPr>
          <xdr:cNvSpPr txBox="1"/>
        </xdr:nvSpPr>
        <xdr:spPr>
          <a:xfrm>
            <a:off x="6271012" y="1189104"/>
            <a:ext cx="287258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</a:t>
            </a:r>
          </a:p>
        </xdr:txBody>
      </xdr:sp>
      <xdr:cxnSp macro="">
        <xdr:nvCxnSpPr>
          <xdr:cNvPr id="9" name="Connecteur droit 25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D8731C3B-49D2-D444-B9FE-0AC3E25267F4}"/>
              </a:ext>
            </a:extLst>
          </xdr:cNvPr>
          <xdr:cNvCxnSpPr/>
        </xdr:nvCxnSpPr>
        <xdr:spPr>
          <a:xfrm>
            <a:off x="6452623" y="1805842"/>
            <a:ext cx="37578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" name="ZoneTexte 26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23FA7A85-0FBD-8045-AAF5-1EA15CDBAF88}"/>
              </a:ext>
            </a:extLst>
          </xdr:cNvPr>
          <xdr:cNvSpPr txBox="1"/>
        </xdr:nvSpPr>
        <xdr:spPr>
          <a:xfrm>
            <a:off x="6351335" y="1548102"/>
            <a:ext cx="595035" cy="33855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FR" sz="1600"/>
              <a:t>****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19" workbookViewId="0">
      <selection activeCell="H25" sqref="H25"/>
    </sheetView>
  </sheetViews>
  <sheetFormatPr baseColWidth="10" defaultRowHeight="15" x14ac:dyDescent="0"/>
  <sheetData>
    <row r="1" spans="1:14">
      <c r="B1" s="9" t="s">
        <v>13</v>
      </c>
      <c r="G1" s="9" t="s">
        <v>14</v>
      </c>
      <c r="L1" s="9" t="s">
        <v>0</v>
      </c>
    </row>
    <row r="2" spans="1:14">
      <c r="B2" s="1" t="s">
        <v>1</v>
      </c>
      <c r="C2" s="2" t="s">
        <v>2</v>
      </c>
      <c r="D2" s="3" t="s">
        <v>3</v>
      </c>
      <c r="F2" s="4"/>
      <c r="G2" s="5" t="s">
        <v>1</v>
      </c>
      <c r="H2" s="6" t="s">
        <v>2</v>
      </c>
      <c r="I2" s="7" t="s">
        <v>3</v>
      </c>
      <c r="K2" s="4"/>
      <c r="L2" s="5" t="s">
        <v>1</v>
      </c>
      <c r="M2" s="6" t="s">
        <v>2</v>
      </c>
      <c r="N2" s="7" t="s">
        <v>3</v>
      </c>
    </row>
    <row r="3" spans="1:14">
      <c r="A3" s="8" t="s">
        <v>4</v>
      </c>
      <c r="B3">
        <v>142</v>
      </c>
      <c r="C3">
        <v>206</v>
      </c>
      <c r="D3">
        <v>68.932000000000002</v>
      </c>
      <c r="F3" s="8" t="s">
        <v>4</v>
      </c>
      <c r="G3">
        <v>60</v>
      </c>
      <c r="H3">
        <v>80</v>
      </c>
      <c r="I3">
        <v>75</v>
      </c>
      <c r="K3" s="8" t="s">
        <v>4</v>
      </c>
      <c r="L3">
        <v>171</v>
      </c>
      <c r="M3">
        <v>208</v>
      </c>
      <c r="N3">
        <v>82.210999999999999</v>
      </c>
    </row>
    <row r="4" spans="1:14">
      <c r="B4">
        <v>150</v>
      </c>
      <c r="C4">
        <v>221</v>
      </c>
      <c r="D4">
        <v>67.873000000000005</v>
      </c>
      <c r="G4">
        <v>78</v>
      </c>
      <c r="H4">
        <v>88</v>
      </c>
      <c r="I4">
        <v>88.635999999999996</v>
      </c>
      <c r="L4">
        <v>162</v>
      </c>
      <c r="M4">
        <v>195</v>
      </c>
      <c r="N4">
        <v>83.075999999999993</v>
      </c>
    </row>
    <row r="5" spans="1:14">
      <c r="B5">
        <v>193</v>
      </c>
      <c r="C5">
        <v>237</v>
      </c>
      <c r="D5">
        <v>81.433999999999997</v>
      </c>
      <c r="G5">
        <v>67</v>
      </c>
      <c r="H5">
        <v>90</v>
      </c>
      <c r="I5">
        <v>74.444000000000003</v>
      </c>
      <c r="L5">
        <v>190</v>
      </c>
      <c r="M5">
        <v>230</v>
      </c>
      <c r="N5">
        <v>82.608000000000004</v>
      </c>
    </row>
    <row r="6" spans="1:14">
      <c r="B6">
        <v>262</v>
      </c>
      <c r="C6">
        <v>312</v>
      </c>
      <c r="D6">
        <v>83.974000000000004</v>
      </c>
      <c r="G6">
        <v>65</v>
      </c>
      <c r="H6">
        <v>96</v>
      </c>
      <c r="I6">
        <v>67.707999999999998</v>
      </c>
      <c r="L6">
        <v>155</v>
      </c>
      <c r="M6">
        <v>194</v>
      </c>
      <c r="N6">
        <v>79.896000000000001</v>
      </c>
    </row>
    <row r="7" spans="1:14">
      <c r="B7">
        <v>139</v>
      </c>
      <c r="C7">
        <v>185</v>
      </c>
      <c r="D7">
        <v>75.135000000000005</v>
      </c>
      <c r="G7">
        <v>58</v>
      </c>
      <c r="H7">
        <v>95</v>
      </c>
      <c r="I7">
        <v>61.052</v>
      </c>
      <c r="L7">
        <v>186</v>
      </c>
      <c r="M7">
        <v>202</v>
      </c>
      <c r="N7">
        <v>92.078999999999994</v>
      </c>
    </row>
    <row r="8" spans="1:14">
      <c r="B8">
        <v>140</v>
      </c>
      <c r="C8">
        <v>195</v>
      </c>
      <c r="D8">
        <v>71.793999999999997</v>
      </c>
      <c r="G8">
        <v>81</v>
      </c>
      <c r="H8">
        <v>90</v>
      </c>
      <c r="I8">
        <v>90</v>
      </c>
      <c r="L8">
        <v>136</v>
      </c>
      <c r="M8">
        <v>183</v>
      </c>
      <c r="N8">
        <v>74.316000000000003</v>
      </c>
    </row>
    <row r="9" spans="1:14">
      <c r="B9">
        <v>320</v>
      </c>
      <c r="C9">
        <v>478</v>
      </c>
      <c r="D9">
        <v>66.944999999999993</v>
      </c>
      <c r="G9">
        <v>83</v>
      </c>
      <c r="H9">
        <v>101</v>
      </c>
      <c r="I9">
        <v>82.177999999999997</v>
      </c>
      <c r="L9">
        <v>179</v>
      </c>
      <c r="M9">
        <v>200</v>
      </c>
      <c r="N9">
        <v>89.5</v>
      </c>
    </row>
    <row r="10" spans="1:14">
      <c r="B10">
        <v>225</v>
      </c>
      <c r="C10">
        <v>325</v>
      </c>
      <c r="D10">
        <v>69.23</v>
      </c>
      <c r="G10">
        <v>95</v>
      </c>
      <c r="H10">
        <v>119</v>
      </c>
      <c r="I10">
        <v>79.831000000000003</v>
      </c>
      <c r="L10">
        <v>150</v>
      </c>
      <c r="M10">
        <v>194</v>
      </c>
      <c r="N10">
        <v>77.319000000000003</v>
      </c>
    </row>
    <row r="11" spans="1:14">
      <c r="B11">
        <v>195</v>
      </c>
      <c r="C11">
        <v>261</v>
      </c>
      <c r="D11">
        <v>74.712000000000003</v>
      </c>
      <c r="G11">
        <v>74</v>
      </c>
      <c r="H11">
        <v>82</v>
      </c>
      <c r="I11">
        <v>90.242999999999995</v>
      </c>
      <c r="L11">
        <v>185</v>
      </c>
      <c r="M11">
        <v>223</v>
      </c>
      <c r="N11">
        <v>82.959000000000003</v>
      </c>
    </row>
    <row r="12" spans="1:14">
      <c r="B12">
        <v>150</v>
      </c>
      <c r="C12">
        <v>231</v>
      </c>
      <c r="D12">
        <v>64.935000000000002</v>
      </c>
      <c r="G12">
        <v>67</v>
      </c>
      <c r="H12">
        <v>92</v>
      </c>
      <c r="I12">
        <v>72.825999999999993</v>
      </c>
      <c r="L12">
        <v>114</v>
      </c>
      <c r="M12">
        <v>138</v>
      </c>
      <c r="N12">
        <v>82.608000000000004</v>
      </c>
    </row>
    <row r="13" spans="1:14">
      <c r="B13">
        <v>160</v>
      </c>
      <c r="C13">
        <v>210</v>
      </c>
      <c r="D13">
        <v>76.19</v>
      </c>
      <c r="G13">
        <v>65</v>
      </c>
      <c r="H13">
        <v>95</v>
      </c>
      <c r="I13">
        <v>68.421000000000006</v>
      </c>
      <c r="L13">
        <v>146</v>
      </c>
      <c r="M13">
        <v>171</v>
      </c>
      <c r="N13">
        <v>85.38</v>
      </c>
    </row>
    <row r="14" spans="1:14">
      <c r="B14">
        <v>157</v>
      </c>
      <c r="C14">
        <v>246</v>
      </c>
      <c r="D14">
        <v>63.820999999999998</v>
      </c>
      <c r="G14">
        <v>58</v>
      </c>
      <c r="H14">
        <v>80</v>
      </c>
      <c r="I14">
        <v>72.5</v>
      </c>
      <c r="L14">
        <v>106</v>
      </c>
      <c r="M14">
        <v>143</v>
      </c>
      <c r="N14">
        <v>74.125</v>
      </c>
    </row>
    <row r="15" spans="1:14">
      <c r="B15">
        <v>281</v>
      </c>
      <c r="C15">
        <v>322</v>
      </c>
      <c r="D15">
        <v>87.266999999999996</v>
      </c>
      <c r="G15">
        <v>62</v>
      </c>
      <c r="H15">
        <v>103</v>
      </c>
      <c r="I15">
        <v>60.783999999999999</v>
      </c>
      <c r="L15">
        <v>92</v>
      </c>
      <c r="M15">
        <v>124</v>
      </c>
      <c r="N15">
        <v>74.192999999999998</v>
      </c>
    </row>
    <row r="16" spans="1:14">
      <c r="B16">
        <v>142</v>
      </c>
      <c r="C16">
        <v>193</v>
      </c>
      <c r="D16">
        <v>73.575000000000003</v>
      </c>
      <c r="G16">
        <v>67</v>
      </c>
      <c r="H16">
        <v>101</v>
      </c>
      <c r="I16">
        <v>66.335999999999999</v>
      </c>
      <c r="L16">
        <v>102</v>
      </c>
      <c r="M16">
        <v>137</v>
      </c>
      <c r="N16">
        <v>74.451999999999998</v>
      </c>
    </row>
    <row r="17" spans="1:14">
      <c r="G17">
        <v>42</v>
      </c>
      <c r="H17">
        <v>78</v>
      </c>
      <c r="I17">
        <v>53.845999999999997</v>
      </c>
      <c r="L17">
        <v>84</v>
      </c>
      <c r="M17">
        <v>113</v>
      </c>
      <c r="N17">
        <v>74.335999999999999</v>
      </c>
    </row>
    <row r="20" spans="1:14">
      <c r="B20" t="s">
        <v>13</v>
      </c>
      <c r="C20" t="s">
        <v>14</v>
      </c>
      <c r="D20" t="s">
        <v>0</v>
      </c>
    </row>
    <row r="21" spans="1:14">
      <c r="A21" t="s">
        <v>6</v>
      </c>
      <c r="B21">
        <f>AVERAGE(D3:D16)</f>
        <v>73.272642857142856</v>
      </c>
      <c r="C21">
        <f>AVERAGE(I3:I17)</f>
        <v>73.587000000000003</v>
      </c>
      <c r="D21">
        <f>AVERAGE(N3:N17)</f>
        <v>80.603866666666661</v>
      </c>
      <c r="H21" s="12" t="s">
        <v>12</v>
      </c>
      <c r="I21" s="11"/>
      <c r="J21" s="11"/>
      <c r="K21" s="11"/>
    </row>
    <row r="22" spans="1:14">
      <c r="A22" t="s">
        <v>7</v>
      </c>
      <c r="B22">
        <f>STDEV(D3:D16)</f>
        <v>7.1064808840202369</v>
      </c>
      <c r="C22">
        <f>STDEV(I3:I17)</f>
        <v>11.068433700006008</v>
      </c>
      <c r="D22">
        <f>STDEV(N3:N17)</f>
        <v>5.7751971502113681</v>
      </c>
      <c r="H22" s="12" t="s">
        <v>10</v>
      </c>
      <c r="I22" s="11"/>
      <c r="J22" s="11"/>
      <c r="K22" s="11"/>
    </row>
    <row r="23" spans="1:14">
      <c r="A23" t="s">
        <v>8</v>
      </c>
      <c r="B23">
        <f>STDEV(D3:D16)/SQRT(14)</f>
        <v>1.8992869066901521</v>
      </c>
      <c r="C23">
        <f>STDEV(I3:I17)/SQRT(15)</f>
        <v>2.8578572925816137</v>
      </c>
      <c r="D23">
        <f>STDEV(N3:N17)/SQRT(15)</f>
        <v>1.4911494922555442</v>
      </c>
      <c r="H23" s="12" t="s">
        <v>11</v>
      </c>
      <c r="I23" s="11"/>
      <c r="J23" s="11"/>
      <c r="K23" s="11"/>
    </row>
    <row r="24" spans="1:14">
      <c r="H24" s="12" t="s">
        <v>15</v>
      </c>
    </row>
    <row r="25" spans="1:14">
      <c r="H25" s="12" t="s">
        <v>16</v>
      </c>
    </row>
    <row r="29" spans="1:14">
      <c r="M29" t="s">
        <v>17</v>
      </c>
    </row>
    <row r="30" spans="1:14">
      <c r="M30" t="s">
        <v>18</v>
      </c>
    </row>
    <row r="31" spans="1:14">
      <c r="M31" t="s">
        <v>19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1" workbookViewId="0">
      <selection activeCell="L28" sqref="L28"/>
    </sheetView>
  </sheetViews>
  <sheetFormatPr baseColWidth="10" defaultRowHeight="15" x14ac:dyDescent="0"/>
  <sheetData>
    <row r="1" spans="1:14">
      <c r="B1" s="9" t="s">
        <v>13</v>
      </c>
      <c r="G1" s="9" t="s">
        <v>14</v>
      </c>
      <c r="L1" s="9" t="s">
        <v>0</v>
      </c>
    </row>
    <row r="2" spans="1:14">
      <c r="B2" s="1" t="s">
        <v>1</v>
      </c>
      <c r="C2" s="2" t="s">
        <v>2</v>
      </c>
      <c r="D2" s="3" t="s">
        <v>3</v>
      </c>
      <c r="G2" s="1" t="s">
        <v>1</v>
      </c>
      <c r="H2" s="2" t="s">
        <v>2</v>
      </c>
      <c r="I2" s="3" t="s">
        <v>3</v>
      </c>
      <c r="L2" s="1" t="s">
        <v>1</v>
      </c>
      <c r="M2" s="2" t="s">
        <v>2</v>
      </c>
      <c r="N2" s="3" t="s">
        <v>3</v>
      </c>
    </row>
    <row r="3" spans="1:14">
      <c r="A3" s="10" t="s">
        <v>5</v>
      </c>
      <c r="B3">
        <v>84</v>
      </c>
      <c r="C3">
        <v>226</v>
      </c>
      <c r="D3">
        <v>37.167999999999999</v>
      </c>
      <c r="F3" s="10" t="s">
        <v>5</v>
      </c>
      <c r="G3">
        <v>35</v>
      </c>
      <c r="H3">
        <v>65</v>
      </c>
      <c r="I3">
        <v>53.845999999999997</v>
      </c>
      <c r="K3" s="10" t="s">
        <v>5</v>
      </c>
      <c r="L3">
        <v>48</v>
      </c>
      <c r="M3">
        <v>121</v>
      </c>
      <c r="N3">
        <v>39.668999999999997</v>
      </c>
    </row>
    <row r="4" spans="1:14">
      <c r="B4">
        <v>55</v>
      </c>
      <c r="C4">
        <v>140</v>
      </c>
      <c r="D4">
        <v>39.284999999999997</v>
      </c>
      <c r="G4">
        <v>45</v>
      </c>
      <c r="H4">
        <v>109</v>
      </c>
      <c r="I4">
        <v>41.283999999999999</v>
      </c>
      <c r="L4">
        <v>45</v>
      </c>
      <c r="M4">
        <v>119</v>
      </c>
      <c r="N4">
        <v>37.814999999999998</v>
      </c>
    </row>
    <row r="5" spans="1:14">
      <c r="B5">
        <v>56</v>
      </c>
      <c r="C5">
        <v>144</v>
      </c>
      <c r="D5">
        <v>38.887999999999998</v>
      </c>
      <c r="G5">
        <v>48</v>
      </c>
      <c r="H5">
        <v>93</v>
      </c>
      <c r="I5">
        <v>51.612000000000002</v>
      </c>
      <c r="L5">
        <v>53</v>
      </c>
      <c r="M5">
        <v>102</v>
      </c>
      <c r="N5">
        <v>51.96</v>
      </c>
    </row>
    <row r="6" spans="1:14">
      <c r="B6">
        <v>105</v>
      </c>
      <c r="C6">
        <v>219</v>
      </c>
      <c r="D6">
        <v>47.945</v>
      </c>
      <c r="G6">
        <v>35</v>
      </c>
      <c r="H6">
        <v>90</v>
      </c>
      <c r="I6">
        <v>38.887999999999998</v>
      </c>
      <c r="L6">
        <v>55</v>
      </c>
      <c r="M6">
        <v>127</v>
      </c>
      <c r="N6">
        <v>43.307000000000002</v>
      </c>
    </row>
    <row r="7" spans="1:14">
      <c r="B7">
        <v>30</v>
      </c>
      <c r="C7">
        <v>180</v>
      </c>
      <c r="D7">
        <v>16.666</v>
      </c>
      <c r="G7">
        <v>29</v>
      </c>
      <c r="H7">
        <v>98</v>
      </c>
      <c r="I7">
        <v>29.591000000000001</v>
      </c>
      <c r="L7">
        <v>47</v>
      </c>
      <c r="M7">
        <v>125</v>
      </c>
      <c r="N7">
        <v>37.6</v>
      </c>
    </row>
    <row r="8" spans="1:14">
      <c r="B8">
        <v>77</v>
      </c>
      <c r="C8">
        <v>208</v>
      </c>
      <c r="D8">
        <v>37.018999999999998</v>
      </c>
      <c r="G8">
        <v>44</v>
      </c>
      <c r="H8">
        <v>84</v>
      </c>
      <c r="I8">
        <v>52.38</v>
      </c>
      <c r="L8">
        <v>38</v>
      </c>
      <c r="M8">
        <v>112</v>
      </c>
      <c r="N8">
        <v>33.927999999999997</v>
      </c>
    </row>
    <row r="9" spans="1:14">
      <c r="B9">
        <v>50</v>
      </c>
      <c r="C9">
        <v>190</v>
      </c>
      <c r="D9">
        <v>26.315000000000001</v>
      </c>
      <c r="G9">
        <v>48</v>
      </c>
      <c r="H9">
        <v>93</v>
      </c>
      <c r="I9">
        <v>51.612000000000002</v>
      </c>
      <c r="L9">
        <v>31</v>
      </c>
      <c r="M9">
        <v>115</v>
      </c>
      <c r="N9">
        <v>26.956</v>
      </c>
    </row>
    <row r="10" spans="1:14">
      <c r="B10">
        <v>50</v>
      </c>
      <c r="C10">
        <v>164</v>
      </c>
      <c r="D10">
        <v>30.486999999999998</v>
      </c>
      <c r="G10">
        <v>51</v>
      </c>
      <c r="H10">
        <v>117</v>
      </c>
      <c r="I10">
        <v>43.588999999999999</v>
      </c>
      <c r="L10">
        <v>42</v>
      </c>
      <c r="M10">
        <v>105</v>
      </c>
      <c r="N10">
        <v>40</v>
      </c>
    </row>
    <row r="11" spans="1:14">
      <c r="B11">
        <v>103</v>
      </c>
      <c r="C11">
        <v>204</v>
      </c>
      <c r="D11">
        <v>50.49</v>
      </c>
      <c r="G11">
        <v>57</v>
      </c>
      <c r="H11">
        <v>120</v>
      </c>
      <c r="I11">
        <v>47.5</v>
      </c>
      <c r="L11">
        <v>39</v>
      </c>
      <c r="M11">
        <v>110</v>
      </c>
      <c r="N11">
        <v>35.454000000000001</v>
      </c>
    </row>
    <row r="12" spans="1:14">
      <c r="B12">
        <v>58</v>
      </c>
      <c r="C12">
        <v>154</v>
      </c>
      <c r="D12">
        <v>37.661999999999999</v>
      </c>
      <c r="G12">
        <v>37</v>
      </c>
      <c r="H12">
        <v>109</v>
      </c>
      <c r="I12">
        <v>33.94</v>
      </c>
      <c r="L12">
        <v>55</v>
      </c>
      <c r="M12">
        <v>130</v>
      </c>
      <c r="N12">
        <v>42.307000000000002</v>
      </c>
    </row>
    <row r="13" spans="1:14">
      <c r="B13">
        <v>64</v>
      </c>
      <c r="C13">
        <v>150</v>
      </c>
      <c r="D13">
        <v>42.665999999999997</v>
      </c>
      <c r="G13">
        <v>55</v>
      </c>
      <c r="H13">
        <v>97</v>
      </c>
      <c r="I13">
        <v>56.701000000000001</v>
      </c>
      <c r="L13">
        <v>65</v>
      </c>
      <c r="M13">
        <v>143</v>
      </c>
      <c r="N13">
        <v>45.454000000000001</v>
      </c>
    </row>
    <row r="14" spans="1:14">
      <c r="B14">
        <v>80</v>
      </c>
      <c r="C14">
        <v>200</v>
      </c>
      <c r="D14">
        <v>40</v>
      </c>
      <c r="G14">
        <v>47</v>
      </c>
      <c r="H14">
        <v>115</v>
      </c>
      <c r="I14">
        <v>40.869</v>
      </c>
      <c r="L14">
        <v>79</v>
      </c>
      <c r="M14">
        <v>161</v>
      </c>
      <c r="N14">
        <v>49.067999999999998</v>
      </c>
    </row>
    <row r="15" spans="1:14">
      <c r="B15">
        <v>64</v>
      </c>
      <c r="C15">
        <v>190</v>
      </c>
      <c r="D15">
        <v>33.683999999999997</v>
      </c>
      <c r="G15">
        <v>45</v>
      </c>
      <c r="H15">
        <v>96</v>
      </c>
      <c r="I15">
        <v>46.875</v>
      </c>
      <c r="L15">
        <v>73</v>
      </c>
      <c r="M15">
        <v>140</v>
      </c>
      <c r="N15">
        <v>52.142000000000003</v>
      </c>
    </row>
    <row r="16" spans="1:14">
      <c r="B16">
        <v>54</v>
      </c>
      <c r="C16">
        <v>166</v>
      </c>
      <c r="D16">
        <v>32.53</v>
      </c>
      <c r="G16">
        <v>52</v>
      </c>
      <c r="H16">
        <v>125</v>
      </c>
      <c r="I16">
        <v>40.799999999999997</v>
      </c>
      <c r="L16">
        <v>51</v>
      </c>
      <c r="M16">
        <v>145</v>
      </c>
      <c r="N16">
        <v>35.171999999999997</v>
      </c>
    </row>
    <row r="17" spans="1:14">
      <c r="G17">
        <v>58</v>
      </c>
      <c r="H17">
        <v>106</v>
      </c>
      <c r="I17">
        <v>54.716000000000001</v>
      </c>
      <c r="L17">
        <v>57</v>
      </c>
      <c r="M17">
        <v>151</v>
      </c>
      <c r="N17">
        <v>37.747999999999998</v>
      </c>
    </row>
    <row r="20" spans="1:14">
      <c r="B20" t="s">
        <v>13</v>
      </c>
      <c r="C20" t="s">
        <v>14</v>
      </c>
      <c r="D20" t="s">
        <v>0</v>
      </c>
    </row>
    <row r="21" spans="1:14">
      <c r="A21" t="s">
        <v>6</v>
      </c>
      <c r="B21">
        <f>AVERAGE(D3:D16)</f>
        <v>36.486071428571428</v>
      </c>
      <c r="C21">
        <f>AVERAGE(I3:I17)</f>
        <v>45.613533333333329</v>
      </c>
      <c r="D21">
        <f>AVERAGE(N3:N17)</f>
        <v>40.572000000000003</v>
      </c>
    </row>
    <row r="22" spans="1:14">
      <c r="A22" t="s">
        <v>7</v>
      </c>
      <c r="B22">
        <f>STDEV(D3:D16)</f>
        <v>8.5461114366016364</v>
      </c>
      <c r="C22">
        <f>STDEV(I3:I17)</f>
        <v>8.0321172343702045</v>
      </c>
      <c r="D22">
        <f>STDEV(N3:N17)</f>
        <v>6.9718892295109738</v>
      </c>
    </row>
    <row r="23" spans="1:14">
      <c r="A23" t="s">
        <v>8</v>
      </c>
      <c r="B23">
        <f>STDEV(D3:D16)/SQRT(14)</f>
        <v>2.2840443560681267</v>
      </c>
      <c r="C23">
        <f>STDEV(I3:I17)/SQRT(15)</f>
        <v>2.0738837522334252</v>
      </c>
      <c r="D23">
        <f>STDEV(N3:N17)/SQRT(15)</f>
        <v>1.8001340584999239</v>
      </c>
    </row>
    <row r="25" spans="1:14">
      <c r="L25" t="s">
        <v>20</v>
      </c>
    </row>
    <row r="26" spans="1:14">
      <c r="L26" t="s">
        <v>21</v>
      </c>
    </row>
    <row r="27" spans="1:14">
      <c r="L27" t="s">
        <v>22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9" workbookViewId="0">
      <selection activeCell="M29" sqref="M29"/>
    </sheetView>
  </sheetViews>
  <sheetFormatPr baseColWidth="10" defaultRowHeight="15" x14ac:dyDescent="0"/>
  <sheetData>
    <row r="1" spans="1:14">
      <c r="B1" s="9" t="s">
        <v>13</v>
      </c>
      <c r="G1" s="9" t="s">
        <v>14</v>
      </c>
      <c r="L1" s="9" t="s">
        <v>0</v>
      </c>
    </row>
    <row r="2" spans="1:14">
      <c r="B2" s="1" t="s">
        <v>1</v>
      </c>
      <c r="C2" s="2" t="s">
        <v>2</v>
      </c>
      <c r="D2" s="3" t="s">
        <v>3</v>
      </c>
      <c r="G2" s="1" t="s">
        <v>1</v>
      </c>
      <c r="H2" s="2" t="s">
        <v>2</v>
      </c>
      <c r="I2" s="3" t="s">
        <v>3</v>
      </c>
      <c r="K2" s="4"/>
      <c r="L2" s="5" t="s">
        <v>1</v>
      </c>
      <c r="M2" s="6" t="s">
        <v>2</v>
      </c>
      <c r="N2" s="7" t="s">
        <v>3</v>
      </c>
    </row>
    <row r="3" spans="1:14">
      <c r="A3" s="8" t="s">
        <v>9</v>
      </c>
      <c r="B3">
        <v>80</v>
      </c>
      <c r="C3">
        <v>322</v>
      </c>
      <c r="D3">
        <v>24.844000000000001</v>
      </c>
      <c r="F3" s="8" t="s">
        <v>9</v>
      </c>
      <c r="G3">
        <v>41</v>
      </c>
      <c r="H3">
        <v>103</v>
      </c>
      <c r="I3">
        <v>39.805</v>
      </c>
      <c r="K3" s="8" t="s">
        <v>9</v>
      </c>
      <c r="L3">
        <v>30</v>
      </c>
      <c r="M3">
        <v>208</v>
      </c>
      <c r="N3">
        <v>14.423</v>
      </c>
    </row>
    <row r="4" spans="1:14">
      <c r="B4">
        <v>40</v>
      </c>
      <c r="C4">
        <v>193</v>
      </c>
      <c r="D4">
        <v>20.725000000000001</v>
      </c>
      <c r="G4">
        <v>36</v>
      </c>
      <c r="H4">
        <v>101</v>
      </c>
      <c r="I4">
        <v>35.643000000000001</v>
      </c>
      <c r="L4">
        <v>26</v>
      </c>
      <c r="M4">
        <v>195</v>
      </c>
      <c r="N4">
        <v>13.333</v>
      </c>
    </row>
    <row r="5" spans="1:14">
      <c r="B5">
        <v>30</v>
      </c>
      <c r="C5">
        <v>131</v>
      </c>
      <c r="D5">
        <v>22.9</v>
      </c>
      <c r="G5">
        <v>23</v>
      </c>
      <c r="H5">
        <v>78</v>
      </c>
      <c r="I5">
        <v>29.486999999999998</v>
      </c>
      <c r="L5">
        <v>36</v>
      </c>
      <c r="M5">
        <v>230</v>
      </c>
      <c r="N5">
        <v>15.651999999999999</v>
      </c>
    </row>
    <row r="6" spans="1:14">
      <c r="B6">
        <v>41</v>
      </c>
      <c r="C6">
        <v>206</v>
      </c>
      <c r="D6">
        <v>19.902000000000001</v>
      </c>
      <c r="G6">
        <v>28</v>
      </c>
      <c r="H6">
        <v>107</v>
      </c>
      <c r="I6">
        <v>26.167999999999999</v>
      </c>
      <c r="L6">
        <v>28</v>
      </c>
      <c r="M6">
        <v>194</v>
      </c>
      <c r="N6">
        <v>14.432</v>
      </c>
    </row>
    <row r="7" spans="1:14">
      <c r="B7">
        <v>58</v>
      </c>
      <c r="C7">
        <v>279</v>
      </c>
      <c r="D7">
        <v>20.788</v>
      </c>
      <c r="G7">
        <v>31</v>
      </c>
      <c r="H7">
        <v>95</v>
      </c>
      <c r="I7">
        <v>32.631</v>
      </c>
      <c r="L7">
        <v>18</v>
      </c>
      <c r="M7">
        <v>202</v>
      </c>
      <c r="N7">
        <v>8.91</v>
      </c>
    </row>
    <row r="8" spans="1:14">
      <c r="B8">
        <v>62</v>
      </c>
      <c r="C8">
        <v>312</v>
      </c>
      <c r="D8">
        <v>18.870999999999999</v>
      </c>
      <c r="G8">
        <v>28</v>
      </c>
      <c r="H8">
        <v>106</v>
      </c>
      <c r="I8">
        <v>26.414999999999999</v>
      </c>
      <c r="L8">
        <v>37</v>
      </c>
      <c r="M8">
        <v>183</v>
      </c>
      <c r="N8">
        <v>20.218</v>
      </c>
    </row>
    <row r="9" spans="1:14">
      <c r="B9">
        <v>70</v>
      </c>
      <c r="C9">
        <v>259</v>
      </c>
      <c r="D9">
        <v>27.027000000000001</v>
      </c>
      <c r="G9">
        <v>33</v>
      </c>
      <c r="H9">
        <v>101</v>
      </c>
      <c r="I9">
        <v>32.673000000000002</v>
      </c>
      <c r="L9">
        <v>29</v>
      </c>
      <c r="M9">
        <v>200</v>
      </c>
      <c r="N9">
        <v>14.5</v>
      </c>
    </row>
    <row r="10" spans="1:14">
      <c r="B10">
        <v>37</v>
      </c>
      <c r="C10">
        <v>245</v>
      </c>
      <c r="D10">
        <v>15.102</v>
      </c>
      <c r="G10">
        <v>34</v>
      </c>
      <c r="H10">
        <v>123</v>
      </c>
      <c r="I10">
        <v>27.641999999999999</v>
      </c>
      <c r="L10">
        <v>35</v>
      </c>
      <c r="M10">
        <v>194</v>
      </c>
      <c r="N10">
        <v>18.041</v>
      </c>
    </row>
    <row r="11" spans="1:14">
      <c r="B11">
        <v>44</v>
      </c>
      <c r="C11">
        <v>222</v>
      </c>
      <c r="D11">
        <v>19.818999999999999</v>
      </c>
      <c r="G11">
        <v>36</v>
      </c>
      <c r="H11">
        <v>85</v>
      </c>
      <c r="I11">
        <v>42.351999999999997</v>
      </c>
      <c r="L11">
        <v>30</v>
      </c>
      <c r="M11">
        <v>223</v>
      </c>
      <c r="N11">
        <v>13.452</v>
      </c>
    </row>
    <row r="12" spans="1:14">
      <c r="B12">
        <v>45</v>
      </c>
      <c r="C12">
        <v>210</v>
      </c>
      <c r="D12">
        <v>21.428000000000001</v>
      </c>
      <c r="G12">
        <v>37</v>
      </c>
      <c r="H12">
        <v>95</v>
      </c>
      <c r="I12">
        <v>35.789000000000001</v>
      </c>
      <c r="L12">
        <v>33</v>
      </c>
      <c r="M12">
        <v>138</v>
      </c>
      <c r="N12">
        <v>23.913</v>
      </c>
    </row>
    <row r="13" spans="1:14">
      <c r="B13">
        <v>72</v>
      </c>
      <c r="C13">
        <v>243</v>
      </c>
      <c r="D13">
        <v>29.629000000000001</v>
      </c>
      <c r="G13">
        <v>56</v>
      </c>
      <c r="H13">
        <v>138</v>
      </c>
      <c r="I13">
        <v>40.579000000000001</v>
      </c>
      <c r="L13">
        <v>28</v>
      </c>
      <c r="M13">
        <v>171</v>
      </c>
      <c r="N13">
        <v>16.373999999999999</v>
      </c>
    </row>
    <row r="14" spans="1:14">
      <c r="B14">
        <v>82</v>
      </c>
      <c r="C14">
        <v>282</v>
      </c>
      <c r="D14">
        <v>29.077999999999999</v>
      </c>
      <c r="G14">
        <v>39</v>
      </c>
      <c r="H14">
        <v>92</v>
      </c>
      <c r="I14">
        <v>42.390999999999998</v>
      </c>
      <c r="L14">
        <v>29</v>
      </c>
      <c r="M14">
        <v>143</v>
      </c>
      <c r="N14">
        <v>20.279</v>
      </c>
    </row>
    <row r="15" spans="1:14">
      <c r="B15">
        <v>25</v>
      </c>
      <c r="C15">
        <v>121</v>
      </c>
      <c r="D15">
        <v>20.661000000000001</v>
      </c>
      <c r="G15">
        <v>39</v>
      </c>
      <c r="H15">
        <v>125</v>
      </c>
      <c r="I15">
        <v>31.2</v>
      </c>
      <c r="L15">
        <v>32</v>
      </c>
      <c r="M15">
        <v>124</v>
      </c>
      <c r="N15">
        <v>25.806000000000001</v>
      </c>
    </row>
    <row r="16" spans="1:14">
      <c r="B16">
        <v>62</v>
      </c>
      <c r="C16">
        <v>234</v>
      </c>
      <c r="D16">
        <v>26.495000000000001</v>
      </c>
      <c r="G16">
        <v>28</v>
      </c>
      <c r="H16">
        <v>132</v>
      </c>
      <c r="I16">
        <v>21.212</v>
      </c>
      <c r="L16">
        <v>36</v>
      </c>
      <c r="M16">
        <v>137</v>
      </c>
      <c r="N16">
        <v>26.277000000000001</v>
      </c>
    </row>
    <row r="17" spans="1:14">
      <c r="G17">
        <v>30</v>
      </c>
      <c r="H17">
        <v>103</v>
      </c>
      <c r="I17">
        <v>29.126000000000001</v>
      </c>
      <c r="L17">
        <v>33</v>
      </c>
      <c r="M17">
        <v>113</v>
      </c>
      <c r="N17">
        <v>29.202999999999999</v>
      </c>
    </row>
    <row r="20" spans="1:14">
      <c r="B20" t="s">
        <v>13</v>
      </c>
      <c r="C20" t="s">
        <v>14</v>
      </c>
      <c r="D20" t="s">
        <v>0</v>
      </c>
    </row>
    <row r="21" spans="1:14">
      <c r="A21" t="s">
        <v>6</v>
      </c>
      <c r="B21">
        <f>AVERAGE(D3:D16)</f>
        <v>22.66207142857143</v>
      </c>
      <c r="C21">
        <f>AVERAGE(I3:I17)</f>
        <v>32.874199999999995</v>
      </c>
      <c r="D21">
        <f>AVERAGE(N3:N17)</f>
        <v>18.320866666666667</v>
      </c>
    </row>
    <row r="22" spans="1:14">
      <c r="A22" t="s">
        <v>7</v>
      </c>
      <c r="B22">
        <f>STDEV(D3:D16)</f>
        <v>4.1904943615885673</v>
      </c>
      <c r="C22">
        <f>STDEV(I3:I17)</f>
        <v>6.4501513182693433</v>
      </c>
      <c r="D22">
        <f>STDEV(N3:N17)</f>
        <v>5.7910625951506027</v>
      </c>
    </row>
    <row r="23" spans="1:14">
      <c r="A23" t="s">
        <v>8</v>
      </c>
      <c r="B23">
        <f>STDEV(D3:D16)/SQRT(14)</f>
        <v>1.1199567273051725</v>
      </c>
      <c r="C23">
        <f>STDEV(I3:I17)/SQRT(15)</f>
        <v>1.6654219090783322</v>
      </c>
      <c r="D23">
        <f>STDEV(N3:N17)/SQRT(15)</f>
        <v>1.4952459325241991</v>
      </c>
    </row>
    <row r="25" spans="1:14">
      <c r="L25" t="s">
        <v>23</v>
      </c>
    </row>
    <row r="26" spans="1:14">
      <c r="L26" t="s">
        <v>24</v>
      </c>
    </row>
    <row r="27" spans="1:14">
      <c r="L27" t="s">
        <v>25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SOX2</vt:lpstr>
      <vt:lpstr>PAX6</vt:lpstr>
      <vt:lpstr>SNAI2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Dady</dc:creator>
  <cp:lastModifiedBy>Alwyn Dady</cp:lastModifiedBy>
  <dcterms:created xsi:type="dcterms:W3CDTF">2020-11-09T09:42:41Z</dcterms:created>
  <dcterms:modified xsi:type="dcterms:W3CDTF">2022-01-13T15:55:38Z</dcterms:modified>
</cp:coreProperties>
</file>