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05"/>
  <workbookPr showInkAnnotation="0" autoCompressPictures="0"/>
  <xr:revisionPtr revIDLastSave="0" documentId="11_9718BCEF3FA780008023AC1EF842EAA96D6B23E7" xr6:coauthVersionLast="47" xr6:coauthVersionMax="47" xr10:uidLastSave="{00000000-0000-0000-0000-000000000000}"/>
  <bookViews>
    <workbookView xWindow="240" yWindow="240" windowWidth="25360" windowHeight="14580" tabRatio="500" xr2:uid="{00000000-000D-0000-FFFF-FFFF00000000}"/>
  </bookViews>
  <sheets>
    <sheet name="PAX7-OLIG2" sheetId="1" r:id="rId1"/>
  </sheets>
  <externalReferences>
    <externalReference r:id="rId2"/>
  </externalReferences>
  <calcPr calcId="191028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24" i="1" l="1"/>
  <c r="F24" i="1"/>
  <c r="E24" i="1"/>
  <c r="D24" i="1"/>
  <c r="C24" i="1"/>
  <c r="B24" i="1"/>
  <c r="G23" i="1"/>
  <c r="F23" i="1"/>
  <c r="E23" i="1"/>
  <c r="D23" i="1"/>
  <c r="C23" i="1"/>
  <c r="B23" i="1"/>
  <c r="G22" i="1"/>
  <c r="F22" i="1"/>
  <c r="E22" i="1"/>
  <c r="D22" i="1"/>
  <c r="C22" i="1"/>
  <c r="B22" i="1"/>
</calcChain>
</file>

<file path=xl/sharedStrings.xml><?xml version="1.0" encoding="utf-8"?>
<sst xmlns="http://schemas.openxmlformats.org/spreadsheetml/2006/main" count="45" uniqueCount="17">
  <si>
    <t>D4</t>
  </si>
  <si>
    <t>D6</t>
  </si>
  <si>
    <t>D10</t>
  </si>
  <si>
    <t>Positive Cells</t>
  </si>
  <si>
    <t>Total cells</t>
  </si>
  <si>
    <t>%</t>
  </si>
  <si>
    <t>PAX7</t>
  </si>
  <si>
    <t>OLIG2</t>
  </si>
  <si>
    <t>mean</t>
  </si>
  <si>
    <t>sd</t>
  </si>
  <si>
    <t>SEM</t>
  </si>
  <si>
    <t>P-value D4 PAX7 vs D6 PAX7: &lt; 0.0001</t>
  </si>
  <si>
    <t>P-value D4 PAX7 vs D10 PAX7: &lt; 0.0001</t>
  </si>
  <si>
    <t xml:space="preserve">P-value D6 PAX7 vs D10 PAX7: 0.0014 </t>
  </si>
  <si>
    <t xml:space="preserve">P-value D6 OLIG2 vs D10 OLIG2: &lt; 0.0001 </t>
  </si>
  <si>
    <t xml:space="preserve">P-value D4 OLIG2 vs D10 OLIG2: &lt; 0.0001 </t>
  </si>
  <si>
    <t>P-value D4 OLIG2 vs D6 OLIG2: 0.0099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</si>
</sst>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scheme val="minor"/>
    </font>
    <font>
      <sz val="12"/>
      <color rgb="FF00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FFFCC"/>
      </patternFill>
    </fill>
    <fill>
      <patternFill patternType="solid">
        <fgColor rgb="FFC6EFCE"/>
        <bgColor rgb="FF000000"/>
      </patternFill>
    </fill>
    <fill>
      <patternFill patternType="solid">
        <fgColor rgb="FFFFC7CE"/>
        <bgColor rgb="FF000000"/>
      </patternFill>
    </fill>
    <fill>
      <patternFill patternType="solid">
        <fgColor rgb="FFFFCC99"/>
        <bgColor rgb="FF000000"/>
      </patternFill>
    </fill>
    <fill>
      <patternFill patternType="solid">
        <fgColor rgb="FFFFFFCC"/>
        <bgColor rgb="FF000000"/>
      </patternFill>
    </fill>
  </fills>
  <borders count="3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">
    <xf numFmtId="0" fontId="0" fillId="0" borderId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4" fillId="4" borderId="1" applyNumberFormat="0" applyAlignment="0" applyProtection="0"/>
    <xf numFmtId="0" fontId="1" fillId="5" borderId="2" applyNumberFormat="0" applyFont="0" applyAlignment="0" applyProtection="0"/>
  </cellStyleXfs>
  <cellXfs count="12">
    <xf numFmtId="0" fontId="0" fillId="0" borderId="0" xfId="0"/>
    <xf numFmtId="0" fontId="5" fillId="0" borderId="0" xfId="0" applyFont="1"/>
    <xf numFmtId="0" fontId="6" fillId="2" borderId="0" xfId="1" applyFont="1"/>
    <xf numFmtId="0" fontId="6" fillId="3" borderId="2" xfId="2" applyFont="1" applyBorder="1"/>
    <xf numFmtId="0" fontId="6" fillId="4" borderId="1" xfId="3" applyFont="1" applyAlignment="1">
      <alignment horizontal="right"/>
    </xf>
    <xf numFmtId="0" fontId="7" fillId="0" borderId="0" xfId="0" applyFont="1"/>
    <xf numFmtId="0" fontId="6" fillId="6" borderId="0" xfId="0" applyFont="1" applyFill="1"/>
    <xf numFmtId="0" fontId="6" fillId="7" borderId="2" xfId="0" applyFont="1" applyFill="1" applyBorder="1"/>
    <xf numFmtId="0" fontId="6" fillId="8" borderId="1" xfId="0" applyFont="1" applyFill="1" applyBorder="1" applyAlignment="1">
      <alignment horizontal="right"/>
    </xf>
    <xf numFmtId="0" fontId="0" fillId="5" borderId="2" xfId="4" applyFont="1"/>
    <xf numFmtId="0" fontId="6" fillId="9" borderId="2" xfId="0" applyFont="1" applyFill="1" applyBorder="1"/>
    <xf numFmtId="0" fontId="6" fillId="5" borderId="2" xfId="4" applyFont="1"/>
  </cellXfs>
  <cellStyles count="5">
    <cellStyle name="Bad" xfId="2" builtinId="27"/>
    <cellStyle name="Good" xfId="1" builtinId="26"/>
    <cellStyle name="Input" xfId="3" builtinId="20"/>
    <cellStyle name="Normal" xfId="0" builtinId="0"/>
    <cellStyle name="Note" xfId="4" builtinId="1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'https://dmail-my.sharepoint.com/personal/kgstorey_dundee_ac_uk/Documents/Dady et al elife paper revision Nov 2021/Documents for resubmission 050122/New Source data files 130122/Correct Excel files 130122/New Excel/Source data 130122/Excel/[Figure 1 - source data 1.xlsx]PAX7-OLIG2'!$B$24:$G$24</c:f>
                <c:numCache>
                  <c:formatCode>General</c:formatCode>
                  <c:ptCount val="6"/>
                  <c:pt idx="0">
                    <c:v>1.466834116909822</c:v>
                  </c:pt>
                  <c:pt idx="1">
                    <c:v>0.4744530222579158</c:v>
                  </c:pt>
                  <c:pt idx="2">
                    <c:v>2.7925262201380923</c:v>
                  </c:pt>
                  <c:pt idx="3">
                    <c:v>0.25373851307177042</c:v>
                  </c:pt>
                  <c:pt idx="4">
                    <c:v>2.1073334775011108</c:v>
                  </c:pt>
                  <c:pt idx="5">
                    <c:v>0.74073593949766836</c:v>
                  </c:pt>
                </c:numCache>
              </c:numRef>
            </c:plus>
            <c:minus>
              <c:numRef>
                <c:f>'https://dmail-my.sharepoint.com/personal/kgstorey_dundee_ac_uk/Documents/Dady et al elife paper revision Nov 2021/Documents for resubmission 050122/New Source data files 130122/Correct Excel files 130122/New Excel/Source data 130122/Excel/[Figure 1 - source data 1.xlsx]PAX7-OLIG2'!$B$24:$G$24</c:f>
                <c:numCache>
                  <c:formatCode>General</c:formatCode>
                  <c:ptCount val="6"/>
                  <c:pt idx="0">
                    <c:v>1.466834116909822</c:v>
                  </c:pt>
                  <c:pt idx="1">
                    <c:v>0.4744530222579158</c:v>
                  </c:pt>
                  <c:pt idx="2">
                    <c:v>2.7925262201380923</c:v>
                  </c:pt>
                  <c:pt idx="3">
                    <c:v>0.25373851307177042</c:v>
                  </c:pt>
                  <c:pt idx="4">
                    <c:v>2.1073334775011108</c:v>
                  </c:pt>
                  <c:pt idx="5">
                    <c:v>0.74073593949766836</c:v>
                  </c:pt>
                </c:numCache>
              </c:numRef>
            </c:minus>
          </c:errBars>
          <c:cat>
            <c:multiLvlStrRef>
              <c:f>'[1]PAX7-OLIG2'!$B$20:$G$21</c:f>
              <c:multiLvlStrCache>
                <c:ptCount val="6"/>
                <c:lvl>
                  <c:pt idx="0">
                    <c:v>PAX7</c:v>
                  </c:pt>
                  <c:pt idx="1">
                    <c:v>OLIG2</c:v>
                  </c:pt>
                  <c:pt idx="2">
                    <c:v>PAX7</c:v>
                  </c:pt>
                  <c:pt idx="3">
                    <c:v>OLIG2</c:v>
                  </c:pt>
                  <c:pt idx="4">
                    <c:v>PAX7</c:v>
                  </c:pt>
                  <c:pt idx="5">
                    <c:v>OLIG2</c:v>
                  </c:pt>
                </c:lvl>
                <c:lvl>
                  <c:pt idx="0">
                    <c:v>D4</c:v>
                  </c:pt>
                  <c:pt idx="2">
                    <c:v>D6</c:v>
                  </c:pt>
                  <c:pt idx="4">
                    <c:v>D10</c:v>
                  </c:pt>
                </c:lvl>
              </c:multiLvlStrCache>
            </c:multiLvlStrRef>
          </c:cat>
          <c:val>
            <c:numRef>
              <c:f>'[1]PAX7-OLIG2'!$B$22:$G$22</c:f>
              <c:numCache>
                <c:formatCode>General</c:formatCode>
                <c:ptCount val="6"/>
                <c:pt idx="0">
                  <c:v>33.092571428571425</c:v>
                </c:pt>
                <c:pt idx="1">
                  <c:v>1.8810000000000002</c:v>
                </c:pt>
                <c:pt idx="2">
                  <c:v>52.932933333333338</c:v>
                </c:pt>
                <c:pt idx="3">
                  <c:v>0.63173333333333337</c:v>
                </c:pt>
                <c:pt idx="4">
                  <c:v>64.73193333333333</c:v>
                </c:pt>
                <c:pt idx="5">
                  <c:v>6.6168666666666658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63-4183-8996-3057B29615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1969576"/>
        <c:axId val="2142109032"/>
      </c:barChart>
      <c:catAx>
        <c:axId val="21419695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142109032"/>
        <c:crosses val="autoZero"/>
        <c:auto val="1"/>
        <c:lblAlgn val="ctr"/>
        <c:lblOffset val="100"/>
        <c:noMultiLvlLbl val="0"/>
      </c:catAx>
      <c:valAx>
        <c:axId val="214210903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4196957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25400</xdr:colOff>
      <xdr:row>24</xdr:row>
      <xdr:rowOff>165100</xdr:rowOff>
    </xdr:from>
    <xdr:to>
      <xdr:col>6</xdr:col>
      <xdr:colOff>469900</xdr:colOff>
      <xdr:row>39</xdr:row>
      <xdr:rowOff>50800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12700</xdr:colOff>
      <xdr:row>24</xdr:row>
      <xdr:rowOff>101600</xdr:rowOff>
    </xdr:from>
    <xdr:to>
      <xdr:col>11</xdr:col>
      <xdr:colOff>165100</xdr:colOff>
      <xdr:row>40</xdr:row>
      <xdr:rowOff>171718</xdr:rowOff>
    </xdr:to>
    <xdr:grpSp>
      <xdr:nvGrpSpPr>
        <xdr:cNvPr id="3" name="Group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pSpPr/>
      </xdr:nvGrpSpPr>
      <xdr:grpSpPr>
        <a:xfrm>
          <a:off x="6718300" y="4673600"/>
          <a:ext cx="2667000" cy="3118118"/>
          <a:chOff x="7363771" y="319768"/>
          <a:chExt cx="2628900" cy="3118118"/>
        </a:xfrm>
      </xdr:grpSpPr>
      <xdr:pic>
        <xdr:nvPicPr>
          <xdr:cNvPr id="4" name="Image 11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7363771" y="720086"/>
            <a:ext cx="2628900" cy="2717800"/>
          </a:xfrm>
          <a:prstGeom prst="rect">
            <a:avLst/>
          </a:prstGeom>
        </xdr:spPr>
      </xdr:pic>
      <xdr:cxnSp macro="">
        <xdr:nvCxnSpPr>
          <xdr:cNvPr id="5" name="Connecteur droit 10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CxnSpPr>
            <a:cxnSpLocks/>
          </xdr:cNvCxnSpPr>
        </xdr:nvCxnSpPr>
        <xdr:spPr>
          <a:xfrm>
            <a:off x="8239945" y="777855"/>
            <a:ext cx="1129523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6" name="Connecteur droit 31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CxnSpPr>
            <a:cxnSpLocks/>
          </xdr:cNvCxnSpPr>
        </xdr:nvCxnSpPr>
        <xdr:spPr>
          <a:xfrm>
            <a:off x="8239945" y="1064900"/>
            <a:ext cx="553326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7" name="ZoneTexte 36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SpPr txBox="1"/>
        </xdr:nvSpPr>
        <xdr:spPr>
          <a:xfrm>
            <a:off x="8228015" y="831266"/>
            <a:ext cx="595035" cy="338554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fr-FR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fr-FR" sz="1600"/>
              <a:t>****</a:t>
            </a:r>
          </a:p>
        </xdr:txBody>
      </xdr:sp>
      <xdr:sp macro="" textlink="">
        <xdr:nvSpPr>
          <xdr:cNvPr id="8" name="ZoneTexte 39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SpPr txBox="1"/>
        </xdr:nvSpPr>
        <xdr:spPr>
          <a:xfrm>
            <a:off x="8899589" y="830046"/>
            <a:ext cx="389850" cy="338554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fr-FR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fr-FR" sz="1600"/>
              <a:t>**</a:t>
            </a:r>
          </a:p>
        </xdr:txBody>
      </xdr:sp>
      <xdr:cxnSp macro="">
        <xdr:nvCxnSpPr>
          <xdr:cNvPr id="9" name="Connecteur droit 40">
            <a:extLst>
              <a:ext uri="{FF2B5EF4-FFF2-40B4-BE49-F238E27FC236}">
                <a16:creationId xmlns:a16="http://schemas.microsoft.com/office/drawing/2014/main" id="{00000000-0008-0000-0000-000009000000}"/>
              </a:ext>
            </a:extLst>
          </xdr:cNvPr>
          <xdr:cNvCxnSpPr>
            <a:cxnSpLocks/>
          </xdr:cNvCxnSpPr>
        </xdr:nvCxnSpPr>
        <xdr:spPr>
          <a:xfrm>
            <a:off x="8823050" y="1061849"/>
            <a:ext cx="587286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10" name="ZoneTexte 42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SpPr txBox="1"/>
        </xdr:nvSpPr>
        <xdr:spPr>
          <a:xfrm>
            <a:off x="8504678" y="516110"/>
            <a:ext cx="595035" cy="338554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fr-FR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fr-FR" sz="1600"/>
              <a:t>****</a:t>
            </a:r>
          </a:p>
        </xdr:txBody>
      </xdr:sp>
      <xdr:cxnSp macro="">
        <xdr:nvCxnSpPr>
          <xdr:cNvPr id="11" name="Connecteur droit 43">
            <a:extLst>
              <a:ext uri="{FF2B5EF4-FFF2-40B4-BE49-F238E27FC236}">
                <a16:creationId xmlns:a16="http://schemas.microsoft.com/office/drawing/2014/main" id="{00000000-0008-0000-0000-00000B000000}"/>
              </a:ext>
            </a:extLst>
          </xdr:cNvPr>
          <xdr:cNvCxnSpPr>
            <a:cxnSpLocks/>
          </xdr:cNvCxnSpPr>
        </xdr:nvCxnSpPr>
        <xdr:spPr>
          <a:xfrm>
            <a:off x="9124765" y="569637"/>
            <a:ext cx="553326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12" name="ZoneTexte 46">
            <a:extLst>
              <a:ext uri="{FF2B5EF4-FFF2-40B4-BE49-F238E27FC236}">
                <a16:creationId xmlns:a16="http://schemas.microsoft.com/office/drawing/2014/main" id="{00000000-0008-0000-0000-00000C000000}"/>
              </a:ext>
            </a:extLst>
          </xdr:cNvPr>
          <xdr:cNvSpPr txBox="1"/>
        </xdr:nvSpPr>
        <xdr:spPr>
          <a:xfrm>
            <a:off x="9112819" y="319768"/>
            <a:ext cx="595035" cy="338554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fr-FR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fr-FR" sz="1600"/>
              <a:t>****</a:t>
            </a:r>
          </a:p>
        </xdr:txBody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Source%20data%20130122/Excel/Figure%201%20-%20source%20data%201.xlsx?B03696CC" TargetMode="External"/><Relationship Id="rId1" Type="http://schemas.openxmlformats.org/officeDocument/2006/relationships/externalLinkPath" Target="file:///\\B03696CC\Figure%201%20-%20source%20data%2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X2"/>
      <sheetName val="PAX6"/>
      <sheetName val="SNAI2"/>
      <sheetName val="PAX7-OLIG2"/>
    </sheetNames>
    <sheetDataSet>
      <sheetData sheetId="0"/>
      <sheetData sheetId="1"/>
      <sheetData sheetId="2"/>
      <sheetData sheetId="3">
        <row r="20">
          <cell r="B20" t="str">
            <v>D4</v>
          </cell>
          <cell r="D20" t="str">
            <v>D6</v>
          </cell>
          <cell r="F20" t="str">
            <v>D10</v>
          </cell>
        </row>
        <row r="21">
          <cell r="B21" t="str">
            <v>PAX7</v>
          </cell>
          <cell r="C21" t="str">
            <v>OLIG2</v>
          </cell>
          <cell r="D21" t="str">
            <v>PAX7</v>
          </cell>
          <cell r="E21" t="str">
            <v>OLIG2</v>
          </cell>
          <cell r="F21" t="str">
            <v>PAX7</v>
          </cell>
          <cell r="G21" t="str">
            <v>OLIG2</v>
          </cell>
        </row>
        <row r="22">
          <cell r="B22">
            <v>33.092571428571425</v>
          </cell>
          <cell r="C22">
            <v>1.8810000000000002</v>
          </cell>
          <cell r="D22">
            <v>52.932933333333338</v>
          </cell>
          <cell r="E22">
            <v>0.63173333333333337</v>
          </cell>
          <cell r="F22">
            <v>64.73193333333333</v>
          </cell>
          <cell r="G22">
            <v>6.6168666666666658</v>
          </cell>
        </row>
        <row r="24">
          <cell r="B24">
            <v>1.466834116909822</v>
          </cell>
          <cell r="C24">
            <v>0.4744530222579158</v>
          </cell>
          <cell r="D24">
            <v>2.7925262201380923</v>
          </cell>
          <cell r="E24">
            <v>0.25373851307177042</v>
          </cell>
          <cell r="F24">
            <v>2.1073334775011108</v>
          </cell>
          <cell r="G24">
            <v>0.74073593949766836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33"/>
  <sheetViews>
    <sheetView tabSelected="1" workbookViewId="0">
      <selection activeCell="H25" sqref="H25"/>
    </sheetView>
  </sheetViews>
  <sheetFormatPr defaultColWidth="11" defaultRowHeight="15"/>
  <sheetData>
    <row r="1" spans="1:29">
      <c r="B1" s="1" t="s">
        <v>0</v>
      </c>
      <c r="L1" s="1" t="s">
        <v>1</v>
      </c>
      <c r="V1" s="1" t="s">
        <v>2</v>
      </c>
    </row>
    <row r="2" spans="1:29">
      <c r="B2" s="2" t="s">
        <v>3</v>
      </c>
      <c r="C2" s="3" t="s">
        <v>4</v>
      </c>
      <c r="D2" s="4" t="s">
        <v>5</v>
      </c>
      <c r="G2" s="2" t="s">
        <v>3</v>
      </c>
      <c r="H2" s="3" t="s">
        <v>4</v>
      </c>
      <c r="I2" s="4" t="s">
        <v>5</v>
      </c>
      <c r="K2" s="5"/>
      <c r="L2" s="6" t="s">
        <v>3</v>
      </c>
      <c r="M2" s="7" t="s">
        <v>4</v>
      </c>
      <c r="N2" s="8" t="s">
        <v>5</v>
      </c>
      <c r="P2" s="5"/>
      <c r="Q2" s="6" t="s">
        <v>3</v>
      </c>
      <c r="R2" s="7" t="s">
        <v>4</v>
      </c>
      <c r="S2" s="8" t="s">
        <v>5</v>
      </c>
      <c r="V2" s="2" t="s">
        <v>3</v>
      </c>
      <c r="W2" s="3" t="s">
        <v>4</v>
      </c>
      <c r="X2" s="4" t="s">
        <v>5</v>
      </c>
      <c r="AA2" s="2" t="s">
        <v>3</v>
      </c>
      <c r="AB2" s="3" t="s">
        <v>4</v>
      </c>
      <c r="AC2" s="4" t="s">
        <v>5</v>
      </c>
    </row>
    <row r="3" spans="1:29">
      <c r="A3" s="9" t="s">
        <v>6</v>
      </c>
      <c r="B3">
        <v>98</v>
      </c>
      <c r="C3">
        <v>306</v>
      </c>
      <c r="D3">
        <v>32.026000000000003</v>
      </c>
      <c r="F3" s="9" t="s">
        <v>7</v>
      </c>
      <c r="G3">
        <v>3</v>
      </c>
      <c r="H3">
        <v>306</v>
      </c>
      <c r="I3">
        <v>0.98</v>
      </c>
      <c r="K3" s="10" t="s">
        <v>6</v>
      </c>
      <c r="L3" s="5">
        <v>62</v>
      </c>
      <c r="M3" s="5">
        <v>105</v>
      </c>
      <c r="N3" s="5">
        <v>59.046999999999997</v>
      </c>
      <c r="P3" s="10" t="s">
        <v>7</v>
      </c>
      <c r="Q3" s="5">
        <v>0</v>
      </c>
      <c r="R3" s="5">
        <v>105</v>
      </c>
      <c r="S3" s="5">
        <v>0</v>
      </c>
      <c r="U3" s="11" t="s">
        <v>6</v>
      </c>
      <c r="V3">
        <v>190</v>
      </c>
      <c r="W3">
        <v>250</v>
      </c>
      <c r="X3">
        <v>76</v>
      </c>
      <c r="Z3" s="11" t="s">
        <v>7</v>
      </c>
      <c r="AA3">
        <v>8</v>
      </c>
      <c r="AB3">
        <v>250</v>
      </c>
      <c r="AC3">
        <v>3.2</v>
      </c>
    </row>
    <row r="4" spans="1:29">
      <c r="B4">
        <v>60</v>
      </c>
      <c r="C4">
        <v>307</v>
      </c>
      <c r="D4">
        <v>19.542999999999999</v>
      </c>
      <c r="G4">
        <v>0</v>
      </c>
      <c r="H4">
        <v>307</v>
      </c>
      <c r="I4">
        <v>0</v>
      </c>
      <c r="L4">
        <v>55</v>
      </c>
      <c r="M4">
        <v>120</v>
      </c>
      <c r="N4">
        <v>55</v>
      </c>
      <c r="Q4">
        <v>0</v>
      </c>
      <c r="R4">
        <v>120</v>
      </c>
      <c r="S4">
        <v>0</v>
      </c>
      <c r="V4">
        <v>196</v>
      </c>
      <c r="W4">
        <v>300</v>
      </c>
      <c r="X4">
        <v>65.332999999999998</v>
      </c>
      <c r="AA4">
        <v>15</v>
      </c>
      <c r="AB4">
        <v>300</v>
      </c>
      <c r="AC4">
        <v>5</v>
      </c>
    </row>
    <row r="5" spans="1:29">
      <c r="B5">
        <v>109</v>
      </c>
      <c r="C5">
        <v>295</v>
      </c>
      <c r="D5">
        <v>36.948999999999998</v>
      </c>
      <c r="G5">
        <v>2</v>
      </c>
      <c r="H5">
        <v>295</v>
      </c>
      <c r="I5">
        <v>0.67700000000000005</v>
      </c>
      <c r="L5">
        <v>32</v>
      </c>
      <c r="M5">
        <v>88</v>
      </c>
      <c r="N5">
        <v>32</v>
      </c>
      <c r="Q5">
        <v>0</v>
      </c>
      <c r="R5">
        <v>88</v>
      </c>
      <c r="S5">
        <v>0</v>
      </c>
      <c r="V5">
        <v>182</v>
      </c>
      <c r="W5">
        <v>248</v>
      </c>
      <c r="X5">
        <v>73.387</v>
      </c>
      <c r="AA5">
        <v>7</v>
      </c>
      <c r="AB5">
        <v>248</v>
      </c>
      <c r="AC5">
        <v>2.8220000000000001</v>
      </c>
    </row>
    <row r="6" spans="1:29">
      <c r="B6">
        <v>119</v>
      </c>
      <c r="C6">
        <v>304</v>
      </c>
      <c r="D6">
        <v>39.143999999999998</v>
      </c>
      <c r="G6">
        <v>6</v>
      </c>
      <c r="H6">
        <v>304</v>
      </c>
      <c r="I6">
        <v>1.9730000000000001</v>
      </c>
      <c r="L6">
        <v>40</v>
      </c>
      <c r="M6">
        <v>118</v>
      </c>
      <c r="N6">
        <v>33.898000000000003</v>
      </c>
      <c r="Q6">
        <v>3</v>
      </c>
      <c r="R6">
        <v>118</v>
      </c>
      <c r="S6">
        <v>2.54</v>
      </c>
      <c r="V6">
        <v>80</v>
      </c>
      <c r="W6">
        <v>158</v>
      </c>
      <c r="X6">
        <v>50.631999999999998</v>
      </c>
      <c r="AA6">
        <v>10</v>
      </c>
      <c r="AB6">
        <v>158</v>
      </c>
      <c r="AC6">
        <v>6.3289999999999997</v>
      </c>
    </row>
    <row r="7" spans="1:29">
      <c r="B7">
        <v>80</v>
      </c>
      <c r="C7">
        <v>290</v>
      </c>
      <c r="D7">
        <v>27.585999999999999</v>
      </c>
      <c r="G7">
        <v>4</v>
      </c>
      <c r="H7">
        <v>290</v>
      </c>
      <c r="I7">
        <v>1.379</v>
      </c>
      <c r="K7" s="5"/>
      <c r="L7">
        <v>45</v>
      </c>
      <c r="M7">
        <v>90</v>
      </c>
      <c r="N7">
        <v>50</v>
      </c>
      <c r="Q7">
        <v>0</v>
      </c>
      <c r="R7">
        <v>90</v>
      </c>
      <c r="S7">
        <v>0</v>
      </c>
      <c r="V7">
        <v>92</v>
      </c>
      <c r="W7">
        <v>153</v>
      </c>
      <c r="X7">
        <v>60.13</v>
      </c>
      <c r="AA7">
        <v>9</v>
      </c>
      <c r="AB7">
        <v>153</v>
      </c>
      <c r="AC7">
        <v>5.8819999999999997</v>
      </c>
    </row>
    <row r="8" spans="1:29">
      <c r="B8">
        <v>123</v>
      </c>
      <c r="C8">
        <v>339</v>
      </c>
      <c r="D8">
        <v>36.283000000000001</v>
      </c>
      <c r="G8">
        <v>3</v>
      </c>
      <c r="H8">
        <v>339</v>
      </c>
      <c r="I8">
        <v>0.88400000000000001</v>
      </c>
      <c r="L8" s="5">
        <v>41</v>
      </c>
      <c r="M8" s="5">
        <v>80</v>
      </c>
      <c r="N8" s="5">
        <v>51.25</v>
      </c>
      <c r="Q8">
        <v>0</v>
      </c>
      <c r="R8">
        <v>80</v>
      </c>
      <c r="S8">
        <v>0</v>
      </c>
      <c r="V8">
        <v>110</v>
      </c>
      <c r="W8">
        <v>185</v>
      </c>
      <c r="X8">
        <v>59.459000000000003</v>
      </c>
      <c r="AA8">
        <v>7</v>
      </c>
      <c r="AB8">
        <v>185</v>
      </c>
      <c r="AC8">
        <v>3.7829999999999999</v>
      </c>
    </row>
    <row r="9" spans="1:29">
      <c r="B9">
        <v>206</v>
      </c>
      <c r="C9">
        <v>551</v>
      </c>
      <c r="D9">
        <v>37.386000000000003</v>
      </c>
      <c r="G9">
        <v>10</v>
      </c>
      <c r="H9">
        <v>551</v>
      </c>
      <c r="I9">
        <v>1.8140000000000001</v>
      </c>
      <c r="L9">
        <v>60</v>
      </c>
      <c r="M9">
        <v>128</v>
      </c>
      <c r="N9">
        <v>46.875</v>
      </c>
      <c r="Q9">
        <v>2</v>
      </c>
      <c r="R9">
        <v>128</v>
      </c>
      <c r="S9">
        <v>1.5620000000000001</v>
      </c>
      <c r="V9">
        <v>120</v>
      </c>
      <c r="W9">
        <v>199</v>
      </c>
      <c r="X9">
        <v>60.301000000000002</v>
      </c>
      <c r="AA9">
        <v>10</v>
      </c>
      <c r="AB9">
        <v>199</v>
      </c>
      <c r="AC9">
        <v>5.0250000000000004</v>
      </c>
    </row>
    <row r="10" spans="1:29">
      <c r="B10">
        <v>159</v>
      </c>
      <c r="C10">
        <v>500</v>
      </c>
      <c r="D10">
        <v>31.8</v>
      </c>
      <c r="G10">
        <v>13</v>
      </c>
      <c r="H10">
        <v>500</v>
      </c>
      <c r="I10">
        <v>2.6</v>
      </c>
      <c r="L10">
        <v>55</v>
      </c>
      <c r="M10">
        <v>116</v>
      </c>
      <c r="N10">
        <v>47.412999999999997</v>
      </c>
      <c r="Q10">
        <v>3</v>
      </c>
      <c r="R10">
        <v>116</v>
      </c>
      <c r="S10">
        <v>2.5859999999999999</v>
      </c>
      <c r="V10">
        <v>110</v>
      </c>
      <c r="W10">
        <v>180</v>
      </c>
      <c r="X10">
        <v>61.110999999999997</v>
      </c>
      <c r="AA10">
        <v>12</v>
      </c>
      <c r="AB10">
        <v>180</v>
      </c>
      <c r="AC10">
        <v>6.6660000000000004</v>
      </c>
    </row>
    <row r="11" spans="1:29">
      <c r="B11">
        <v>85</v>
      </c>
      <c r="C11">
        <v>291</v>
      </c>
      <c r="D11">
        <v>29.209</v>
      </c>
      <c r="G11">
        <v>4</v>
      </c>
      <c r="H11">
        <v>291</v>
      </c>
      <c r="I11">
        <v>1.3740000000000001</v>
      </c>
      <c r="L11">
        <v>50</v>
      </c>
      <c r="M11">
        <v>90</v>
      </c>
      <c r="N11">
        <v>55.555</v>
      </c>
      <c r="Q11">
        <v>0</v>
      </c>
      <c r="R11">
        <v>90</v>
      </c>
      <c r="S11">
        <v>0</v>
      </c>
      <c r="V11">
        <v>126</v>
      </c>
      <c r="W11">
        <v>228</v>
      </c>
      <c r="X11">
        <v>55.262999999999998</v>
      </c>
      <c r="AA11">
        <v>13</v>
      </c>
      <c r="AB11">
        <v>228</v>
      </c>
      <c r="AC11">
        <v>5.7009999999999996</v>
      </c>
    </row>
    <row r="12" spans="1:29">
      <c r="B12">
        <v>125</v>
      </c>
      <c r="C12">
        <v>339</v>
      </c>
      <c r="D12">
        <v>36.872999999999998</v>
      </c>
      <c r="G12">
        <v>5</v>
      </c>
      <c r="H12">
        <v>339</v>
      </c>
      <c r="I12">
        <v>1.474</v>
      </c>
      <c r="L12">
        <v>39</v>
      </c>
      <c r="M12">
        <v>60</v>
      </c>
      <c r="N12">
        <v>65</v>
      </c>
      <c r="Q12">
        <v>0</v>
      </c>
      <c r="R12">
        <v>60</v>
      </c>
      <c r="S12">
        <v>0</v>
      </c>
      <c r="V12">
        <v>80</v>
      </c>
      <c r="W12">
        <v>138</v>
      </c>
      <c r="X12">
        <v>57.970999999999997</v>
      </c>
      <c r="AA12">
        <v>18</v>
      </c>
      <c r="AB12">
        <v>138</v>
      </c>
      <c r="AC12">
        <v>13.042999999999999</v>
      </c>
    </row>
    <row r="13" spans="1:29">
      <c r="B13">
        <v>88</v>
      </c>
      <c r="C13">
        <v>310</v>
      </c>
      <c r="D13">
        <v>28.387</v>
      </c>
      <c r="G13">
        <v>3</v>
      </c>
      <c r="H13">
        <v>310</v>
      </c>
      <c r="I13">
        <v>0.96699999999999997</v>
      </c>
      <c r="L13">
        <v>45</v>
      </c>
      <c r="M13">
        <v>80</v>
      </c>
      <c r="N13">
        <v>56.25</v>
      </c>
      <c r="Q13">
        <v>1</v>
      </c>
      <c r="R13">
        <v>80</v>
      </c>
      <c r="S13">
        <v>1.25</v>
      </c>
      <c r="V13">
        <v>81</v>
      </c>
      <c r="W13">
        <v>125</v>
      </c>
      <c r="X13">
        <v>64.8</v>
      </c>
      <c r="AA13">
        <v>14</v>
      </c>
      <c r="AB13">
        <v>125</v>
      </c>
      <c r="AC13">
        <v>11.2</v>
      </c>
    </row>
    <row r="14" spans="1:29">
      <c r="B14">
        <v>105</v>
      </c>
      <c r="C14">
        <v>320</v>
      </c>
      <c r="D14">
        <v>32.811999999999998</v>
      </c>
      <c r="G14">
        <v>6</v>
      </c>
      <c r="H14">
        <v>320</v>
      </c>
      <c r="I14">
        <v>1.875</v>
      </c>
      <c r="L14">
        <v>42</v>
      </c>
      <c r="M14">
        <v>65</v>
      </c>
      <c r="N14">
        <v>64.614999999999995</v>
      </c>
      <c r="Q14">
        <v>1</v>
      </c>
      <c r="R14">
        <v>65</v>
      </c>
      <c r="S14">
        <v>1.538</v>
      </c>
      <c r="V14">
        <v>76</v>
      </c>
      <c r="W14">
        <v>108</v>
      </c>
      <c r="X14">
        <v>70.37</v>
      </c>
      <c r="AA14">
        <v>8</v>
      </c>
      <c r="AB14">
        <v>108</v>
      </c>
      <c r="AC14">
        <v>7.407</v>
      </c>
    </row>
    <row r="15" spans="1:29">
      <c r="B15">
        <v>155</v>
      </c>
      <c r="C15">
        <v>402</v>
      </c>
      <c r="D15">
        <v>38.557000000000002</v>
      </c>
      <c r="G15">
        <v>30</v>
      </c>
      <c r="H15">
        <v>402</v>
      </c>
      <c r="I15">
        <v>7.4619999999999997</v>
      </c>
      <c r="L15">
        <v>60</v>
      </c>
      <c r="M15">
        <v>105</v>
      </c>
      <c r="N15">
        <v>57.142000000000003</v>
      </c>
      <c r="Q15">
        <v>0</v>
      </c>
      <c r="R15">
        <v>105</v>
      </c>
      <c r="S15">
        <v>0</v>
      </c>
      <c r="V15">
        <v>115</v>
      </c>
      <c r="W15">
        <v>142</v>
      </c>
      <c r="X15">
        <v>80.984999999999999</v>
      </c>
      <c r="AA15">
        <v>9</v>
      </c>
      <c r="AB15">
        <v>142</v>
      </c>
      <c r="AC15">
        <v>6.3380000000000001</v>
      </c>
    </row>
    <row r="16" spans="1:29">
      <c r="B16">
        <v>115</v>
      </c>
      <c r="C16">
        <v>313</v>
      </c>
      <c r="D16">
        <v>36.741</v>
      </c>
      <c r="G16">
        <v>9</v>
      </c>
      <c r="H16">
        <v>313</v>
      </c>
      <c r="I16">
        <v>2.875</v>
      </c>
      <c r="L16">
        <v>65</v>
      </c>
      <c r="M16">
        <v>90</v>
      </c>
      <c r="N16">
        <v>72.221999999999994</v>
      </c>
      <c r="Q16">
        <v>0</v>
      </c>
      <c r="R16">
        <v>90</v>
      </c>
      <c r="S16">
        <v>0</v>
      </c>
      <c r="V16">
        <v>60</v>
      </c>
      <c r="W16">
        <v>90</v>
      </c>
      <c r="X16">
        <v>66.665999999999997</v>
      </c>
      <c r="AA16">
        <v>9</v>
      </c>
      <c r="AB16">
        <v>90</v>
      </c>
      <c r="AC16">
        <v>10</v>
      </c>
    </row>
    <row r="17" spans="1:29">
      <c r="L17">
        <v>42</v>
      </c>
      <c r="M17">
        <v>88</v>
      </c>
      <c r="N17">
        <v>47.726999999999997</v>
      </c>
      <c r="Q17">
        <v>0</v>
      </c>
      <c r="R17">
        <v>88</v>
      </c>
      <c r="S17">
        <v>0</v>
      </c>
      <c r="V17">
        <v>120</v>
      </c>
      <c r="W17">
        <v>175</v>
      </c>
      <c r="X17">
        <v>68.570999999999998</v>
      </c>
      <c r="AA17">
        <v>12</v>
      </c>
      <c r="AB17">
        <v>175</v>
      </c>
      <c r="AC17">
        <v>6.8570000000000002</v>
      </c>
    </row>
    <row r="20" spans="1:29">
      <c r="B20" t="s">
        <v>0</v>
      </c>
      <c r="D20" t="s">
        <v>1</v>
      </c>
      <c r="F20" t="s">
        <v>2</v>
      </c>
    </row>
    <row r="21" spans="1:29">
      <c r="B21" t="s">
        <v>6</v>
      </c>
      <c r="C21" t="s">
        <v>7</v>
      </c>
      <c r="D21" t="s">
        <v>6</v>
      </c>
      <c r="E21" t="s">
        <v>7</v>
      </c>
      <c r="F21" t="s">
        <v>6</v>
      </c>
      <c r="G21" t="s">
        <v>7</v>
      </c>
    </row>
    <row r="22" spans="1:29">
      <c r="A22" t="s">
        <v>8</v>
      </c>
      <c r="B22">
        <f>AVERAGE(D3:D16)</f>
        <v>33.092571428571425</v>
      </c>
      <c r="C22">
        <f>AVERAGE(I3:I16)</f>
        <v>1.8810000000000002</v>
      </c>
      <c r="D22">
        <f>AVERAGE(N3:N17)</f>
        <v>52.932933333333338</v>
      </c>
      <c r="E22">
        <f>AVERAGE(S3:S17)</f>
        <v>0.63173333333333337</v>
      </c>
      <c r="F22">
        <f>AVERAGE(X3:X17)</f>
        <v>64.73193333333333</v>
      </c>
      <c r="G22">
        <f>AVERAGE(AC3:AC17)</f>
        <v>6.6168666666666658</v>
      </c>
    </row>
    <row r="23" spans="1:29">
      <c r="A23" t="s">
        <v>9</v>
      </c>
      <c r="B23">
        <f>STDEV(D3:D16)</f>
        <v>5.4883907087076667</v>
      </c>
      <c r="C23">
        <f>STDEV(I3:I16)</f>
        <v>1.7752406554085518</v>
      </c>
      <c r="D23">
        <f>STDEV(N3:N17)</f>
        <v>10.815407544442378</v>
      </c>
      <c r="E23">
        <f>STDEV(S3:S17)</f>
        <v>0.98272503541839984</v>
      </c>
      <c r="F23">
        <f>STDEV(X3:X17)</f>
        <v>8.1616674632671646</v>
      </c>
      <c r="G23">
        <f>STDEV(AC3:AC17)</f>
        <v>2.8688579576117745</v>
      </c>
    </row>
    <row r="24" spans="1:29">
      <c r="A24" t="s">
        <v>10</v>
      </c>
      <c r="B24">
        <f>STDEV(D3:D16)/SQRT(14)</f>
        <v>1.466834116909822</v>
      </c>
      <c r="C24">
        <f>STDEV(I3:I16)/SQRT(14)</f>
        <v>0.4744530222579158</v>
      </c>
      <c r="D24">
        <f>STDEV(N3:N17)/SQRT(15)</f>
        <v>2.7925262201380923</v>
      </c>
      <c r="E24">
        <f>STDEV(S3:S17)/SQRT(15)</f>
        <v>0.25373851307177042</v>
      </c>
      <c r="F24">
        <f>STDEV(X3:X17)/SQRT(15)</f>
        <v>2.1073334775011108</v>
      </c>
      <c r="G24">
        <f>STDEV(AC3:AC17)/SQRT(15)</f>
        <v>0.74073593949766836</v>
      </c>
    </row>
    <row r="27" spans="1:29">
      <c r="M27" t="s">
        <v>11</v>
      </c>
    </row>
    <row r="28" spans="1:29">
      <c r="M28" t="s">
        <v>12</v>
      </c>
    </row>
    <row r="29" spans="1:29">
      <c r="M29" t="s">
        <v>13</v>
      </c>
    </row>
    <row r="31" spans="1:29">
      <c r="M31" t="s">
        <v>14</v>
      </c>
    </row>
    <row r="32" spans="1:29">
      <c r="M32" t="s">
        <v>15</v>
      </c>
    </row>
    <row r="33" spans="13:13">
      <c r="M33" t="s">
        <v>16</v>
      </c>
    </row>
  </sheetData>
  <pageMargins left="0.75" right="0.75" top="1" bottom="1" header="0.5" footer="0.5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Alwyn Dady</dc:creator>
  <cp:keywords/>
  <dc:description/>
  <cp:lastModifiedBy>Alwyn Dady (Staff)</cp:lastModifiedBy>
  <cp:revision/>
  <dcterms:created xsi:type="dcterms:W3CDTF">2022-01-13T15:21:38Z</dcterms:created>
  <dcterms:modified xsi:type="dcterms:W3CDTF">2022-01-13T16:33:54Z</dcterms:modified>
  <cp:category/>
  <cp:contentStatus/>
</cp:coreProperties>
</file>