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240" yWindow="240" windowWidth="25360" windowHeight="14620" tabRatio="500"/>
  </bookViews>
  <sheets>
    <sheet name="In vitro D11-5DPO ChiPS4-pmGFP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22" i="1" l="1"/>
  <c r="T22" i="1"/>
  <c r="P22" i="1"/>
  <c r="L22" i="1"/>
  <c r="H22" i="1"/>
  <c r="D22" i="1"/>
  <c r="X21" i="1"/>
  <c r="T21" i="1"/>
  <c r="P21" i="1"/>
  <c r="L21" i="1"/>
  <c r="H21" i="1"/>
  <c r="D21" i="1"/>
  <c r="X20" i="1"/>
  <c r="T20" i="1"/>
  <c r="P20" i="1"/>
  <c r="L20" i="1"/>
  <c r="H20" i="1"/>
  <c r="D20" i="1"/>
</calcChain>
</file>

<file path=xl/sharedStrings.xml><?xml version="1.0" encoding="utf-8"?>
<sst xmlns="http://schemas.openxmlformats.org/spreadsheetml/2006/main" count="52" uniqueCount="18">
  <si>
    <t xml:space="preserve">ChiPS4-pmGFP </t>
  </si>
  <si>
    <t>SOX2</t>
  </si>
  <si>
    <t>PAX7</t>
  </si>
  <si>
    <t>SNAI2</t>
  </si>
  <si>
    <t>P27</t>
  </si>
  <si>
    <t>ISLET1</t>
  </si>
  <si>
    <t>TFAP2a</t>
  </si>
  <si>
    <t>SOX2+</t>
  </si>
  <si>
    <t>Total</t>
  </si>
  <si>
    <t>%</t>
  </si>
  <si>
    <t>PAX7+</t>
  </si>
  <si>
    <t>SNAI2+</t>
  </si>
  <si>
    <t>P27+</t>
  </si>
  <si>
    <t>ISLET1+</t>
  </si>
  <si>
    <t>TFAP2+</t>
  </si>
  <si>
    <t>mean</t>
  </si>
  <si>
    <t>sd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</si>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</sst>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CC99"/>
        <bgColor rgb="FF000000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1">
    <xf numFmtId="0" fontId="0" fillId="0" borderId="0" xfId="0"/>
    <xf numFmtId="0" fontId="5" fillId="0" borderId="0" xfId="0" applyFont="1"/>
    <xf numFmtId="0" fontId="6" fillId="4" borderId="0" xfId="3" applyFont="1" applyAlignment="1">
      <alignment horizontal="center"/>
    </xf>
    <xf numFmtId="0" fontId="7" fillId="0" borderId="0" xfId="0" applyFont="1"/>
    <xf numFmtId="0" fontId="6" fillId="6" borderId="0" xfId="0" applyFont="1" applyFill="1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  <xf numFmtId="0" fontId="4" fillId="5" borderId="1" xfId="4" applyAlignment="1">
      <alignment horizontal="right"/>
    </xf>
    <xf numFmtId="0" fontId="1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4" fillId="9" borderId="1" xfId="0" applyFont="1" applyFill="1" applyBorder="1" applyAlignment="1">
      <alignment horizontal="right"/>
    </xf>
  </cellXfs>
  <cellStyles count="5">
    <cellStyle name="Bad" xfId="2" builtinId="27"/>
    <cellStyle name="Good" xfId="1" builtinId="26"/>
    <cellStyle name="Input" xfId="4" builtinId="20"/>
    <cellStyle name="Neutral" xfId="3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'[1]In vitro D11-5DPO ChiPS4-pmGFP'!$E$27:$J$27</c:f>
                <c:numCache>
                  <c:formatCode>General</c:formatCode>
                  <c:ptCount val="6"/>
                  <c:pt idx="0">
                    <c:v>1.769319197740211</c:v>
                  </c:pt>
                  <c:pt idx="1">
                    <c:v>1.64497083430506</c:v>
                  </c:pt>
                  <c:pt idx="2">
                    <c:v>0.887444628274896</c:v>
                  </c:pt>
                  <c:pt idx="3">
                    <c:v>1.516461262490713</c:v>
                  </c:pt>
                  <c:pt idx="4">
                    <c:v>0.943741630636703</c:v>
                  </c:pt>
                  <c:pt idx="5">
                    <c:v>0.782488015223397</c:v>
                  </c:pt>
                </c:numCache>
              </c:numRef>
            </c:plus>
            <c:minus>
              <c:numRef>
                <c:f>'[1]In vitro D11-5DPO ChiPS4-pmGFP'!$E$27:$J$27</c:f>
                <c:numCache>
                  <c:formatCode>General</c:formatCode>
                  <c:ptCount val="6"/>
                  <c:pt idx="0">
                    <c:v>1.769319197740211</c:v>
                  </c:pt>
                  <c:pt idx="1">
                    <c:v>1.64497083430506</c:v>
                  </c:pt>
                  <c:pt idx="2">
                    <c:v>0.887444628274896</c:v>
                  </c:pt>
                  <c:pt idx="3">
                    <c:v>1.516461262490713</c:v>
                  </c:pt>
                  <c:pt idx="4">
                    <c:v>0.943741630636703</c:v>
                  </c:pt>
                  <c:pt idx="5">
                    <c:v>0.782488015223397</c:v>
                  </c:pt>
                </c:numCache>
              </c:numRef>
            </c:minus>
          </c:errBars>
          <c:cat>
            <c:strRef>
              <c:f>'[1]In vitro D11-5DPO ChiPS4-pmGFP'!$E$24:$J$24</c:f>
              <c:strCache>
                <c:ptCount val="6"/>
                <c:pt idx="0">
                  <c:v>_x0004_SOX2</c:v>
                </c:pt>
                <c:pt idx="1">
                  <c:v>_x0004_PAX7</c:v>
                </c:pt>
                <c:pt idx="2">
                  <c:v>_x0005_SNAI2</c:v>
                </c:pt>
                <c:pt idx="3">
                  <c:v>_x0003_P27</c:v>
                </c:pt>
                <c:pt idx="4">
                  <c:v>_x0006_ISLET1</c:v>
                </c:pt>
                <c:pt idx="5">
                  <c:v>_x0006_TFAP2a</c:v>
                </c:pt>
              </c:strCache>
            </c:strRef>
          </c:cat>
          <c:val>
            <c:numRef>
              <c:f>'[1]In vitro D11-5DPO ChiPS4-pmGFP'!$E$25:$J$25</c:f>
              <c:numCache>
                <c:formatCode>General</c:formatCode>
                <c:ptCount val="6"/>
                <c:pt idx="0">
                  <c:v>83.78273333333333</c:v>
                </c:pt>
                <c:pt idx="1">
                  <c:v>71.08459999999998</c:v>
                </c:pt>
                <c:pt idx="2">
                  <c:v>17.38633333333333</c:v>
                </c:pt>
                <c:pt idx="3">
                  <c:v>19.95953333333333</c:v>
                </c:pt>
                <c:pt idx="4">
                  <c:v>9.811133333333335</c:v>
                </c:pt>
                <c:pt idx="5">
                  <c:v>17.27353333333333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5306152"/>
        <c:axId val="2141210168"/>
      </c:barChart>
      <c:catAx>
        <c:axId val="21453061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41210168"/>
        <c:crosses val="autoZero"/>
        <c:auto val="1"/>
        <c:lblAlgn val="ctr"/>
        <c:lblOffset val="100"/>
        <c:noMultiLvlLbl val="0"/>
      </c:catAx>
      <c:valAx>
        <c:axId val="2141210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5306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27</xdr:row>
      <xdr:rowOff>184150</xdr:rowOff>
    </xdr:from>
    <xdr:to>
      <xdr:col>9</xdr:col>
      <xdr:colOff>457200</xdr:colOff>
      <xdr:row>42</xdr:row>
      <xdr:rowOff>69850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%20data%20130122/Excel/Figure%204%20-%20figure%20supplement%201%20-%20source%20data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 vitro D6 ChiPS4-pmGFP"/>
      <sheetName val="In vitro D8-2DPO ChiPS4-pmGFP"/>
      <sheetName val="In vitro D11-5DPO ChiPS4-pmGFP"/>
    </sheetNames>
    <sheetDataSet>
      <sheetData sheetId="0"/>
      <sheetData sheetId="1"/>
      <sheetData sheetId="2">
        <row r="24">
          <cell r="E24" t="str">
            <v>SOX2</v>
          </cell>
          <cell r="F24" t="str">
            <v>PAX7</v>
          </cell>
          <cell r="G24" t="str">
            <v>SNAI2</v>
          </cell>
          <cell r="H24" t="str">
            <v>P27</v>
          </cell>
          <cell r="I24" t="str">
            <v>ISLET1</v>
          </cell>
          <cell r="J24" t="str">
            <v>TFAP2a</v>
          </cell>
        </row>
        <row r="25">
          <cell r="E25">
            <v>83.782733333333326</v>
          </cell>
          <cell r="F25">
            <v>71.08459999999998</v>
          </cell>
          <cell r="G25">
            <v>17.386333333333333</v>
          </cell>
          <cell r="H25">
            <v>19.959533333333333</v>
          </cell>
          <cell r="I25">
            <v>9.8111333333333359</v>
          </cell>
          <cell r="J25">
            <v>17.273533333333333</v>
          </cell>
        </row>
        <row r="27">
          <cell r="E27">
            <v>1.7693191977402107</v>
          </cell>
          <cell r="F27">
            <v>1.6449708343050604</v>
          </cell>
          <cell r="G27">
            <v>0.88744462827489645</v>
          </cell>
          <cell r="H27">
            <v>1.5164612624907134</v>
          </cell>
          <cell r="I27">
            <v>0.94374163063670313</v>
          </cell>
          <cell r="J27">
            <v>0.78248801522339662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abSelected="1" workbookViewId="0">
      <selection activeCell="M29" sqref="M29"/>
    </sheetView>
  </sheetViews>
  <sheetFormatPr baseColWidth="10" defaultRowHeight="15" x14ac:dyDescent="0"/>
  <cols>
    <col min="1" max="1" width="13.1640625" customWidth="1"/>
  </cols>
  <sheetData>
    <row r="1" spans="1:24">
      <c r="A1" s="1" t="s">
        <v>0</v>
      </c>
    </row>
    <row r="2" spans="1:24">
      <c r="C2" s="2" t="s">
        <v>1</v>
      </c>
      <c r="G2" s="2" t="s">
        <v>2</v>
      </c>
      <c r="K2" s="2" t="s">
        <v>3</v>
      </c>
      <c r="N2" s="3"/>
      <c r="O2" s="4" t="s">
        <v>4</v>
      </c>
      <c r="P2" s="3"/>
      <c r="S2" s="2" t="s">
        <v>5</v>
      </c>
      <c r="W2" s="2" t="s">
        <v>6</v>
      </c>
    </row>
    <row r="3" spans="1:24">
      <c r="B3" s="5" t="s">
        <v>7</v>
      </c>
      <c r="C3" s="6" t="s">
        <v>8</v>
      </c>
      <c r="D3" s="7" t="s">
        <v>9</v>
      </c>
      <c r="F3" s="5" t="s">
        <v>10</v>
      </c>
      <c r="G3" s="6" t="s">
        <v>8</v>
      </c>
      <c r="H3" s="7" t="s">
        <v>9</v>
      </c>
      <c r="J3" s="5" t="s">
        <v>11</v>
      </c>
      <c r="K3" s="6" t="s">
        <v>8</v>
      </c>
      <c r="L3" s="7" t="s">
        <v>9</v>
      </c>
      <c r="N3" s="8" t="s">
        <v>12</v>
      </c>
      <c r="O3" s="9" t="s">
        <v>8</v>
      </c>
      <c r="P3" s="10" t="s">
        <v>9</v>
      </c>
      <c r="R3" s="5" t="s">
        <v>13</v>
      </c>
      <c r="S3" s="6" t="s">
        <v>8</v>
      </c>
      <c r="T3" s="7" t="s">
        <v>9</v>
      </c>
      <c r="V3" s="5" t="s">
        <v>14</v>
      </c>
      <c r="W3" s="6" t="s">
        <v>8</v>
      </c>
      <c r="X3" s="7" t="s">
        <v>9</v>
      </c>
    </row>
    <row r="4" spans="1:24">
      <c r="B4">
        <v>147</v>
      </c>
      <c r="C4">
        <v>174</v>
      </c>
      <c r="D4">
        <v>84.481999999999999</v>
      </c>
      <c r="F4">
        <v>122</v>
      </c>
      <c r="G4">
        <v>151</v>
      </c>
      <c r="H4">
        <v>80.793999999999997</v>
      </c>
      <c r="J4">
        <v>31</v>
      </c>
      <c r="K4">
        <v>146</v>
      </c>
      <c r="L4">
        <v>21.231999999999999</v>
      </c>
      <c r="N4">
        <v>30</v>
      </c>
      <c r="O4">
        <v>145</v>
      </c>
      <c r="P4">
        <v>20.689</v>
      </c>
      <c r="R4">
        <v>5</v>
      </c>
      <c r="S4">
        <v>65</v>
      </c>
      <c r="T4">
        <v>7.6920000000000002</v>
      </c>
      <c r="V4">
        <v>15</v>
      </c>
      <c r="W4">
        <v>88</v>
      </c>
      <c r="X4">
        <v>17.045000000000002</v>
      </c>
    </row>
    <row r="5" spans="1:24">
      <c r="B5">
        <v>115</v>
      </c>
      <c r="C5">
        <v>150</v>
      </c>
      <c r="D5">
        <v>76.665999999999997</v>
      </c>
      <c r="F5">
        <v>200</v>
      </c>
      <c r="G5">
        <v>270</v>
      </c>
      <c r="H5">
        <v>74.073999999999998</v>
      </c>
      <c r="J5">
        <v>20</v>
      </c>
      <c r="K5">
        <v>125</v>
      </c>
      <c r="L5">
        <v>16</v>
      </c>
      <c r="N5">
        <v>25</v>
      </c>
      <c r="O5">
        <v>146</v>
      </c>
      <c r="P5">
        <v>17.123000000000001</v>
      </c>
      <c r="R5">
        <v>7</v>
      </c>
      <c r="S5">
        <v>80</v>
      </c>
      <c r="T5">
        <v>8.75</v>
      </c>
      <c r="V5">
        <v>21</v>
      </c>
      <c r="W5">
        <v>114</v>
      </c>
      <c r="X5">
        <v>18.420999999999999</v>
      </c>
    </row>
    <row r="6" spans="1:24">
      <c r="B6">
        <v>147</v>
      </c>
      <c r="C6">
        <v>169</v>
      </c>
      <c r="D6">
        <v>86.981999999999999</v>
      </c>
      <c r="F6">
        <v>157</v>
      </c>
      <c r="G6">
        <v>201</v>
      </c>
      <c r="H6">
        <v>78.108999999999995</v>
      </c>
      <c r="J6">
        <v>20</v>
      </c>
      <c r="K6">
        <v>120</v>
      </c>
      <c r="L6">
        <v>16.666</v>
      </c>
      <c r="N6">
        <v>30</v>
      </c>
      <c r="O6">
        <v>245</v>
      </c>
      <c r="P6">
        <v>12.244</v>
      </c>
      <c r="R6">
        <v>5</v>
      </c>
      <c r="S6">
        <v>68</v>
      </c>
      <c r="T6">
        <v>7.3520000000000003</v>
      </c>
      <c r="V6">
        <v>13</v>
      </c>
      <c r="W6">
        <v>101</v>
      </c>
      <c r="X6">
        <v>12.871</v>
      </c>
    </row>
    <row r="7" spans="1:24">
      <c r="B7">
        <v>213</v>
      </c>
      <c r="C7">
        <v>233</v>
      </c>
      <c r="D7">
        <v>91.415999999999997</v>
      </c>
      <c r="F7">
        <v>120</v>
      </c>
      <c r="G7">
        <v>168</v>
      </c>
      <c r="H7">
        <v>71.427999999999997</v>
      </c>
      <c r="J7">
        <v>15</v>
      </c>
      <c r="K7">
        <v>87</v>
      </c>
      <c r="L7">
        <v>17.241</v>
      </c>
      <c r="N7">
        <v>23</v>
      </c>
      <c r="O7">
        <v>170</v>
      </c>
      <c r="P7">
        <v>13.529</v>
      </c>
      <c r="R7">
        <v>15</v>
      </c>
      <c r="S7">
        <v>100</v>
      </c>
      <c r="T7">
        <v>15</v>
      </c>
      <c r="V7">
        <v>20</v>
      </c>
      <c r="W7">
        <v>118</v>
      </c>
      <c r="X7">
        <v>16.949000000000002</v>
      </c>
    </row>
    <row r="8" spans="1:24">
      <c r="B8">
        <v>105</v>
      </c>
      <c r="C8">
        <v>155</v>
      </c>
      <c r="D8">
        <v>67.741</v>
      </c>
      <c r="F8">
        <v>104</v>
      </c>
      <c r="G8">
        <v>160</v>
      </c>
      <c r="H8">
        <v>65</v>
      </c>
      <c r="J8">
        <v>11</v>
      </c>
      <c r="K8">
        <v>101</v>
      </c>
      <c r="L8">
        <v>10.891</v>
      </c>
      <c r="N8">
        <v>22</v>
      </c>
      <c r="O8">
        <v>125</v>
      </c>
      <c r="P8">
        <v>17.600000000000001</v>
      </c>
      <c r="R8">
        <v>9</v>
      </c>
      <c r="S8">
        <v>81</v>
      </c>
      <c r="T8">
        <v>11.111000000000001</v>
      </c>
      <c r="V8">
        <v>18</v>
      </c>
      <c r="W8">
        <v>80</v>
      </c>
      <c r="X8">
        <v>22.5</v>
      </c>
    </row>
    <row r="9" spans="1:24">
      <c r="B9">
        <v>140</v>
      </c>
      <c r="C9">
        <v>171</v>
      </c>
      <c r="D9">
        <v>81.870999999999995</v>
      </c>
      <c r="F9">
        <v>170</v>
      </c>
      <c r="G9">
        <v>220</v>
      </c>
      <c r="H9">
        <v>77.272000000000006</v>
      </c>
      <c r="J9">
        <v>31</v>
      </c>
      <c r="K9">
        <v>146</v>
      </c>
      <c r="L9">
        <v>21.231999999999999</v>
      </c>
      <c r="N9">
        <v>29</v>
      </c>
      <c r="O9">
        <v>170</v>
      </c>
      <c r="P9">
        <v>17.058</v>
      </c>
      <c r="R9">
        <v>3</v>
      </c>
      <c r="S9">
        <v>55</v>
      </c>
      <c r="T9">
        <v>5.4550000000000001</v>
      </c>
      <c r="V9">
        <v>18</v>
      </c>
      <c r="W9">
        <v>100</v>
      </c>
      <c r="X9">
        <v>18</v>
      </c>
    </row>
    <row r="10" spans="1:24">
      <c r="B10">
        <v>141</v>
      </c>
      <c r="C10">
        <v>151</v>
      </c>
      <c r="D10">
        <v>93.376999999999995</v>
      </c>
      <c r="F10">
        <v>134</v>
      </c>
      <c r="G10">
        <v>180</v>
      </c>
      <c r="H10">
        <v>74.444000000000003</v>
      </c>
      <c r="J10">
        <v>30</v>
      </c>
      <c r="K10">
        <v>145</v>
      </c>
      <c r="L10">
        <v>20.689</v>
      </c>
      <c r="N10">
        <v>26</v>
      </c>
      <c r="O10">
        <v>150</v>
      </c>
      <c r="P10">
        <v>17.332999999999998</v>
      </c>
      <c r="R10">
        <v>7</v>
      </c>
      <c r="S10">
        <v>55</v>
      </c>
      <c r="T10">
        <v>12.727</v>
      </c>
      <c r="V10">
        <v>14</v>
      </c>
      <c r="W10">
        <v>90</v>
      </c>
      <c r="X10">
        <v>15.555</v>
      </c>
    </row>
    <row r="11" spans="1:24">
      <c r="B11">
        <v>89</v>
      </c>
      <c r="C11">
        <v>111</v>
      </c>
      <c r="D11">
        <v>80.180000000000007</v>
      </c>
      <c r="F11">
        <v>126</v>
      </c>
      <c r="G11">
        <v>181</v>
      </c>
      <c r="H11">
        <v>69.613</v>
      </c>
      <c r="J11">
        <v>24</v>
      </c>
      <c r="K11">
        <v>135</v>
      </c>
      <c r="L11">
        <v>17.777000000000001</v>
      </c>
      <c r="N11">
        <v>28</v>
      </c>
      <c r="O11">
        <v>149</v>
      </c>
      <c r="P11">
        <v>18.791</v>
      </c>
      <c r="R11">
        <v>4</v>
      </c>
      <c r="S11">
        <v>50</v>
      </c>
      <c r="T11">
        <v>8</v>
      </c>
      <c r="V11">
        <v>18</v>
      </c>
      <c r="W11">
        <v>85</v>
      </c>
      <c r="X11">
        <v>21.175999999999998</v>
      </c>
    </row>
    <row r="12" spans="1:24">
      <c r="B12">
        <v>198</v>
      </c>
      <c r="C12">
        <v>215</v>
      </c>
      <c r="D12">
        <v>92.093000000000004</v>
      </c>
      <c r="F12">
        <v>125</v>
      </c>
      <c r="G12">
        <v>171</v>
      </c>
      <c r="H12">
        <v>73.099000000000004</v>
      </c>
      <c r="J12">
        <v>19</v>
      </c>
      <c r="K12">
        <v>101</v>
      </c>
      <c r="L12">
        <v>18.811</v>
      </c>
      <c r="N12">
        <v>24</v>
      </c>
      <c r="O12">
        <v>140</v>
      </c>
      <c r="P12">
        <v>17.141999999999999</v>
      </c>
      <c r="R12">
        <v>10</v>
      </c>
      <c r="S12">
        <v>100</v>
      </c>
      <c r="T12">
        <v>10</v>
      </c>
      <c r="V12">
        <v>10</v>
      </c>
      <c r="W12">
        <v>86</v>
      </c>
      <c r="X12">
        <v>11.627000000000001</v>
      </c>
    </row>
    <row r="13" spans="1:24">
      <c r="B13">
        <v>131</v>
      </c>
      <c r="C13">
        <v>164</v>
      </c>
      <c r="D13">
        <v>79.878</v>
      </c>
      <c r="F13">
        <v>146</v>
      </c>
      <c r="G13">
        <v>200</v>
      </c>
      <c r="H13">
        <v>73</v>
      </c>
      <c r="J13">
        <v>21</v>
      </c>
      <c r="K13">
        <v>100</v>
      </c>
      <c r="L13">
        <v>21</v>
      </c>
      <c r="N13">
        <v>24</v>
      </c>
      <c r="O13">
        <v>153</v>
      </c>
      <c r="P13">
        <v>15.686</v>
      </c>
      <c r="R13">
        <v>23</v>
      </c>
      <c r="S13">
        <v>153</v>
      </c>
      <c r="T13">
        <v>15.032</v>
      </c>
      <c r="V13">
        <v>17</v>
      </c>
      <c r="W13">
        <v>107</v>
      </c>
      <c r="X13">
        <v>15.887</v>
      </c>
    </row>
    <row r="14" spans="1:24">
      <c r="B14">
        <v>171</v>
      </c>
      <c r="C14">
        <v>208</v>
      </c>
      <c r="D14">
        <v>82.210999999999999</v>
      </c>
      <c r="F14">
        <v>174</v>
      </c>
      <c r="G14">
        <v>250</v>
      </c>
      <c r="H14">
        <v>69.599999999999994</v>
      </c>
      <c r="J14">
        <v>18</v>
      </c>
      <c r="K14">
        <v>120</v>
      </c>
      <c r="L14">
        <v>15</v>
      </c>
      <c r="N14">
        <v>35</v>
      </c>
      <c r="O14">
        <v>145</v>
      </c>
      <c r="P14">
        <v>24.137</v>
      </c>
      <c r="R14">
        <v>25</v>
      </c>
      <c r="S14">
        <v>155</v>
      </c>
      <c r="T14">
        <v>16.129000000000001</v>
      </c>
      <c r="V14">
        <v>20</v>
      </c>
      <c r="W14">
        <v>100</v>
      </c>
      <c r="X14">
        <v>20</v>
      </c>
    </row>
    <row r="15" spans="1:24">
      <c r="B15">
        <v>172</v>
      </c>
      <c r="C15">
        <v>205</v>
      </c>
      <c r="D15">
        <v>83.902000000000001</v>
      </c>
      <c r="F15">
        <v>203</v>
      </c>
      <c r="G15">
        <v>300</v>
      </c>
      <c r="H15">
        <v>67.665999999999997</v>
      </c>
      <c r="J15">
        <v>16</v>
      </c>
      <c r="K15">
        <v>163</v>
      </c>
      <c r="L15">
        <v>9.8149999999999995</v>
      </c>
      <c r="N15">
        <v>29</v>
      </c>
      <c r="O15">
        <v>138</v>
      </c>
      <c r="P15">
        <v>21.013999999999999</v>
      </c>
      <c r="R15">
        <v>13</v>
      </c>
      <c r="S15">
        <v>156</v>
      </c>
      <c r="T15">
        <v>8.3330000000000002</v>
      </c>
      <c r="V15">
        <v>15</v>
      </c>
      <c r="W15">
        <v>90</v>
      </c>
      <c r="X15">
        <v>16.666</v>
      </c>
    </row>
    <row r="16" spans="1:24">
      <c r="B16">
        <v>190</v>
      </c>
      <c r="C16">
        <v>230</v>
      </c>
      <c r="D16">
        <v>82.608000000000004</v>
      </c>
      <c r="F16">
        <v>181</v>
      </c>
      <c r="G16">
        <v>248</v>
      </c>
      <c r="H16">
        <v>72.983000000000004</v>
      </c>
      <c r="J16">
        <v>25</v>
      </c>
      <c r="K16">
        <v>135</v>
      </c>
      <c r="L16">
        <v>18.518000000000001</v>
      </c>
      <c r="N16">
        <v>33</v>
      </c>
      <c r="O16">
        <v>121</v>
      </c>
      <c r="P16">
        <v>27.271999999999998</v>
      </c>
      <c r="R16">
        <v>15</v>
      </c>
      <c r="S16">
        <v>132</v>
      </c>
      <c r="T16">
        <v>11.363</v>
      </c>
      <c r="V16">
        <v>16</v>
      </c>
      <c r="W16">
        <v>101</v>
      </c>
      <c r="X16">
        <v>15.840999999999999</v>
      </c>
    </row>
    <row r="17" spans="2:24">
      <c r="B17">
        <v>165</v>
      </c>
      <c r="C17">
        <v>204</v>
      </c>
      <c r="D17">
        <v>80.882000000000005</v>
      </c>
      <c r="F17">
        <v>101</v>
      </c>
      <c r="G17">
        <v>158</v>
      </c>
      <c r="H17">
        <v>63.923999999999999</v>
      </c>
      <c r="J17">
        <v>26</v>
      </c>
      <c r="K17">
        <v>146</v>
      </c>
      <c r="L17">
        <v>17.808</v>
      </c>
      <c r="N17">
        <v>51</v>
      </c>
      <c r="O17">
        <v>145</v>
      </c>
      <c r="P17">
        <v>35.171999999999997</v>
      </c>
      <c r="R17">
        <v>7</v>
      </c>
      <c r="S17">
        <v>134</v>
      </c>
      <c r="T17">
        <v>5.2229999999999999</v>
      </c>
      <c r="V17">
        <v>17</v>
      </c>
      <c r="W17">
        <v>110</v>
      </c>
      <c r="X17">
        <v>15.454000000000001</v>
      </c>
    </row>
    <row r="18" spans="2:24">
      <c r="B18">
        <v>196</v>
      </c>
      <c r="C18">
        <v>212</v>
      </c>
      <c r="D18">
        <v>92.451999999999998</v>
      </c>
      <c r="F18">
        <v>126</v>
      </c>
      <c r="G18">
        <v>228</v>
      </c>
      <c r="H18">
        <v>55.262999999999998</v>
      </c>
      <c r="J18">
        <v>25</v>
      </c>
      <c r="K18">
        <v>138</v>
      </c>
      <c r="L18">
        <v>18.114999999999998</v>
      </c>
      <c r="N18">
        <v>31</v>
      </c>
      <c r="O18">
        <v>126</v>
      </c>
      <c r="P18">
        <v>24.603000000000002</v>
      </c>
      <c r="R18">
        <v>7</v>
      </c>
      <c r="S18">
        <v>140</v>
      </c>
      <c r="T18">
        <v>5</v>
      </c>
      <c r="V18">
        <v>19</v>
      </c>
      <c r="W18">
        <v>90</v>
      </c>
      <c r="X18">
        <v>21.111000000000001</v>
      </c>
    </row>
    <row r="20" spans="2:24">
      <c r="B20" t="s">
        <v>15</v>
      </c>
      <c r="D20">
        <f>AVERAGE(D4:D18)</f>
        <v>83.782733333333326</v>
      </c>
      <c r="F20" t="s">
        <v>15</v>
      </c>
      <c r="H20">
        <f>AVERAGE(H4:H18)</f>
        <v>71.08459999999998</v>
      </c>
      <c r="J20" t="s">
        <v>15</v>
      </c>
      <c r="L20">
        <f>AVERAGE(L4:L18)</f>
        <v>17.386333333333333</v>
      </c>
      <c r="N20" t="s">
        <v>15</v>
      </c>
      <c r="P20">
        <f>AVERAGE(P4:P18)</f>
        <v>19.959533333333333</v>
      </c>
      <c r="R20" t="s">
        <v>15</v>
      </c>
      <c r="T20">
        <f>AVERAGE(T4:T18)</f>
        <v>9.8111333333333359</v>
      </c>
      <c r="V20" t="s">
        <v>15</v>
      </c>
      <c r="X20">
        <f>AVERAGE(X4:X18)</f>
        <v>17.273533333333333</v>
      </c>
    </row>
    <row r="21" spans="2:24">
      <c r="B21" t="s">
        <v>16</v>
      </c>
      <c r="D21">
        <f>STDEV(D4:D18)</f>
        <v>6.8525437869729036</v>
      </c>
      <c r="F21" t="s">
        <v>16</v>
      </c>
      <c r="H21">
        <f>STDEV(H4:H18)</f>
        <v>6.3709446462604191</v>
      </c>
      <c r="J21" t="s">
        <v>16</v>
      </c>
      <c r="L21">
        <f>STDEV(L4:L18)</f>
        <v>3.4370582659899056</v>
      </c>
      <c r="N21" t="s">
        <v>16</v>
      </c>
      <c r="P21">
        <f>STDEV(P4:P18)</f>
        <v>5.8732292147952077</v>
      </c>
      <c r="R21" t="s">
        <v>16</v>
      </c>
      <c r="T21">
        <f>STDEV(T4:T18)</f>
        <v>3.6550956185785828</v>
      </c>
      <c r="V21" t="s">
        <v>16</v>
      </c>
      <c r="X21">
        <f>STDEV(X4:X18)</f>
        <v>3.0305630515671109</v>
      </c>
    </row>
    <row r="22" spans="2:24">
      <c r="B22" t="s">
        <v>17</v>
      </c>
      <c r="D22">
        <f>STDEV(D4:D18)/SQRT(15)</f>
        <v>1.7693191977402107</v>
      </c>
      <c r="F22" t="s">
        <v>17</v>
      </c>
      <c r="H22">
        <f>STDEV(H4:H18)/SQRT(15)</f>
        <v>1.6449708343050604</v>
      </c>
      <c r="J22" t="s">
        <v>17</v>
      </c>
      <c r="L22">
        <f>STDEV(L4:L18)/SQRT(15)</f>
        <v>0.88744462827489645</v>
      </c>
      <c r="N22" t="s">
        <v>17</v>
      </c>
      <c r="P22">
        <f>STDEV(P4:P18)/SQRT(15)</f>
        <v>1.5164612624907134</v>
      </c>
      <c r="R22" t="s">
        <v>17</v>
      </c>
      <c r="T22">
        <f>STDEV(T4:T18)/SQRT(15)</f>
        <v>0.94374163063670313</v>
      </c>
      <c r="V22" t="s">
        <v>17</v>
      </c>
      <c r="X22">
        <f>STDEV(X4:X18)/SQRT(15)</f>
        <v>0.78248801522339662</v>
      </c>
    </row>
    <row r="24" spans="2:24">
      <c r="E24" s="2" t="s">
        <v>1</v>
      </c>
      <c r="F24" s="2" t="s">
        <v>2</v>
      </c>
      <c r="G24" s="2" t="s">
        <v>3</v>
      </c>
      <c r="H24" s="4" t="s">
        <v>4</v>
      </c>
      <c r="I24" s="2" t="s">
        <v>5</v>
      </c>
      <c r="J24" s="2" t="s">
        <v>6</v>
      </c>
    </row>
    <row r="25" spans="2:24">
      <c r="D25" t="s">
        <v>15</v>
      </c>
      <c r="E25">
        <v>83.782733333333326</v>
      </c>
      <c r="F25">
        <v>71.08459999999998</v>
      </c>
      <c r="G25">
        <v>17.386333333333333</v>
      </c>
      <c r="H25">
        <v>19.959533333333333</v>
      </c>
      <c r="I25">
        <v>9.8111333333333359</v>
      </c>
      <c r="J25">
        <v>17.273533333333333</v>
      </c>
    </row>
    <row r="26" spans="2:24">
      <c r="D26" t="s">
        <v>16</v>
      </c>
      <c r="E26">
        <v>6.8525437869729036</v>
      </c>
      <c r="F26">
        <v>6.3709446462604191</v>
      </c>
      <c r="G26">
        <v>3.4370582659899056</v>
      </c>
      <c r="H26">
        <v>5.8732292147952077</v>
      </c>
      <c r="I26">
        <v>3.6550956185785828</v>
      </c>
      <c r="J26">
        <v>3.0305630515671109</v>
      </c>
    </row>
    <row r="27" spans="2:24">
      <c r="D27" t="s">
        <v>17</v>
      </c>
      <c r="E27">
        <v>1.7693191977402107</v>
      </c>
      <c r="F27">
        <v>1.6449708343050604</v>
      </c>
      <c r="G27">
        <v>0.88744462827489645</v>
      </c>
      <c r="H27">
        <v>1.5164612624907134</v>
      </c>
      <c r="I27">
        <v>0.94374163063670313</v>
      </c>
      <c r="J27">
        <v>0.78248801522339662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vitro D11-5DPO ChiPS4-pmGFP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2022-01-13T15:43:39Z</dcterms:created>
  <dcterms:modified xsi:type="dcterms:W3CDTF">2022-01-13T15:45:15Z</dcterms:modified>
</cp:coreProperties>
</file>