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823"/>
  </bookViews>
  <sheets>
    <sheet name="Table 1" sheetId="10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3" i="10" l="1"/>
  <c r="S22" i="10" l="1"/>
  <c r="BD23" i="10"/>
  <c r="BC23" i="10"/>
  <c r="BB23" i="10"/>
  <c r="BB24" i="10" s="1"/>
  <c r="AZ23" i="10"/>
  <c r="AY23" i="10"/>
  <c r="AX23" i="10"/>
  <c r="AV23" i="10"/>
  <c r="AU23" i="10"/>
  <c r="AU24" i="10" s="1"/>
  <c r="AT23" i="10"/>
  <c r="AT24" i="10" s="1"/>
  <c r="AR23" i="10"/>
  <c r="AQ23" i="10"/>
  <c r="AP23" i="10"/>
  <c r="AN23" i="10"/>
  <c r="AM23" i="10"/>
  <c r="AL23" i="10"/>
  <c r="AL24" i="10" s="1"/>
  <c r="AJ23" i="10"/>
  <c r="AI23" i="10"/>
  <c r="AH23" i="10"/>
  <c r="AF23" i="10"/>
  <c r="AD23" i="10"/>
  <c r="AB23" i="10"/>
  <c r="AA23" i="10"/>
  <c r="Z23" i="10"/>
  <c r="X23" i="10"/>
  <c r="W23" i="10"/>
  <c r="V23" i="10"/>
  <c r="T23" i="10"/>
  <c r="S23" i="10"/>
  <c r="R23" i="10"/>
  <c r="P23" i="10"/>
  <c r="O23" i="10"/>
  <c r="N23" i="10"/>
  <c r="L23" i="10"/>
  <c r="K23" i="10"/>
  <c r="J23" i="10"/>
  <c r="H23" i="10"/>
  <c r="G23" i="10"/>
  <c r="F23" i="10"/>
  <c r="D23" i="10"/>
  <c r="C23" i="10"/>
  <c r="B23" i="10"/>
  <c r="BD22" i="10"/>
  <c r="BC22" i="10"/>
  <c r="BB22" i="10"/>
  <c r="AZ22" i="10"/>
  <c r="AY22" i="10"/>
  <c r="AX22" i="10"/>
  <c r="AV22" i="10"/>
  <c r="AU22" i="10"/>
  <c r="AT22" i="10"/>
  <c r="AR22" i="10"/>
  <c r="AQ22" i="10"/>
  <c r="AP22" i="10"/>
  <c r="AN22" i="10"/>
  <c r="AM22" i="10"/>
  <c r="AL22" i="10"/>
  <c r="AJ22" i="10"/>
  <c r="AI22" i="10"/>
  <c r="AH22" i="10"/>
  <c r="AF22" i="10"/>
  <c r="AE22" i="10"/>
  <c r="AD22" i="10"/>
  <c r="AB22" i="10"/>
  <c r="AA22" i="10"/>
  <c r="Z22" i="10"/>
  <c r="X22" i="10"/>
  <c r="W22" i="10"/>
  <c r="V22" i="10"/>
  <c r="T22" i="10"/>
  <c r="R22" i="10"/>
  <c r="P22" i="10"/>
  <c r="O22" i="10"/>
  <c r="N22" i="10"/>
  <c r="L22" i="10"/>
  <c r="K22" i="10"/>
  <c r="J22" i="10"/>
  <c r="H22" i="10"/>
  <c r="G22" i="10"/>
  <c r="F22" i="10"/>
  <c r="D22" i="10"/>
  <c r="C22" i="10"/>
  <c r="B22" i="10"/>
  <c r="BD21" i="10"/>
  <c r="BC21" i="10"/>
  <c r="BB21" i="10"/>
  <c r="AZ21" i="10"/>
  <c r="AY21" i="10"/>
  <c r="AX21" i="10"/>
  <c r="AV21" i="10"/>
  <c r="AU21" i="10"/>
  <c r="AT21" i="10"/>
  <c r="AR21" i="10"/>
  <c r="AQ21" i="10"/>
  <c r="AP21" i="10"/>
  <c r="AN21" i="10"/>
  <c r="AM21" i="10"/>
  <c r="AL21" i="10"/>
  <c r="AJ21" i="10"/>
  <c r="AI21" i="10"/>
  <c r="AH21" i="10"/>
  <c r="AF21" i="10"/>
  <c r="AE21" i="10"/>
  <c r="AE24" i="10" s="1"/>
  <c r="AD21" i="10"/>
  <c r="AB21" i="10"/>
  <c r="AA21" i="10"/>
  <c r="Z21" i="10"/>
  <c r="X21" i="10"/>
  <c r="W21" i="10"/>
  <c r="V21" i="10"/>
  <c r="T21" i="10"/>
  <c r="S21" i="10"/>
  <c r="R21" i="10"/>
  <c r="P21" i="10"/>
  <c r="O21" i="10"/>
  <c r="N21" i="10"/>
  <c r="L21" i="10"/>
  <c r="K21" i="10"/>
  <c r="J21" i="10"/>
  <c r="H21" i="10"/>
  <c r="G21" i="10"/>
  <c r="F21" i="10"/>
  <c r="D21" i="10"/>
  <c r="C21" i="10"/>
  <c r="B21" i="10"/>
  <c r="O24" i="10" l="1"/>
  <c r="AP24" i="10"/>
  <c r="J24" i="10"/>
  <c r="Z24" i="10"/>
  <c r="AJ24" i="10"/>
  <c r="AZ24" i="10"/>
  <c r="D24" i="10"/>
  <c r="L24" i="10"/>
  <c r="T24" i="10"/>
  <c r="AB24" i="10"/>
  <c r="B24" i="10"/>
  <c r="R24" i="10"/>
  <c r="AI24" i="10"/>
  <c r="AQ24" i="10"/>
  <c r="AY24" i="10"/>
  <c r="C24" i="10"/>
  <c r="K24" i="10"/>
  <c r="S24" i="10"/>
  <c r="AA24" i="10"/>
  <c r="AR24" i="10"/>
  <c r="F24" i="10"/>
  <c r="N24" i="10"/>
  <c r="V24" i="10"/>
  <c r="AD24" i="10"/>
  <c r="AM24" i="10"/>
  <c r="BC24" i="10"/>
  <c r="G24" i="10"/>
  <c r="W24" i="10"/>
  <c r="AF24" i="10"/>
  <c r="AN24" i="10"/>
  <c r="AV24" i="10"/>
  <c r="BD24" i="10"/>
  <c r="H24" i="10"/>
  <c r="P24" i="10"/>
  <c r="X24" i="10"/>
  <c r="AH24" i="10"/>
  <c r="AX24" i="10"/>
</calcChain>
</file>

<file path=xl/sharedStrings.xml><?xml version="1.0" encoding="utf-8"?>
<sst xmlns="http://schemas.openxmlformats.org/spreadsheetml/2006/main" count="71" uniqueCount="36">
  <si>
    <t>Voltage-dependent activation</t>
  </si>
  <si>
    <r>
      <t>V</t>
    </r>
    <r>
      <rPr>
        <b/>
        <vertAlign val="subscript"/>
        <sz val="11"/>
        <rFont val="Calibri"/>
        <family val="2"/>
        <scheme val="minor"/>
      </rPr>
      <t>0.5</t>
    </r>
    <r>
      <rPr>
        <b/>
        <sz val="11"/>
        <rFont val="Calibri"/>
        <family val="2"/>
        <scheme val="minor"/>
      </rPr>
      <t xml:space="preserve"> [mV]</t>
    </r>
  </si>
  <si>
    <t>k [mV]</t>
  </si>
  <si>
    <r>
      <t>V</t>
    </r>
    <r>
      <rPr>
        <b/>
        <vertAlign val="subscript"/>
        <sz val="11"/>
        <rFont val="Calibri"/>
        <family val="2"/>
        <scheme val="minor"/>
      </rPr>
      <t>rev</t>
    </r>
    <r>
      <rPr>
        <b/>
        <sz val="11"/>
        <rFont val="Calibri"/>
        <family val="2"/>
        <scheme val="minor"/>
      </rPr>
      <t xml:space="preserve"> [mV]</t>
    </r>
  </si>
  <si>
    <t>act thresh [mV]</t>
  </si>
  <si>
    <t>current density [pA/pF]</t>
  </si>
  <si>
    <r>
      <rPr>
        <b/>
        <sz val="11"/>
        <rFont val="Calibri"/>
        <family val="2"/>
      </rPr>
      <t>β</t>
    </r>
    <r>
      <rPr>
        <b/>
        <sz val="11"/>
        <rFont val="Calibri"/>
        <family val="2"/>
        <scheme val="minor"/>
      </rPr>
      <t>2a</t>
    </r>
  </si>
  <si>
    <r>
      <rPr>
        <b/>
        <vertAlign val="subscript"/>
        <sz val="11"/>
        <rFont val="Calibri"/>
        <family val="2"/>
        <scheme val="minor"/>
      </rPr>
      <t>C3S/C4S</t>
    </r>
    <r>
      <rPr>
        <b/>
        <sz val="11"/>
        <rFont val="Calibri"/>
        <family val="2"/>
        <scheme val="minor"/>
      </rPr>
      <t>β2a</t>
    </r>
  </si>
  <si>
    <t>β3</t>
  </si>
  <si>
    <t>β2a</t>
  </si>
  <si>
    <r>
      <t xml:space="preserve">different </t>
    </r>
    <r>
      <rPr>
        <sz val="11"/>
        <color theme="1"/>
        <rFont val="Calibri"/>
        <family val="2"/>
      </rPr>
      <t>β</t>
    </r>
    <r>
      <rPr>
        <sz val="9.9"/>
        <color theme="1"/>
        <rFont val="Calibri"/>
        <family val="2"/>
      </rPr>
      <t xml:space="preserve"> subunits</t>
    </r>
  </si>
  <si>
    <t>(tsA-201 cells)</t>
  </si>
  <si>
    <t>Voltage-dependent inactivation</t>
  </si>
  <si>
    <t>5s inactivaiton time course</t>
  </si>
  <si>
    <t>plateau [%]</t>
  </si>
  <si>
    <t>r50 [%]</t>
  </si>
  <si>
    <t>r100 [%]</t>
  </si>
  <si>
    <t>r250 [%]</t>
  </si>
  <si>
    <t>r500 [%]</t>
  </si>
  <si>
    <t>r1000 [%]</t>
  </si>
  <si>
    <t>r5000 [%]</t>
  </si>
  <si>
    <t>n-number</t>
  </si>
  <si>
    <t>mean</t>
  </si>
  <si>
    <t>standard deviation</t>
  </si>
  <si>
    <t>standard error</t>
  </si>
  <si>
    <t>transfections (N):</t>
  </si>
  <si>
    <r>
      <rPr>
        <vertAlign val="subscript"/>
        <sz val="11"/>
        <rFont val="Calibri"/>
        <family val="2"/>
        <scheme val="minor"/>
      </rPr>
      <t>C3S/C4S</t>
    </r>
    <r>
      <rPr>
        <sz val="11"/>
        <rFont val="Calibri"/>
        <family val="2"/>
        <scheme val="minor"/>
      </rPr>
      <t xml:space="preserve">β2a = to disrupt palmitoylation-mediated membrane anchoring of </t>
    </r>
    <r>
      <rPr>
        <sz val="11"/>
        <rFont val="Calibri"/>
        <family val="2"/>
      </rPr>
      <t>β</t>
    </r>
    <r>
      <rPr>
        <sz val="9.9"/>
        <rFont val="Calibri"/>
        <family val="2"/>
      </rPr>
      <t>2a, the two involved N-terminal cyteines were replaced by serines</t>
    </r>
  </si>
  <si>
    <t>r-values: Remaining current (in %) after X ms --&gt; e.g. r100 = remaining current (%) after 100 ms</t>
  </si>
  <si>
    <r>
      <t>V</t>
    </r>
    <r>
      <rPr>
        <b/>
        <vertAlign val="subscript"/>
        <sz val="11"/>
        <rFont val="Calibri"/>
        <family val="2"/>
        <scheme val="minor"/>
      </rPr>
      <t>0.5, inact</t>
    </r>
    <r>
      <rPr>
        <b/>
        <sz val="11"/>
        <rFont val="Calibri"/>
        <family val="2"/>
        <scheme val="minor"/>
      </rPr>
      <t xml:space="preserve"> [mV]</t>
    </r>
  </si>
  <si>
    <r>
      <t>k</t>
    </r>
    <r>
      <rPr>
        <b/>
        <vertAlign val="subscript"/>
        <sz val="11"/>
        <rFont val="Calibri"/>
        <family val="2"/>
        <scheme val="minor"/>
      </rPr>
      <t>inact</t>
    </r>
    <r>
      <rPr>
        <b/>
        <sz val="11"/>
        <rFont val="Calibri"/>
        <family val="2"/>
        <scheme val="minor"/>
      </rPr>
      <t xml:space="preserve"> [mV]</t>
    </r>
  </si>
  <si>
    <r>
      <t>Cav1.3</t>
    </r>
    <r>
      <rPr>
        <vertAlign val="subscript"/>
        <sz val="11"/>
        <color theme="1"/>
        <rFont val="Calibri"/>
        <family val="2"/>
        <scheme val="minor"/>
      </rPr>
      <t>L</t>
    </r>
    <r>
      <rPr>
        <sz val="11"/>
        <rFont val="Calibri"/>
        <family val="2"/>
        <scheme val="minor"/>
      </rPr>
      <t xml:space="preserve"> gating properties</t>
    </r>
  </si>
  <si>
    <t>b2a</t>
  </si>
  <si>
    <r>
      <rPr>
        <b/>
        <vertAlign val="subscript"/>
        <sz val="11"/>
        <rFont val="Calibri"/>
        <family val="2"/>
        <scheme val="minor"/>
      </rPr>
      <t>C3S/C4S</t>
    </r>
    <r>
      <rPr>
        <b/>
        <sz val="11"/>
        <rFont val="Calibri"/>
        <family val="2"/>
        <scheme val="minor"/>
      </rPr>
      <t>b2a</t>
    </r>
  </si>
  <si>
    <t>b3</t>
  </si>
  <si>
    <t>Figure 1-figure supplement 2</t>
  </si>
  <si>
    <t>Supplementary file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</si>
</sst>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9.9"/>
      <color theme="1"/>
      <name val="Calibri"/>
      <family val="2"/>
    </font>
    <font>
      <vertAlign val="subscript"/>
      <sz val="11"/>
      <name val="Calibri"/>
      <family val="2"/>
      <scheme val="minor"/>
    </font>
    <font>
      <sz val="11"/>
      <name val="Calibri"/>
      <family val="2"/>
    </font>
    <font>
      <sz val="9.9"/>
      <name val="Calibri"/>
      <family val="2"/>
    </font>
    <font>
      <vertAlign val="sub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 applyBorder="1" applyAlignment="1">
      <alignment horizontal="center"/>
    </xf>
    <xf numFmtId="0" fontId="5" fillId="0" borderId="0" xfId="0" applyFont="1" applyFill="1" applyBorder="1" applyAlignment="1" applyProtection="1">
      <alignment horizontal="left"/>
      <protection locked="0"/>
    </xf>
    <xf numFmtId="0" fontId="0" fillId="0" borderId="0" xfId="0" applyFill="1" applyBorder="1" applyAlignment="1">
      <alignment horizontal="left"/>
    </xf>
    <xf numFmtId="0" fontId="1" fillId="0" borderId="0" xfId="0" applyFont="1"/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164" fontId="1" fillId="3" borderId="0" xfId="0" applyNumberFormat="1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0" fillId="3" borderId="0" xfId="0" applyNumberFormat="1" applyFill="1" applyBorder="1" applyAlignment="1">
      <alignment horizontal="center"/>
    </xf>
    <xf numFmtId="164" fontId="0" fillId="3" borderId="8" xfId="0" applyNumberFormat="1" applyFill="1" applyBorder="1" applyAlignment="1">
      <alignment horizontal="center"/>
    </xf>
    <xf numFmtId="164" fontId="0" fillId="3" borderId="4" xfId="0" applyNumberFormat="1" applyFill="1" applyBorder="1" applyAlignment="1">
      <alignment horizontal="center"/>
    </xf>
    <xf numFmtId="164" fontId="0" fillId="3" borderId="5" xfId="0" applyNumberFormat="1" applyFill="1" applyBorder="1" applyAlignment="1">
      <alignment horizontal="center"/>
    </xf>
    <xf numFmtId="164" fontId="0" fillId="3" borderId="6" xfId="0" applyNumberForma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NumberFormat="1" applyFont="1" applyAlignment="1">
      <alignment horizontal="center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ill="1" applyAlignment="1">
      <alignment horizontal="left"/>
    </xf>
    <xf numFmtId="0" fontId="1" fillId="0" borderId="0" xfId="0" applyFont="1" applyAlignment="1">
      <alignment vertical="center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164" fontId="6" fillId="0" borderId="0" xfId="0" applyNumberFormat="1" applyFon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164" fontId="6" fillId="0" borderId="7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164" fontId="6" fillId="0" borderId="8" xfId="0" applyNumberFormat="1" applyFont="1" applyFill="1" applyBorder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7" xfId="0" applyFill="1" applyBorder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vertical="center"/>
    </xf>
    <xf numFmtId="0" fontId="0" fillId="0" borderId="8" xfId="0" applyFill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4" fontId="6" fillId="0" borderId="0" xfId="0" applyNumberFormat="1" applyFont="1" applyFill="1" applyAlignment="1">
      <alignment horizontal="center"/>
    </xf>
    <xf numFmtId="164" fontId="2" fillId="0" borderId="0" xfId="0" applyNumberFormat="1" applyFont="1" applyAlignment="1">
      <alignment vertical="center"/>
    </xf>
    <xf numFmtId="164" fontId="1" fillId="0" borderId="0" xfId="0" applyNumberFormat="1" applyFont="1" applyFill="1" applyAlignment="1">
      <alignment horizontal="center"/>
    </xf>
    <xf numFmtId="164" fontId="1" fillId="0" borderId="0" xfId="0" applyNumberFormat="1" applyFont="1"/>
    <xf numFmtId="0" fontId="2" fillId="0" borderId="1" xfId="0" applyFont="1" applyFill="1" applyBorder="1" applyAlignment="1" applyProtection="1">
      <alignment horizontal="center"/>
      <protection locked="0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0"/>
  <sheetViews>
    <sheetView tabSelected="1" zoomScale="90" zoomScaleNormal="90" workbookViewId="0">
      <selection activeCell="C33" sqref="C33"/>
    </sheetView>
  </sheetViews>
  <sheetFormatPr baseColWidth="10" defaultRowHeight="15" x14ac:dyDescent="0.25"/>
  <cols>
    <col min="1" max="1" width="27" style="25" customWidth="1"/>
    <col min="2" max="4" width="10.85546875" style="24" customWidth="1"/>
    <col min="5" max="5" width="5.5703125" style="24" customWidth="1"/>
    <col min="6" max="8" width="10.85546875" style="24" customWidth="1"/>
    <col min="9" max="9" width="5.5703125" style="24" customWidth="1"/>
    <col min="10" max="12" width="10.85546875" style="24" customWidth="1"/>
    <col min="13" max="13" width="5.5703125" style="24" customWidth="1"/>
    <col min="14" max="16" width="10.85546875" style="24" customWidth="1"/>
    <col min="17" max="17" width="5.5703125" customWidth="1"/>
    <col min="18" max="20" width="10.85546875" style="24" customWidth="1"/>
    <col min="21" max="21" width="15.42578125" style="24" customWidth="1"/>
    <col min="22" max="24" width="10.85546875" style="24" customWidth="1"/>
    <col min="25" max="25" width="5.85546875" style="24" customWidth="1"/>
    <col min="26" max="28" width="10.85546875" style="24" customWidth="1"/>
    <col min="29" max="29" width="5.85546875" style="24" customWidth="1"/>
    <col min="30" max="32" width="10.85546875" style="24" customWidth="1"/>
    <col min="33" max="33" width="20.5703125" style="24" customWidth="1"/>
    <col min="34" max="36" width="10.85546875" style="24" customWidth="1"/>
    <col min="37" max="37" width="5.140625" style="24" customWidth="1"/>
    <col min="38" max="40" width="10.85546875" style="24" customWidth="1"/>
    <col min="41" max="41" width="5.140625" style="24" customWidth="1"/>
    <col min="42" max="44" width="10.85546875" style="24" customWidth="1"/>
    <col min="45" max="45" width="5.140625" style="24" customWidth="1"/>
    <col min="46" max="48" width="10.85546875" style="24" customWidth="1"/>
    <col min="49" max="49" width="5.140625" style="24" customWidth="1"/>
    <col min="50" max="52" width="10.85546875" style="24" customWidth="1"/>
    <col min="53" max="53" width="5.140625" style="24" customWidth="1"/>
    <col min="54" max="56" width="10.85546875" style="24" customWidth="1"/>
    <col min="57" max="57" width="8.7109375" bestFit="1" customWidth="1"/>
    <col min="58" max="58" width="13.28515625" bestFit="1" customWidth="1"/>
  </cols>
  <sheetData>
    <row r="1" spans="1:56" ht="15.75" thickBot="1" x14ac:dyDescent="0.3">
      <c r="A1" s="4" t="s">
        <v>34</v>
      </c>
      <c r="B1" s="48" t="s">
        <v>0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V1" s="50" t="s">
        <v>12</v>
      </c>
      <c r="W1" s="51"/>
      <c r="X1" s="51"/>
      <c r="Y1" s="51"/>
      <c r="Z1" s="51"/>
      <c r="AA1" s="51"/>
      <c r="AB1" s="51"/>
      <c r="AC1" s="51"/>
      <c r="AD1" s="51"/>
      <c r="AE1" s="51"/>
      <c r="AF1" s="52"/>
      <c r="AH1" s="50" t="s">
        <v>13</v>
      </c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2"/>
    </row>
    <row r="2" spans="1:56" ht="18.75" thickBot="1" x14ac:dyDescent="0.4">
      <c r="A2" s="26" t="s">
        <v>35</v>
      </c>
      <c r="B2" s="45" t="s">
        <v>1</v>
      </c>
      <c r="C2" s="46"/>
      <c r="D2" s="47"/>
      <c r="F2" s="45" t="s">
        <v>2</v>
      </c>
      <c r="G2" s="46"/>
      <c r="H2" s="47"/>
      <c r="J2" s="45" t="s">
        <v>3</v>
      </c>
      <c r="K2" s="46"/>
      <c r="L2" s="47"/>
      <c r="N2" s="45" t="s">
        <v>4</v>
      </c>
      <c r="O2" s="46"/>
      <c r="P2" s="47"/>
      <c r="R2" s="45" t="s">
        <v>5</v>
      </c>
      <c r="S2" s="46"/>
      <c r="T2" s="47"/>
      <c r="V2" s="45" t="s">
        <v>28</v>
      </c>
      <c r="W2" s="46"/>
      <c r="X2" s="47"/>
      <c r="Z2" s="45" t="s">
        <v>29</v>
      </c>
      <c r="AA2" s="46"/>
      <c r="AB2" s="47"/>
      <c r="AD2" s="45" t="s">
        <v>14</v>
      </c>
      <c r="AE2" s="46"/>
      <c r="AF2" s="47"/>
      <c r="AH2" s="45" t="s">
        <v>15</v>
      </c>
      <c r="AI2" s="46"/>
      <c r="AJ2" s="47"/>
      <c r="AL2" s="45" t="s">
        <v>16</v>
      </c>
      <c r="AM2" s="46"/>
      <c r="AN2" s="47"/>
      <c r="AP2" s="45" t="s">
        <v>17</v>
      </c>
      <c r="AQ2" s="46"/>
      <c r="AR2" s="47"/>
      <c r="AT2" s="45" t="s">
        <v>18</v>
      </c>
      <c r="AU2" s="46"/>
      <c r="AV2" s="47"/>
      <c r="AX2" s="45" t="s">
        <v>19</v>
      </c>
      <c r="AY2" s="46"/>
      <c r="AZ2" s="47"/>
      <c r="BB2" s="45" t="s">
        <v>20</v>
      </c>
      <c r="BC2" s="46"/>
      <c r="BD2" s="47"/>
    </row>
    <row r="3" spans="1:56" s="25" customFormat="1" ht="18.75" thickBot="1" x14ac:dyDescent="0.3">
      <c r="B3" s="27" t="s">
        <v>6</v>
      </c>
      <c r="C3" s="27" t="s">
        <v>7</v>
      </c>
      <c r="D3" s="27" t="s">
        <v>8</v>
      </c>
      <c r="E3" s="28"/>
      <c r="F3" s="22" t="s">
        <v>9</v>
      </c>
      <c r="G3" s="22" t="s">
        <v>7</v>
      </c>
      <c r="H3" s="22" t="s">
        <v>8</v>
      </c>
      <c r="I3" s="28"/>
      <c r="J3" s="22" t="s">
        <v>9</v>
      </c>
      <c r="K3" s="22" t="s">
        <v>7</v>
      </c>
      <c r="L3" s="22" t="s">
        <v>8</v>
      </c>
      <c r="M3" s="29"/>
      <c r="N3" s="22" t="s">
        <v>9</v>
      </c>
      <c r="O3" s="22" t="s">
        <v>7</v>
      </c>
      <c r="P3" s="22" t="s">
        <v>8</v>
      </c>
      <c r="Q3"/>
      <c r="R3" s="22" t="s">
        <v>9</v>
      </c>
      <c r="S3" s="22" t="s">
        <v>7</v>
      </c>
      <c r="T3" s="22" t="s">
        <v>8</v>
      </c>
      <c r="U3" s="28"/>
      <c r="V3" s="22" t="s">
        <v>31</v>
      </c>
      <c r="W3" s="22" t="s">
        <v>32</v>
      </c>
      <c r="X3" s="22" t="s">
        <v>33</v>
      </c>
      <c r="Y3" s="28"/>
      <c r="Z3" s="22" t="s">
        <v>31</v>
      </c>
      <c r="AA3" s="22" t="s">
        <v>32</v>
      </c>
      <c r="AB3" s="22" t="s">
        <v>33</v>
      </c>
      <c r="AC3" s="28"/>
      <c r="AD3" s="22" t="s">
        <v>31</v>
      </c>
      <c r="AE3" s="22" t="s">
        <v>32</v>
      </c>
      <c r="AF3" s="22" t="s">
        <v>33</v>
      </c>
      <c r="AG3" s="28"/>
      <c r="AH3" s="22" t="s">
        <v>31</v>
      </c>
      <c r="AI3" s="22" t="s">
        <v>32</v>
      </c>
      <c r="AJ3" s="22" t="s">
        <v>33</v>
      </c>
      <c r="AK3" s="28"/>
      <c r="AL3" s="22" t="s">
        <v>31</v>
      </c>
      <c r="AM3" s="22" t="s">
        <v>32</v>
      </c>
      <c r="AN3" s="22" t="s">
        <v>33</v>
      </c>
      <c r="AO3" s="28"/>
      <c r="AP3" s="22" t="s">
        <v>31</v>
      </c>
      <c r="AQ3" s="22" t="s">
        <v>32</v>
      </c>
      <c r="AR3" s="22" t="s">
        <v>33</v>
      </c>
      <c r="AS3" s="28"/>
      <c r="AT3" s="22" t="s">
        <v>31</v>
      </c>
      <c r="AU3" s="22" t="s">
        <v>32</v>
      </c>
      <c r="AV3" s="22" t="s">
        <v>33</v>
      </c>
      <c r="AW3" s="28"/>
      <c r="AX3" s="22" t="s">
        <v>31</v>
      </c>
      <c r="AY3" s="22" t="s">
        <v>32</v>
      </c>
      <c r="AZ3" s="22" t="s">
        <v>33</v>
      </c>
      <c r="BA3" s="28"/>
      <c r="BB3" s="22" t="s">
        <v>31</v>
      </c>
      <c r="BC3" s="22" t="s">
        <v>32</v>
      </c>
      <c r="BD3" s="22" t="s">
        <v>33</v>
      </c>
    </row>
    <row r="4" spans="1:56" s="35" customFormat="1" ht="18" x14ac:dyDescent="0.25">
      <c r="A4" s="19" t="s">
        <v>30</v>
      </c>
      <c r="B4" s="30">
        <v>3.5999999999999996</v>
      </c>
      <c r="C4" s="31">
        <v>1</v>
      </c>
      <c r="D4" s="32">
        <v>5.5</v>
      </c>
      <c r="E4" s="33"/>
      <c r="F4" s="30">
        <v>10.199999999999999</v>
      </c>
      <c r="G4" s="31">
        <v>9.4</v>
      </c>
      <c r="H4" s="32">
        <v>9.4</v>
      </c>
      <c r="I4" s="33"/>
      <c r="J4" s="34">
        <v>77.2</v>
      </c>
      <c r="K4" s="23">
        <v>74.5</v>
      </c>
      <c r="L4" s="32">
        <v>76.900000000000006</v>
      </c>
      <c r="M4" s="33"/>
      <c r="N4" s="34">
        <v>-35.400000000000006</v>
      </c>
      <c r="O4" s="23">
        <v>-34.400000000000006</v>
      </c>
      <c r="P4" s="32">
        <v>-30.5</v>
      </c>
      <c r="Q4"/>
      <c r="R4" s="34">
        <v>-9.9</v>
      </c>
      <c r="S4" s="23">
        <v>-9.4</v>
      </c>
      <c r="T4" s="32">
        <v>-9.1</v>
      </c>
      <c r="U4" s="33"/>
      <c r="V4" s="30">
        <v>-24.1</v>
      </c>
      <c r="W4" s="31">
        <v>-25.92</v>
      </c>
      <c r="X4" s="32">
        <v>-19.760000000000002</v>
      </c>
      <c r="Y4" s="33"/>
      <c r="Z4" s="30">
        <v>8.51</v>
      </c>
      <c r="AA4" s="31">
        <v>4.63</v>
      </c>
      <c r="AB4" s="32">
        <v>7.25</v>
      </c>
      <c r="AC4" s="33"/>
      <c r="AD4" s="30">
        <v>27.4</v>
      </c>
      <c r="AE4" s="31">
        <v>18.29</v>
      </c>
      <c r="AF4" s="32">
        <v>45.79</v>
      </c>
      <c r="AG4" s="33"/>
      <c r="AH4" s="30">
        <v>72.91</v>
      </c>
      <c r="AI4" s="31">
        <v>83.05</v>
      </c>
      <c r="AJ4" s="32">
        <v>80.540000000000006</v>
      </c>
      <c r="AK4" s="33"/>
      <c r="AL4" s="30">
        <v>65.12</v>
      </c>
      <c r="AM4" s="31">
        <v>71.22</v>
      </c>
      <c r="AN4" s="32">
        <v>69.22</v>
      </c>
      <c r="AO4" s="33"/>
      <c r="AP4" s="30">
        <v>56.13</v>
      </c>
      <c r="AQ4" s="31">
        <v>58.92</v>
      </c>
      <c r="AR4" s="32">
        <v>46.02</v>
      </c>
      <c r="AS4" s="33"/>
      <c r="AT4" s="30">
        <v>45.09</v>
      </c>
      <c r="AU4" s="31">
        <v>40.520000000000003</v>
      </c>
      <c r="AV4" s="32">
        <v>28.73</v>
      </c>
      <c r="AW4" s="33"/>
      <c r="AX4" s="30">
        <v>38.32</v>
      </c>
      <c r="AY4" s="31">
        <v>32.479999999999997</v>
      </c>
      <c r="AZ4" s="32">
        <v>17.68</v>
      </c>
      <c r="BA4" s="33"/>
      <c r="BB4" s="30">
        <v>25.07</v>
      </c>
      <c r="BC4" s="31">
        <v>18.79</v>
      </c>
      <c r="BD4" s="32">
        <v>8.8000000000000007</v>
      </c>
    </row>
    <row r="5" spans="1:56" s="35" customFormat="1" x14ac:dyDescent="0.25">
      <c r="A5" s="3" t="s">
        <v>10</v>
      </c>
      <c r="B5" s="30">
        <v>9.5999999999999979</v>
      </c>
      <c r="C5" s="31">
        <v>-5.7000000000000011</v>
      </c>
      <c r="D5" s="32">
        <v>-9.7000000000000011</v>
      </c>
      <c r="E5" s="33"/>
      <c r="F5" s="30">
        <v>10.6</v>
      </c>
      <c r="G5" s="31">
        <v>9.1999999999999993</v>
      </c>
      <c r="H5" s="32">
        <v>6.3</v>
      </c>
      <c r="I5" s="33"/>
      <c r="J5" s="34">
        <v>85.7</v>
      </c>
      <c r="K5" s="23">
        <v>68.8</v>
      </c>
      <c r="L5" s="32">
        <v>54.8</v>
      </c>
      <c r="M5" s="33"/>
      <c r="N5" s="34">
        <v>-30.7</v>
      </c>
      <c r="O5" s="23">
        <v>-40.200000000000003</v>
      </c>
      <c r="P5" s="32">
        <v>-32.400000000000006</v>
      </c>
      <c r="Q5"/>
      <c r="R5" s="34">
        <v>-9.9</v>
      </c>
      <c r="S5" s="23">
        <v>-2.1</v>
      </c>
      <c r="T5" s="32">
        <v>-18.8</v>
      </c>
      <c r="U5" s="33"/>
      <c r="V5" s="30">
        <v>-22</v>
      </c>
      <c r="W5" s="31">
        <v>-19.46</v>
      </c>
      <c r="X5" s="32">
        <v>-21.23</v>
      </c>
      <c r="Y5" s="33"/>
      <c r="Z5" s="30">
        <v>10.15</v>
      </c>
      <c r="AA5" s="31">
        <v>6.88</v>
      </c>
      <c r="AB5" s="32">
        <v>7.44</v>
      </c>
      <c r="AC5" s="33"/>
      <c r="AD5" s="30">
        <v>55.46</v>
      </c>
      <c r="AE5" s="31">
        <v>28.77</v>
      </c>
      <c r="AF5" s="32">
        <v>28.49</v>
      </c>
      <c r="AG5" s="33"/>
      <c r="AH5" s="30">
        <v>89.78</v>
      </c>
      <c r="AI5" s="31">
        <v>81.97</v>
      </c>
      <c r="AJ5" s="32">
        <v>95.64</v>
      </c>
      <c r="AK5" s="33"/>
      <c r="AL5" s="30">
        <v>80.900000000000006</v>
      </c>
      <c r="AM5" s="31">
        <v>64.36</v>
      </c>
      <c r="AN5" s="32">
        <v>85.98</v>
      </c>
      <c r="AO5" s="33"/>
      <c r="AP5" s="30">
        <v>74.099999999999994</v>
      </c>
      <c r="AQ5" s="31">
        <v>44.99</v>
      </c>
      <c r="AR5" s="32">
        <v>62.63</v>
      </c>
      <c r="AS5" s="33"/>
      <c r="AT5" s="30">
        <v>68.62</v>
      </c>
      <c r="AU5" s="31">
        <v>32.51</v>
      </c>
      <c r="AV5" s="32">
        <v>47.02</v>
      </c>
      <c r="AW5" s="33"/>
      <c r="AX5" s="30">
        <v>63.56</v>
      </c>
      <c r="AY5" s="31">
        <v>25.15</v>
      </c>
      <c r="AZ5" s="32">
        <v>39.270000000000003</v>
      </c>
      <c r="BA5" s="33"/>
      <c r="BB5" s="30">
        <v>47.87</v>
      </c>
      <c r="BC5" s="31">
        <v>22.82</v>
      </c>
      <c r="BD5" s="32">
        <v>25.05</v>
      </c>
    </row>
    <row r="6" spans="1:56" s="35" customFormat="1" x14ac:dyDescent="0.25">
      <c r="A6" s="2" t="s">
        <v>11</v>
      </c>
      <c r="B6" s="30">
        <v>3.8999999999999986</v>
      </c>
      <c r="C6" s="31">
        <v>4.2999999999999989</v>
      </c>
      <c r="D6" s="32">
        <v>8.5999999999999979</v>
      </c>
      <c r="E6" s="33"/>
      <c r="F6" s="30">
        <v>10.3</v>
      </c>
      <c r="G6" s="31">
        <v>9.3000000000000007</v>
      </c>
      <c r="H6" s="32">
        <v>9.6999999999999993</v>
      </c>
      <c r="I6" s="33"/>
      <c r="J6" s="34">
        <v>72.100000000000009</v>
      </c>
      <c r="K6" s="23">
        <v>67.8</v>
      </c>
      <c r="L6" s="32">
        <v>80.5</v>
      </c>
      <c r="M6" s="33"/>
      <c r="N6" s="34">
        <v>-35.799999999999997</v>
      </c>
      <c r="O6" s="23">
        <v>-31.900000000000002</v>
      </c>
      <c r="P6" s="37">
        <v>-28.5</v>
      </c>
      <c r="Q6"/>
      <c r="R6" s="34">
        <v>-7.6</v>
      </c>
      <c r="S6" s="23">
        <v>-15</v>
      </c>
      <c r="T6" s="37">
        <v>-6.6</v>
      </c>
      <c r="U6" s="33"/>
      <c r="V6" s="30">
        <v>-6.04</v>
      </c>
      <c r="W6" s="31">
        <v>-23.94</v>
      </c>
      <c r="X6" s="32">
        <v>-18.37</v>
      </c>
      <c r="Y6" s="33"/>
      <c r="Z6" s="30">
        <v>13.75</v>
      </c>
      <c r="AA6" s="31">
        <v>6.48</v>
      </c>
      <c r="AB6" s="32">
        <v>8.61</v>
      </c>
      <c r="AC6" s="33"/>
      <c r="AD6" s="30">
        <v>41.54</v>
      </c>
      <c r="AE6" s="31">
        <v>27.9</v>
      </c>
      <c r="AF6" s="32">
        <v>15.97</v>
      </c>
      <c r="AG6" s="33"/>
      <c r="AH6" s="30">
        <v>82.59</v>
      </c>
      <c r="AI6" s="31">
        <v>77.89</v>
      </c>
      <c r="AJ6" s="32">
        <v>83.02</v>
      </c>
      <c r="AK6" s="33"/>
      <c r="AL6" s="30">
        <v>76.2</v>
      </c>
      <c r="AM6" s="31">
        <v>70.849999999999994</v>
      </c>
      <c r="AN6" s="32">
        <v>73.06</v>
      </c>
      <c r="AO6" s="33"/>
      <c r="AP6" s="30">
        <v>60.12</v>
      </c>
      <c r="AQ6" s="31">
        <v>58.24</v>
      </c>
      <c r="AR6" s="32">
        <v>59.51</v>
      </c>
      <c r="AS6" s="33"/>
      <c r="AT6" s="30">
        <v>46.41</v>
      </c>
      <c r="AU6" s="31">
        <v>42.45</v>
      </c>
      <c r="AV6" s="32">
        <v>45.77</v>
      </c>
      <c r="AW6" s="33"/>
      <c r="AX6" s="30">
        <v>34.74</v>
      </c>
      <c r="AY6" s="31">
        <v>28.13</v>
      </c>
      <c r="AZ6" s="32">
        <v>32.42</v>
      </c>
      <c r="BA6" s="33"/>
      <c r="BB6" s="30">
        <v>21.09</v>
      </c>
      <c r="BC6" s="31">
        <v>7.96</v>
      </c>
      <c r="BD6" s="32">
        <v>16.29</v>
      </c>
    </row>
    <row r="7" spans="1:56" s="35" customFormat="1" x14ac:dyDescent="0.25">
      <c r="A7" s="36"/>
      <c r="B7" s="30">
        <v>1</v>
      </c>
      <c r="C7" s="31">
        <v>-0.60000000000000142</v>
      </c>
      <c r="D7" s="32">
        <v>2.5</v>
      </c>
      <c r="E7" s="33"/>
      <c r="F7" s="30">
        <v>9.6999999999999993</v>
      </c>
      <c r="G7" s="31">
        <v>9.3000000000000007</v>
      </c>
      <c r="H7" s="32">
        <v>9.1</v>
      </c>
      <c r="I7" s="33"/>
      <c r="J7" s="34">
        <v>75.2</v>
      </c>
      <c r="K7" s="23">
        <v>68.3</v>
      </c>
      <c r="L7" s="37">
        <v>72</v>
      </c>
      <c r="M7" s="33"/>
      <c r="N7" s="34">
        <v>-35.400000000000006</v>
      </c>
      <c r="O7" s="23">
        <v>-35.799999999999997</v>
      </c>
      <c r="P7" s="32">
        <v>-31.900000000000002</v>
      </c>
      <c r="Q7"/>
      <c r="R7" s="34">
        <v>-8.6999999999999993</v>
      </c>
      <c r="S7" s="23">
        <v>-7.2</v>
      </c>
      <c r="T7" s="32">
        <v>-11.9</v>
      </c>
      <c r="U7" s="33"/>
      <c r="V7" s="30">
        <v>-18.18</v>
      </c>
      <c r="W7" s="31">
        <v>-21.88</v>
      </c>
      <c r="X7" s="32">
        <v>-18.88</v>
      </c>
      <c r="Y7" s="33"/>
      <c r="Z7" s="30">
        <v>8.82</v>
      </c>
      <c r="AA7" s="31">
        <v>5.48</v>
      </c>
      <c r="AB7" s="32">
        <v>6.02</v>
      </c>
      <c r="AC7" s="33"/>
      <c r="AD7" s="30">
        <v>22.35</v>
      </c>
      <c r="AE7" s="31">
        <v>24.65</v>
      </c>
      <c r="AF7" s="32">
        <v>33.43</v>
      </c>
      <c r="AG7" s="33"/>
      <c r="AH7" s="30">
        <v>82.55</v>
      </c>
      <c r="AI7" s="31">
        <v>82.57</v>
      </c>
      <c r="AJ7" s="32">
        <v>79.069999999999993</v>
      </c>
      <c r="AK7" s="33"/>
      <c r="AL7" s="30">
        <v>79.31</v>
      </c>
      <c r="AM7" s="31">
        <v>70.52</v>
      </c>
      <c r="AN7" s="32">
        <v>58.48</v>
      </c>
      <c r="AO7" s="33"/>
      <c r="AP7" s="30">
        <v>66.040000000000006</v>
      </c>
      <c r="AQ7" s="31">
        <v>55.51</v>
      </c>
      <c r="AR7" s="32">
        <v>34.68</v>
      </c>
      <c r="AS7" s="33"/>
      <c r="AT7" s="30">
        <v>56.12</v>
      </c>
      <c r="AU7" s="31">
        <v>39.03</v>
      </c>
      <c r="AV7" s="32">
        <v>21.33</v>
      </c>
      <c r="AW7" s="33"/>
      <c r="AX7" s="30">
        <v>46.28</v>
      </c>
      <c r="AY7" s="31">
        <v>26.98</v>
      </c>
      <c r="AZ7" s="32">
        <v>12.84</v>
      </c>
      <c r="BA7" s="33"/>
      <c r="BB7" s="30">
        <v>19.22</v>
      </c>
      <c r="BC7" s="31">
        <v>12.96</v>
      </c>
      <c r="BD7" s="32">
        <v>2.64</v>
      </c>
    </row>
    <row r="8" spans="1:56" s="35" customFormat="1" x14ac:dyDescent="0.25">
      <c r="A8" s="36"/>
      <c r="B8" s="30">
        <v>8.1999999999999993</v>
      </c>
      <c r="C8" s="31">
        <v>5</v>
      </c>
      <c r="D8" s="32">
        <v>8.5999999999999979</v>
      </c>
      <c r="E8" s="33"/>
      <c r="F8" s="30">
        <v>9.8000000000000007</v>
      </c>
      <c r="G8" s="31">
        <v>9</v>
      </c>
      <c r="H8" s="32">
        <v>9.8000000000000007</v>
      </c>
      <c r="I8" s="33"/>
      <c r="J8" s="34">
        <v>67.400000000000006</v>
      </c>
      <c r="K8" s="23">
        <v>83.8</v>
      </c>
      <c r="L8" s="37">
        <v>67.400000000000006</v>
      </c>
      <c r="M8" s="33"/>
      <c r="N8" s="34">
        <v>-31</v>
      </c>
      <c r="O8" s="23">
        <v>-28</v>
      </c>
      <c r="P8" s="32">
        <v>-30</v>
      </c>
      <c r="Q8"/>
      <c r="R8" s="34">
        <v>-4.5999999999999996</v>
      </c>
      <c r="S8" s="23">
        <v>-10</v>
      </c>
      <c r="T8" s="32">
        <v>-11.7</v>
      </c>
      <c r="U8" s="33"/>
      <c r="V8" s="30">
        <v>-21.07</v>
      </c>
      <c r="W8" s="31">
        <v>-23.08</v>
      </c>
      <c r="X8" s="32">
        <v>-23.5</v>
      </c>
      <c r="Y8" s="33"/>
      <c r="Z8" s="30">
        <v>8.6999999999999993</v>
      </c>
      <c r="AA8" s="31">
        <v>6.96</v>
      </c>
      <c r="AB8" s="32">
        <v>5.68</v>
      </c>
      <c r="AC8" s="33"/>
      <c r="AD8" s="30">
        <v>34.74</v>
      </c>
      <c r="AE8" s="31">
        <v>23.39</v>
      </c>
      <c r="AF8" s="32">
        <v>18.670000000000002</v>
      </c>
      <c r="AG8" s="33"/>
      <c r="AH8" s="30">
        <v>92.96</v>
      </c>
      <c r="AI8" s="31">
        <v>69.849999999999994</v>
      </c>
      <c r="AJ8" s="32">
        <v>88.84</v>
      </c>
      <c r="AK8" s="33"/>
      <c r="AL8" s="30">
        <v>90.15</v>
      </c>
      <c r="AM8" s="31">
        <v>62.4</v>
      </c>
      <c r="AN8" s="32">
        <v>77.83</v>
      </c>
      <c r="AO8" s="33"/>
      <c r="AP8" s="30">
        <v>82.59</v>
      </c>
      <c r="AQ8" s="31">
        <v>50.26</v>
      </c>
      <c r="AR8" s="32">
        <v>56.71</v>
      </c>
      <c r="AS8" s="33"/>
      <c r="AT8" s="30">
        <v>72.989999999999995</v>
      </c>
      <c r="AU8" s="31">
        <v>38.94</v>
      </c>
      <c r="AV8" s="32">
        <v>36.840000000000003</v>
      </c>
      <c r="AW8" s="33"/>
      <c r="AX8" s="30">
        <v>69.010000000000005</v>
      </c>
      <c r="AY8" s="31">
        <v>26.27</v>
      </c>
      <c r="AZ8" s="32">
        <v>24.17</v>
      </c>
      <c r="BA8" s="33"/>
      <c r="BB8" s="30">
        <v>46.89</v>
      </c>
      <c r="BC8" s="31">
        <v>11.17</v>
      </c>
      <c r="BD8" s="32">
        <v>13.99</v>
      </c>
    </row>
    <row r="9" spans="1:56" s="35" customFormat="1" x14ac:dyDescent="0.25">
      <c r="A9" s="36"/>
      <c r="B9" s="30">
        <v>8.6999999999999993</v>
      </c>
      <c r="C9" s="31">
        <v>1.1999999999999993</v>
      </c>
      <c r="D9" s="32">
        <v>7.5</v>
      </c>
      <c r="E9" s="33"/>
      <c r="F9" s="30">
        <v>11.2</v>
      </c>
      <c r="G9" s="31">
        <v>8.4</v>
      </c>
      <c r="H9" s="32">
        <v>9.3000000000000007</v>
      </c>
      <c r="I9" s="33"/>
      <c r="J9" s="34">
        <v>64.3</v>
      </c>
      <c r="K9" s="23">
        <v>67.900000000000006</v>
      </c>
      <c r="L9" s="37">
        <v>69.900000000000006</v>
      </c>
      <c r="M9" s="33"/>
      <c r="N9" s="34">
        <v>-37.799999999999997</v>
      </c>
      <c r="O9" s="23">
        <v>-30.5</v>
      </c>
      <c r="P9" s="37">
        <v>-28.5</v>
      </c>
      <c r="Q9"/>
      <c r="R9" s="34">
        <v>-11.8</v>
      </c>
      <c r="S9" s="23">
        <v>-22.9</v>
      </c>
      <c r="T9" s="37">
        <v>-11.9</v>
      </c>
      <c r="U9" s="33"/>
      <c r="V9" s="38"/>
      <c r="W9" s="31">
        <v>-29.54</v>
      </c>
      <c r="X9" s="32"/>
      <c r="Y9" s="33"/>
      <c r="Z9" s="38"/>
      <c r="AA9" s="31">
        <v>4.22</v>
      </c>
      <c r="AB9" s="32"/>
      <c r="AC9" s="33"/>
      <c r="AD9" s="30"/>
      <c r="AE9" s="31">
        <v>20.02</v>
      </c>
      <c r="AF9" s="32"/>
      <c r="AG9" s="33"/>
      <c r="AH9" s="30">
        <v>83.73</v>
      </c>
      <c r="AI9" s="31">
        <v>57.45</v>
      </c>
      <c r="AJ9" s="32">
        <v>75.47</v>
      </c>
      <c r="AK9" s="33"/>
      <c r="AL9" s="30">
        <v>79.709999999999994</v>
      </c>
      <c r="AM9" s="31">
        <v>50.33</v>
      </c>
      <c r="AN9" s="32">
        <v>59.56</v>
      </c>
      <c r="AO9" s="33"/>
      <c r="AP9" s="30">
        <v>70.069999999999993</v>
      </c>
      <c r="AQ9" s="31">
        <v>36.14</v>
      </c>
      <c r="AR9" s="32">
        <v>38.44</v>
      </c>
      <c r="AS9" s="33"/>
      <c r="AT9" s="30">
        <v>64.37</v>
      </c>
      <c r="AU9" s="31">
        <v>25.19</v>
      </c>
      <c r="AV9" s="32">
        <v>23.15</v>
      </c>
      <c r="AW9" s="33"/>
      <c r="AX9" s="30">
        <v>55.76</v>
      </c>
      <c r="AY9" s="31">
        <v>18.41</v>
      </c>
      <c r="AZ9" s="32">
        <v>13.3</v>
      </c>
      <c r="BA9" s="33"/>
      <c r="BB9" s="30">
        <v>38.08</v>
      </c>
      <c r="BC9" s="31">
        <v>10.119999999999999</v>
      </c>
      <c r="BD9" s="32">
        <v>7.81</v>
      </c>
    </row>
    <row r="10" spans="1:56" s="35" customFormat="1" x14ac:dyDescent="0.25">
      <c r="A10" s="36"/>
      <c r="B10" s="30">
        <v>11</v>
      </c>
      <c r="C10" s="31">
        <v>-4.9000000000000004</v>
      </c>
      <c r="D10" s="32">
        <v>-0.5</v>
      </c>
      <c r="E10" s="33"/>
      <c r="F10" s="30">
        <v>11.3</v>
      </c>
      <c r="G10" s="31">
        <v>8.6999999999999993</v>
      </c>
      <c r="H10" s="32">
        <v>7.8</v>
      </c>
      <c r="I10" s="33"/>
      <c r="J10" s="34">
        <v>72.600000000000009</v>
      </c>
      <c r="K10" s="23">
        <v>68.900000000000006</v>
      </c>
      <c r="L10" s="32">
        <v>65.3</v>
      </c>
      <c r="M10" s="33"/>
      <c r="N10" s="34">
        <v>-34.400000000000006</v>
      </c>
      <c r="O10" s="23">
        <v>-37.299999999999997</v>
      </c>
      <c r="P10" s="32">
        <v>-29.5</v>
      </c>
      <c r="Q10"/>
      <c r="R10" s="34">
        <v>-8.1999999999999993</v>
      </c>
      <c r="S10" s="23">
        <v>-9.6999999999999993</v>
      </c>
      <c r="T10" s="32">
        <v>-9.1999999999999993</v>
      </c>
      <c r="U10" s="33"/>
      <c r="V10" s="30"/>
      <c r="W10" s="31">
        <v>-24.91</v>
      </c>
      <c r="X10" s="32"/>
      <c r="Y10" s="33"/>
      <c r="Z10" s="30"/>
      <c r="AA10" s="31">
        <v>5.96</v>
      </c>
      <c r="AB10" s="32"/>
      <c r="AC10" s="33"/>
      <c r="AD10" s="30"/>
      <c r="AE10" s="31">
        <v>16.29</v>
      </c>
      <c r="AF10" s="32"/>
      <c r="AG10" s="33"/>
      <c r="AH10" s="30">
        <v>99.57</v>
      </c>
      <c r="AI10" s="31">
        <v>63.37</v>
      </c>
      <c r="AJ10" s="32">
        <v>67.78</v>
      </c>
      <c r="AK10" s="33"/>
      <c r="AL10" s="30">
        <v>96.83</v>
      </c>
      <c r="AM10" s="31">
        <v>56.56</v>
      </c>
      <c r="AN10" s="32">
        <v>67.78</v>
      </c>
      <c r="AO10" s="33"/>
      <c r="AP10" s="30">
        <v>84.99</v>
      </c>
      <c r="AQ10" s="31">
        <v>40.81</v>
      </c>
      <c r="AR10" s="32">
        <v>56.16</v>
      </c>
      <c r="AS10" s="33"/>
      <c r="AT10" s="30">
        <v>81.72</v>
      </c>
      <c r="AU10" s="31">
        <v>28.67</v>
      </c>
      <c r="AV10" s="32">
        <v>39.14</v>
      </c>
      <c r="AW10" s="33"/>
      <c r="AX10" s="30">
        <v>73.150000000000006</v>
      </c>
      <c r="AY10" s="31">
        <v>23.42</v>
      </c>
      <c r="AZ10" s="32">
        <v>36.64</v>
      </c>
      <c r="BA10" s="33"/>
      <c r="BB10" s="30">
        <v>52.65</v>
      </c>
      <c r="BC10" s="31">
        <v>12.91</v>
      </c>
      <c r="BD10" s="32">
        <v>21.42</v>
      </c>
    </row>
    <row r="11" spans="1:56" s="35" customFormat="1" x14ac:dyDescent="0.25">
      <c r="A11" s="36"/>
      <c r="B11" s="30">
        <v>10.899999999999999</v>
      </c>
      <c r="C11" s="31">
        <v>-3.1000000000000005</v>
      </c>
      <c r="D11" s="32">
        <v>3.7999999999999989</v>
      </c>
      <c r="E11" s="33"/>
      <c r="F11" s="30">
        <v>10.4</v>
      </c>
      <c r="G11" s="31">
        <v>9.4</v>
      </c>
      <c r="H11" s="32">
        <v>8.9</v>
      </c>
      <c r="I11" s="33"/>
      <c r="J11" s="34">
        <v>58.600000000000009</v>
      </c>
      <c r="K11" s="23">
        <v>71.5</v>
      </c>
      <c r="L11" s="32">
        <v>80.8</v>
      </c>
      <c r="M11" s="33"/>
      <c r="N11" s="34">
        <v>-32.900000000000006</v>
      </c>
      <c r="O11" s="23">
        <v>-38.299999999999997</v>
      </c>
      <c r="P11" s="32">
        <v>-29</v>
      </c>
      <c r="Q11"/>
      <c r="R11" s="34">
        <v>-10</v>
      </c>
      <c r="S11" s="23">
        <v>-5.6</v>
      </c>
      <c r="T11" s="32">
        <v>-7.5</v>
      </c>
      <c r="U11" s="33"/>
      <c r="V11" s="30"/>
      <c r="W11" s="31">
        <v>-27.12</v>
      </c>
      <c r="X11" s="32"/>
      <c r="Y11" s="33"/>
      <c r="Z11" s="30"/>
      <c r="AA11" s="31">
        <v>5.88</v>
      </c>
      <c r="AB11" s="32"/>
      <c r="AC11" s="33"/>
      <c r="AD11" s="30"/>
      <c r="AE11" s="31">
        <v>17.77</v>
      </c>
      <c r="AF11" s="32"/>
      <c r="AG11" s="33"/>
      <c r="AH11" s="30">
        <v>98.83</v>
      </c>
      <c r="AI11" s="31">
        <v>74.599999999999994</v>
      </c>
      <c r="AJ11" s="32"/>
      <c r="AK11" s="33"/>
      <c r="AL11" s="30">
        <v>92.45</v>
      </c>
      <c r="AM11" s="31">
        <v>62.27</v>
      </c>
      <c r="AN11" s="32"/>
      <c r="AO11" s="33"/>
      <c r="AP11" s="30">
        <v>88.92</v>
      </c>
      <c r="AQ11" s="31">
        <v>42.46</v>
      </c>
      <c r="AR11" s="32"/>
      <c r="AS11" s="33"/>
      <c r="AT11" s="30">
        <v>80.25</v>
      </c>
      <c r="AU11" s="31">
        <v>28.22</v>
      </c>
      <c r="AV11" s="32"/>
      <c r="AW11" s="33"/>
      <c r="AX11" s="30">
        <v>65.67</v>
      </c>
      <c r="AY11" s="31">
        <v>15.31</v>
      </c>
      <c r="AZ11" s="32"/>
      <c r="BA11" s="33"/>
      <c r="BB11" s="30">
        <v>37.17</v>
      </c>
      <c r="BC11" s="31">
        <v>6.06</v>
      </c>
      <c r="BD11" s="32"/>
    </row>
    <row r="12" spans="1:56" s="35" customFormat="1" x14ac:dyDescent="0.25">
      <c r="A12" s="36"/>
      <c r="B12" s="30">
        <v>0</v>
      </c>
      <c r="C12" s="31">
        <v>3.3999999999999986</v>
      </c>
      <c r="D12" s="32">
        <v>1.6999999999999993</v>
      </c>
      <c r="E12" s="33"/>
      <c r="F12" s="30">
        <v>10</v>
      </c>
      <c r="G12" s="31">
        <v>9.4</v>
      </c>
      <c r="H12" s="32">
        <v>9.6999999999999993</v>
      </c>
      <c r="I12" s="33"/>
      <c r="J12" s="34">
        <v>62.8</v>
      </c>
      <c r="K12" s="23">
        <v>72</v>
      </c>
      <c r="L12" s="32">
        <v>72.400000000000006</v>
      </c>
      <c r="M12" s="33"/>
      <c r="N12" s="34">
        <v>-39.299999999999997</v>
      </c>
      <c r="O12" s="23">
        <v>-32.900000000000006</v>
      </c>
      <c r="P12" s="37">
        <v>-35.400000000000006</v>
      </c>
      <c r="Q12"/>
      <c r="R12" s="34">
        <v>-7.1</v>
      </c>
      <c r="S12" s="23">
        <v>-16.7</v>
      </c>
      <c r="T12" s="37">
        <v>-4.8</v>
      </c>
      <c r="U12" s="33"/>
      <c r="V12" s="30"/>
      <c r="W12" s="31">
        <v>-28.57</v>
      </c>
      <c r="X12" s="32"/>
      <c r="Y12" s="33"/>
      <c r="Z12" s="30"/>
      <c r="AA12" s="31">
        <v>4.83</v>
      </c>
      <c r="AB12" s="32"/>
      <c r="AC12" s="33"/>
      <c r="AD12" s="30"/>
      <c r="AE12" s="31">
        <v>10.17</v>
      </c>
      <c r="AF12" s="32"/>
      <c r="AG12" s="33"/>
      <c r="AH12" s="30">
        <v>79.680000000000007</v>
      </c>
      <c r="AI12" s="31">
        <v>59.24</v>
      </c>
      <c r="AJ12" s="32"/>
      <c r="AK12" s="33"/>
      <c r="AL12" s="30">
        <v>71.760000000000005</v>
      </c>
      <c r="AM12" s="31">
        <v>49.92</v>
      </c>
      <c r="AN12" s="32"/>
      <c r="AO12" s="33"/>
      <c r="AP12" s="30">
        <v>63.14</v>
      </c>
      <c r="AQ12" s="31">
        <v>33.32</v>
      </c>
      <c r="AR12" s="32"/>
      <c r="AS12" s="33"/>
      <c r="AT12" s="30">
        <v>53.21</v>
      </c>
      <c r="AU12" s="31">
        <v>18.899999999999999</v>
      </c>
      <c r="AV12" s="32"/>
      <c r="AW12" s="33"/>
      <c r="AX12" s="30">
        <v>43.93</v>
      </c>
      <c r="AY12" s="31">
        <v>10.39</v>
      </c>
      <c r="AZ12" s="32"/>
      <c r="BA12" s="33"/>
      <c r="BB12" s="30">
        <v>30.32</v>
      </c>
      <c r="BC12" s="31">
        <v>4.59</v>
      </c>
      <c r="BD12" s="32"/>
    </row>
    <row r="13" spans="1:56" s="35" customFormat="1" x14ac:dyDescent="0.25">
      <c r="A13" s="36"/>
      <c r="B13" s="30">
        <v>-1.2000000000000011</v>
      </c>
      <c r="C13" s="31">
        <v>-3.9000000000000004</v>
      </c>
      <c r="D13" s="32"/>
      <c r="E13" s="33"/>
      <c r="F13" s="30">
        <v>9.9</v>
      </c>
      <c r="G13" s="31">
        <v>8.4</v>
      </c>
      <c r="H13" s="32"/>
      <c r="I13" s="33"/>
      <c r="J13" s="34">
        <v>79.100000000000009</v>
      </c>
      <c r="K13" s="23">
        <v>71.600000000000009</v>
      </c>
      <c r="L13" s="37"/>
      <c r="M13" s="33"/>
      <c r="N13" s="34">
        <v>-38.799999999999997</v>
      </c>
      <c r="O13" s="23">
        <v>-35.400000000000006</v>
      </c>
      <c r="P13" s="32"/>
      <c r="Q13"/>
      <c r="R13" s="34">
        <v>-6.3</v>
      </c>
      <c r="S13" s="23">
        <v>-24.2</v>
      </c>
      <c r="T13" s="32"/>
      <c r="U13" s="33"/>
      <c r="V13" s="30"/>
      <c r="W13" s="31">
        <v>-16.260000000000002</v>
      </c>
      <c r="X13" s="32"/>
      <c r="Y13" s="33"/>
      <c r="Z13" s="30"/>
      <c r="AA13" s="31">
        <v>8.74</v>
      </c>
      <c r="AB13" s="32"/>
      <c r="AC13" s="33"/>
      <c r="AD13" s="30"/>
      <c r="AE13" s="31">
        <v>17.88</v>
      </c>
      <c r="AF13" s="32"/>
      <c r="AG13" s="33"/>
      <c r="AH13" s="30">
        <v>85.49</v>
      </c>
      <c r="AI13" s="31">
        <v>75.72</v>
      </c>
      <c r="AJ13" s="32"/>
      <c r="AK13" s="33"/>
      <c r="AL13" s="30">
        <v>79.290000000000006</v>
      </c>
      <c r="AM13" s="31">
        <v>57.61</v>
      </c>
      <c r="AN13" s="32"/>
      <c r="AO13" s="33"/>
      <c r="AP13" s="30">
        <v>69.06</v>
      </c>
      <c r="AQ13" s="31">
        <v>32.24</v>
      </c>
      <c r="AR13" s="32"/>
      <c r="AS13" s="33"/>
      <c r="AT13" s="30">
        <v>63.95</v>
      </c>
      <c r="AU13" s="31">
        <v>20.86</v>
      </c>
      <c r="AV13" s="32"/>
      <c r="AW13" s="33"/>
      <c r="AX13" s="30">
        <v>55.82</v>
      </c>
      <c r="AY13" s="31">
        <v>11.42</v>
      </c>
      <c r="AZ13" s="32"/>
      <c r="BA13" s="33"/>
      <c r="BB13" s="30">
        <v>41.49</v>
      </c>
      <c r="BC13" s="31">
        <v>9.25</v>
      </c>
      <c r="BD13" s="32"/>
    </row>
    <row r="14" spans="1:56" s="35" customFormat="1" x14ac:dyDescent="0.25">
      <c r="A14" s="36"/>
      <c r="B14" s="30">
        <v>9.5</v>
      </c>
      <c r="C14" s="31">
        <v>3.0999999999999996</v>
      </c>
      <c r="D14" s="32"/>
      <c r="E14" s="33"/>
      <c r="F14" s="30">
        <v>9.8000000000000007</v>
      </c>
      <c r="G14" s="31">
        <v>10.1</v>
      </c>
      <c r="H14" s="32"/>
      <c r="I14" s="33"/>
      <c r="J14" s="34">
        <v>78.2</v>
      </c>
      <c r="K14" s="23">
        <v>66</v>
      </c>
      <c r="L14" s="37"/>
      <c r="M14" s="33"/>
      <c r="N14" s="34">
        <v>-27.5</v>
      </c>
      <c r="O14" s="23">
        <v>-37.299999999999997</v>
      </c>
      <c r="P14" s="32"/>
      <c r="Q14"/>
      <c r="R14" s="34">
        <v>-5.3</v>
      </c>
      <c r="S14" s="23">
        <v>-7.7</v>
      </c>
      <c r="T14" s="32"/>
      <c r="U14" s="33"/>
      <c r="V14" s="30"/>
      <c r="W14" s="31">
        <v>-27.6</v>
      </c>
      <c r="X14" s="32"/>
      <c r="Y14" s="33"/>
      <c r="Z14" s="30"/>
      <c r="AA14" s="31">
        <v>6.59</v>
      </c>
      <c r="AB14" s="32"/>
      <c r="AC14" s="33"/>
      <c r="AD14" s="30"/>
      <c r="AE14" s="31">
        <v>32.26</v>
      </c>
      <c r="AF14" s="32"/>
      <c r="AG14" s="33"/>
      <c r="AH14" s="30"/>
      <c r="AI14" s="31">
        <v>81.97</v>
      </c>
      <c r="AJ14" s="32"/>
      <c r="AK14" s="33"/>
      <c r="AL14" s="30"/>
      <c r="AM14" s="31">
        <v>63.34</v>
      </c>
      <c r="AN14" s="32"/>
      <c r="AO14" s="33"/>
      <c r="AP14" s="30"/>
      <c r="AQ14" s="31">
        <v>44.31</v>
      </c>
      <c r="AR14" s="32"/>
      <c r="AS14" s="33"/>
      <c r="AT14" s="30"/>
      <c r="AU14" s="31">
        <v>32.92</v>
      </c>
      <c r="AV14" s="32"/>
      <c r="AW14" s="33"/>
      <c r="AX14" s="30"/>
      <c r="AY14" s="31">
        <v>20.190000000000001</v>
      </c>
      <c r="AZ14" s="32"/>
      <c r="BA14" s="33"/>
      <c r="BB14" s="30"/>
      <c r="BC14" s="31">
        <v>11.93</v>
      </c>
      <c r="BD14" s="32"/>
    </row>
    <row r="15" spans="1:56" s="35" customFormat="1" x14ac:dyDescent="0.25">
      <c r="A15" s="36"/>
      <c r="B15" s="30">
        <v>-5.2000000000000011</v>
      </c>
      <c r="C15" s="31">
        <v>-0.80000000000000071</v>
      </c>
      <c r="D15" s="32"/>
      <c r="E15" s="33"/>
      <c r="F15" s="30">
        <v>8</v>
      </c>
      <c r="G15" s="31">
        <v>9.9</v>
      </c>
      <c r="H15" s="32"/>
      <c r="I15" s="33"/>
      <c r="J15" s="34">
        <v>71</v>
      </c>
      <c r="K15" s="23">
        <v>70.2</v>
      </c>
      <c r="L15" s="32"/>
      <c r="M15" s="33"/>
      <c r="N15" s="34">
        <v>-34.400000000000006</v>
      </c>
      <c r="O15" s="23">
        <v>-38.799999999999997</v>
      </c>
      <c r="P15" s="32"/>
      <c r="Q15"/>
      <c r="R15" s="34">
        <v>-4.3</v>
      </c>
      <c r="S15" s="23">
        <v>-8</v>
      </c>
      <c r="T15" s="32"/>
      <c r="U15" s="33"/>
      <c r="V15" s="30"/>
      <c r="W15" s="39"/>
      <c r="X15" s="32"/>
      <c r="Y15" s="33"/>
      <c r="Z15" s="30"/>
      <c r="AA15" s="39"/>
      <c r="AB15" s="32"/>
      <c r="AC15" s="33"/>
      <c r="AD15" s="30"/>
      <c r="AE15" s="31"/>
      <c r="AF15" s="32"/>
      <c r="AG15" s="33"/>
      <c r="AH15" s="30"/>
      <c r="AI15" s="31">
        <v>58.33</v>
      </c>
      <c r="AJ15" s="32"/>
      <c r="AK15" s="33"/>
      <c r="AL15" s="30"/>
      <c r="AM15" s="31">
        <v>47.02</v>
      </c>
      <c r="AN15" s="32"/>
      <c r="AO15" s="33"/>
      <c r="AP15" s="30"/>
      <c r="AQ15" s="31">
        <v>30.97</v>
      </c>
      <c r="AR15" s="32"/>
      <c r="AS15" s="33"/>
      <c r="AT15" s="30"/>
      <c r="AU15" s="31">
        <v>20.12</v>
      </c>
      <c r="AV15" s="32"/>
      <c r="AW15" s="33"/>
      <c r="AX15" s="30"/>
      <c r="AY15" s="31">
        <v>10.07</v>
      </c>
      <c r="AZ15" s="32"/>
      <c r="BA15" s="33"/>
      <c r="BB15" s="30"/>
      <c r="BC15" s="31">
        <v>5</v>
      </c>
      <c r="BD15" s="32"/>
    </row>
    <row r="16" spans="1:56" s="35" customFormat="1" x14ac:dyDescent="0.25">
      <c r="A16" s="36"/>
      <c r="B16" s="30">
        <v>10.8</v>
      </c>
      <c r="C16" s="31">
        <v>-3.8000000000000007</v>
      </c>
      <c r="D16" s="32"/>
      <c r="E16" s="33"/>
      <c r="F16" s="30">
        <v>10.8</v>
      </c>
      <c r="G16" s="31">
        <v>8.5</v>
      </c>
      <c r="H16" s="32"/>
      <c r="I16" s="33"/>
      <c r="J16" s="34">
        <v>70.7</v>
      </c>
      <c r="K16" s="23">
        <v>70.600000000000009</v>
      </c>
      <c r="L16" s="32"/>
      <c r="M16" s="33"/>
      <c r="N16" s="34">
        <v>-33.1</v>
      </c>
      <c r="O16" s="23">
        <v>-35.400000000000006</v>
      </c>
      <c r="P16" s="32"/>
      <c r="Q16"/>
      <c r="R16" s="34">
        <v>-10.1</v>
      </c>
      <c r="S16" s="23">
        <v>-11.6</v>
      </c>
      <c r="T16" s="32"/>
      <c r="U16" s="33"/>
      <c r="V16" s="38"/>
      <c r="W16" s="39"/>
      <c r="X16" s="40"/>
      <c r="Y16" s="33"/>
      <c r="Z16" s="38"/>
      <c r="AA16" s="39"/>
      <c r="AB16" s="40"/>
      <c r="AC16" s="33"/>
      <c r="AD16" s="38"/>
      <c r="AE16" s="39"/>
      <c r="AF16" s="40"/>
      <c r="AG16" s="33"/>
      <c r="AH16" s="30"/>
      <c r="AI16" s="31">
        <v>91.74</v>
      </c>
      <c r="AJ16" s="32"/>
      <c r="AK16" s="33"/>
      <c r="AL16" s="30"/>
      <c r="AM16" s="31">
        <v>78.83</v>
      </c>
      <c r="AN16" s="32"/>
      <c r="AO16" s="33"/>
      <c r="AP16" s="30"/>
      <c r="AQ16" s="31">
        <v>69.28</v>
      </c>
      <c r="AR16" s="32"/>
      <c r="AS16" s="33"/>
      <c r="AT16" s="30"/>
      <c r="AU16" s="31">
        <v>43.75</v>
      </c>
      <c r="AV16" s="32"/>
      <c r="AW16" s="33"/>
      <c r="AX16" s="30"/>
      <c r="AY16" s="31">
        <v>38.22</v>
      </c>
      <c r="AZ16" s="32"/>
      <c r="BA16" s="33"/>
      <c r="BB16" s="30"/>
      <c r="BC16" s="31">
        <v>18.100000000000001</v>
      </c>
      <c r="BD16" s="32"/>
    </row>
    <row r="17" spans="1:56" s="35" customFormat="1" x14ac:dyDescent="0.25">
      <c r="A17" s="36"/>
      <c r="B17" s="30">
        <v>-10.600000000000001</v>
      </c>
      <c r="C17" s="31">
        <v>11.399999999999999</v>
      </c>
      <c r="D17" s="32"/>
      <c r="E17" s="33"/>
      <c r="F17" s="30">
        <v>7.2</v>
      </c>
      <c r="G17" s="31">
        <v>10.6</v>
      </c>
      <c r="H17" s="32"/>
      <c r="I17" s="33"/>
      <c r="J17" s="34">
        <v>61.900000000000006</v>
      </c>
      <c r="K17" s="23">
        <v>73.2</v>
      </c>
      <c r="L17" s="32"/>
      <c r="M17" s="33"/>
      <c r="N17" s="34">
        <v>-36.200000000000003</v>
      </c>
      <c r="O17" s="23">
        <v>-30.5</v>
      </c>
      <c r="P17" s="32"/>
      <c r="Q17"/>
      <c r="R17" s="34">
        <v>-5.6</v>
      </c>
      <c r="S17" s="23">
        <v>-9.3000000000000007</v>
      </c>
      <c r="T17" s="32"/>
      <c r="U17" s="33"/>
      <c r="V17" s="38"/>
      <c r="W17" s="39"/>
      <c r="X17" s="40"/>
      <c r="Y17" s="33"/>
      <c r="Z17" s="38"/>
      <c r="AA17" s="39"/>
      <c r="AB17" s="40"/>
      <c r="AC17" s="33"/>
      <c r="AD17" s="38"/>
      <c r="AE17" s="39"/>
      <c r="AF17" s="40"/>
      <c r="AG17" s="33"/>
      <c r="AH17" s="30"/>
      <c r="AI17" s="31">
        <v>85.34</v>
      </c>
      <c r="AJ17" s="32"/>
      <c r="AK17" s="33"/>
      <c r="AL17" s="30"/>
      <c r="AM17" s="31">
        <v>72.959999999999994</v>
      </c>
      <c r="AN17" s="32"/>
      <c r="AO17" s="33"/>
      <c r="AP17" s="30"/>
      <c r="AQ17" s="31">
        <v>61.79</v>
      </c>
      <c r="AR17" s="32"/>
      <c r="AS17" s="33"/>
      <c r="AT17" s="30"/>
      <c r="AU17" s="31">
        <v>50.28</v>
      </c>
      <c r="AV17" s="32"/>
      <c r="AW17" s="33"/>
      <c r="AX17" s="30"/>
      <c r="AY17" s="31">
        <v>39.119999999999997</v>
      </c>
      <c r="AZ17" s="32"/>
      <c r="BA17" s="33"/>
      <c r="BB17" s="30"/>
      <c r="BC17" s="31">
        <v>25.04</v>
      </c>
      <c r="BD17" s="32"/>
    </row>
    <row r="18" spans="1:56" s="35" customFormat="1" x14ac:dyDescent="0.25">
      <c r="A18" s="36"/>
      <c r="B18" s="30"/>
      <c r="C18" s="31">
        <v>-3.6000000000000005</v>
      </c>
      <c r="D18" s="32"/>
      <c r="E18" s="33"/>
      <c r="F18" s="30"/>
      <c r="G18" s="31">
        <v>8.9</v>
      </c>
      <c r="H18" s="32"/>
      <c r="I18" s="33"/>
      <c r="J18" s="34"/>
      <c r="K18" s="23">
        <v>74.5</v>
      </c>
      <c r="L18" s="32"/>
      <c r="M18" s="33"/>
      <c r="N18" s="30"/>
      <c r="O18" s="23">
        <v>-36.299999999999997</v>
      </c>
      <c r="P18" s="32"/>
      <c r="Q18"/>
      <c r="R18" s="30"/>
      <c r="S18" s="23">
        <v>-4.8</v>
      </c>
      <c r="T18" s="32"/>
      <c r="U18" s="33"/>
      <c r="V18" s="38"/>
      <c r="W18" s="39"/>
      <c r="X18" s="40"/>
      <c r="Y18" s="33"/>
      <c r="Z18" s="38"/>
      <c r="AA18" s="39"/>
      <c r="AB18" s="40"/>
      <c r="AC18" s="33"/>
      <c r="AD18" s="38"/>
      <c r="AE18" s="39"/>
      <c r="AF18" s="40"/>
      <c r="AG18" s="33"/>
      <c r="AH18" s="30"/>
      <c r="AI18" s="31"/>
      <c r="AJ18" s="32"/>
      <c r="AK18" s="41"/>
      <c r="AL18" s="30"/>
      <c r="AM18" s="31"/>
      <c r="AN18" s="32"/>
      <c r="AO18" s="41"/>
      <c r="AP18" s="30"/>
      <c r="AQ18" s="31"/>
      <c r="AR18" s="32"/>
      <c r="AS18" s="41"/>
      <c r="AT18" s="38"/>
      <c r="AU18" s="39"/>
      <c r="AV18" s="40"/>
      <c r="AW18" s="33"/>
      <c r="AX18" s="38"/>
      <c r="AY18" s="39"/>
      <c r="AZ18" s="40"/>
      <c r="BA18" s="33"/>
      <c r="BB18" s="38"/>
      <c r="BC18" s="39"/>
      <c r="BD18" s="40"/>
    </row>
    <row r="19" spans="1:56" x14ac:dyDescent="0.25">
      <c r="B19" s="30"/>
      <c r="C19" s="31"/>
      <c r="D19" s="32"/>
      <c r="F19" s="34"/>
      <c r="G19" s="1"/>
      <c r="H19" s="37"/>
      <c r="J19" s="34"/>
      <c r="K19" s="1"/>
      <c r="L19" s="37"/>
      <c r="N19" s="34"/>
      <c r="O19" s="1"/>
      <c r="P19" s="37"/>
      <c r="R19" s="34"/>
      <c r="S19" s="1"/>
      <c r="T19" s="37"/>
      <c r="V19" s="34"/>
      <c r="W19" s="1"/>
      <c r="X19" s="37"/>
      <c r="Z19" s="34"/>
      <c r="AA19" s="1"/>
      <c r="AB19" s="37"/>
      <c r="AD19" s="34"/>
      <c r="AE19" s="1"/>
      <c r="AF19" s="37"/>
      <c r="AH19" s="34"/>
      <c r="AI19" s="1"/>
      <c r="AJ19" s="37"/>
      <c r="AL19" s="34"/>
      <c r="AM19" s="1"/>
      <c r="AN19" s="37"/>
      <c r="AP19" s="34"/>
      <c r="AQ19" s="1"/>
      <c r="AR19" s="37"/>
      <c r="AT19" s="34"/>
      <c r="AU19" s="1"/>
      <c r="AV19" s="37"/>
      <c r="AX19" s="34"/>
      <c r="AY19" s="1"/>
      <c r="AZ19" s="37"/>
      <c r="BB19" s="34"/>
      <c r="BC19" s="1"/>
      <c r="BD19" s="37"/>
    </row>
    <row r="20" spans="1:56" x14ac:dyDescent="0.25">
      <c r="B20" s="34"/>
      <c r="C20" s="1"/>
      <c r="D20" s="37"/>
      <c r="F20" s="34"/>
      <c r="G20" s="1"/>
      <c r="H20" s="37"/>
      <c r="J20" s="34"/>
      <c r="K20" s="1"/>
      <c r="L20" s="37"/>
      <c r="N20" s="34"/>
      <c r="O20" s="1"/>
      <c r="P20" s="37"/>
      <c r="R20" s="34"/>
      <c r="S20" s="1"/>
      <c r="T20" s="37"/>
      <c r="V20" s="34"/>
      <c r="W20" s="1"/>
      <c r="X20" s="37"/>
      <c r="Z20" s="34"/>
      <c r="AA20" s="1"/>
      <c r="AB20" s="37"/>
      <c r="AD20" s="34"/>
      <c r="AE20" s="1"/>
      <c r="AF20" s="37"/>
      <c r="AH20" s="34"/>
      <c r="AI20" s="1"/>
      <c r="AJ20" s="37"/>
      <c r="AL20" s="34"/>
      <c r="AM20" s="1"/>
      <c r="AN20" s="37"/>
      <c r="AP20" s="34"/>
      <c r="AQ20" s="1"/>
      <c r="AR20" s="37"/>
      <c r="AT20" s="34"/>
      <c r="AU20" s="1"/>
      <c r="AV20" s="37"/>
      <c r="AX20" s="34"/>
      <c r="AY20" s="1"/>
      <c r="AZ20" s="37"/>
      <c r="BB20" s="34"/>
      <c r="BC20" s="1"/>
      <c r="BD20" s="37"/>
    </row>
    <row r="21" spans="1:56" x14ac:dyDescent="0.25">
      <c r="A21" s="21" t="s">
        <v>21</v>
      </c>
      <c r="B21" s="5">
        <f>COUNT(B4:B20)</f>
        <v>14</v>
      </c>
      <c r="C21" s="6">
        <f>COUNT(C4:C20)</f>
        <v>15</v>
      </c>
      <c r="D21" s="7">
        <f>COUNT(D4:D20)</f>
        <v>9</v>
      </c>
      <c r="F21" s="5">
        <f>COUNT(F4:F20)</f>
        <v>14</v>
      </c>
      <c r="G21" s="6">
        <f>COUNT(G4:G20)</f>
        <v>15</v>
      </c>
      <c r="H21" s="7">
        <f>COUNT(H4:H20)</f>
        <v>9</v>
      </c>
      <c r="J21" s="5">
        <f>COUNT(J4:J20)</f>
        <v>14</v>
      </c>
      <c r="K21" s="6">
        <f>COUNT(K4:K20)</f>
        <v>15</v>
      </c>
      <c r="L21" s="7">
        <f>COUNT(L4:L20)</f>
        <v>9</v>
      </c>
      <c r="N21" s="5">
        <f>COUNT(N4:N20)</f>
        <v>14</v>
      </c>
      <c r="O21" s="6">
        <f>COUNT(O4:O20)</f>
        <v>15</v>
      </c>
      <c r="P21" s="7">
        <f>COUNT(P4:P20)</f>
        <v>9</v>
      </c>
      <c r="R21" s="5">
        <f>COUNT(R4:R20)</f>
        <v>14</v>
      </c>
      <c r="S21" s="6">
        <f>COUNT(S4:S20)</f>
        <v>15</v>
      </c>
      <c r="T21" s="7">
        <f>COUNT(T4:T20)</f>
        <v>9</v>
      </c>
      <c r="V21" s="5">
        <f>COUNT(V4:V20)</f>
        <v>5</v>
      </c>
      <c r="W21" s="6">
        <f>COUNT(W4:W20)</f>
        <v>11</v>
      </c>
      <c r="X21" s="7">
        <f>COUNT(X4:X20)</f>
        <v>5</v>
      </c>
      <c r="Z21" s="5">
        <f>COUNT(Z4:Z20)</f>
        <v>5</v>
      </c>
      <c r="AA21" s="6">
        <f>COUNT(AA4:AA20)</f>
        <v>11</v>
      </c>
      <c r="AB21" s="7">
        <f>COUNT(AB4:AB20)</f>
        <v>5</v>
      </c>
      <c r="AD21" s="5">
        <f>COUNT(AD4:AD20)</f>
        <v>5</v>
      </c>
      <c r="AE21" s="6">
        <f>COUNT(AE4:AE20)</f>
        <v>11</v>
      </c>
      <c r="AF21" s="7">
        <f>COUNT(AF4:AF20)</f>
        <v>5</v>
      </c>
      <c r="AH21" s="5">
        <f>COUNT(AH4:AH20)</f>
        <v>10</v>
      </c>
      <c r="AI21" s="6">
        <f>COUNT(AI4:AI20)</f>
        <v>14</v>
      </c>
      <c r="AJ21" s="7">
        <f>COUNT(AJ4:AJ20)</f>
        <v>7</v>
      </c>
      <c r="AL21" s="5">
        <f>COUNT(AL4:AL20)</f>
        <v>10</v>
      </c>
      <c r="AM21" s="6">
        <f>COUNT(AM4:AM20)</f>
        <v>14</v>
      </c>
      <c r="AN21" s="7">
        <f>COUNT(AN4:AN20)</f>
        <v>7</v>
      </c>
      <c r="AP21" s="5">
        <f>COUNT(AP4:AP20)</f>
        <v>10</v>
      </c>
      <c r="AQ21" s="6">
        <f>COUNT(AQ4:AQ20)</f>
        <v>14</v>
      </c>
      <c r="AR21" s="7">
        <f>COUNT(AR4:AR20)</f>
        <v>7</v>
      </c>
      <c r="AT21" s="5">
        <f>COUNT(AT4:AT20)</f>
        <v>10</v>
      </c>
      <c r="AU21" s="6">
        <f>COUNT(AU4:AU20)</f>
        <v>14</v>
      </c>
      <c r="AV21" s="7">
        <f>COUNT(AV4:AV20)</f>
        <v>7</v>
      </c>
      <c r="AX21" s="5">
        <f>COUNT(AX4:AX20)</f>
        <v>10</v>
      </c>
      <c r="AY21" s="6">
        <f>COUNT(AY4:AY20)</f>
        <v>14</v>
      </c>
      <c r="AZ21" s="7">
        <f>COUNT(AZ4:AZ20)</f>
        <v>7</v>
      </c>
      <c r="BB21" s="5">
        <f>COUNT(BB4:BB20)</f>
        <v>10</v>
      </c>
      <c r="BC21" s="6">
        <f>COUNT(BC4:BC20)</f>
        <v>14</v>
      </c>
      <c r="BD21" s="7">
        <f>COUNT(BD4:BD20)</f>
        <v>7</v>
      </c>
    </row>
    <row r="22" spans="1:56" s="44" customFormat="1" x14ac:dyDescent="0.25">
      <c r="A22" s="42" t="s">
        <v>22</v>
      </c>
      <c r="B22" s="8">
        <f>AVERAGE(B4:B20)</f>
        <v>4.2999999999999989</v>
      </c>
      <c r="C22" s="9">
        <f>AVERAGE(C4:C20)</f>
        <v>0.19999999999999929</v>
      </c>
      <c r="D22" s="10">
        <f>AVERAGE(D4:D20)</f>
        <v>3.1111111111111098</v>
      </c>
      <c r="E22" s="43"/>
      <c r="F22" s="8">
        <f>AVERAGE(F4:F20)</f>
        <v>9.9428571428571413</v>
      </c>
      <c r="G22" s="9">
        <f>AVERAGE(G4:G20)</f>
        <v>9.2333333333333361</v>
      </c>
      <c r="H22" s="10">
        <f>AVERAGE(H4:H20)</f>
        <v>8.8888888888888893</v>
      </c>
      <c r="I22" s="43"/>
      <c r="J22" s="8">
        <f>AVERAGE(J4:J20)</f>
        <v>71.2</v>
      </c>
      <c r="K22" s="9">
        <f>AVERAGE(K4:K20)</f>
        <v>71.306666666666672</v>
      </c>
      <c r="L22" s="10">
        <f>AVERAGE(L4:L20)</f>
        <v>71.111111111111114</v>
      </c>
      <c r="M22" s="43"/>
      <c r="N22" s="8">
        <f>AVERAGE(N4:N20)</f>
        <v>-34.478571428571435</v>
      </c>
      <c r="O22" s="9">
        <f>AVERAGE(O4:O20)</f>
        <v>-34.866666666666667</v>
      </c>
      <c r="P22" s="10">
        <f>AVERAGE(P4:P20)</f>
        <v>-30.63333333333334</v>
      </c>
      <c r="Q22"/>
      <c r="R22" s="8">
        <f>AVERAGE(R4:R20)</f>
        <v>-7.8142857142857123</v>
      </c>
      <c r="S22" s="9">
        <f>AVERAGE(S4:S20)</f>
        <v>-10.946666666666667</v>
      </c>
      <c r="T22" s="10">
        <f>AVERAGE(T4:T20)</f>
        <v>-10.166666666666666</v>
      </c>
      <c r="U22" s="43"/>
      <c r="V22" s="8">
        <f>AVERAGE(V4:V20)</f>
        <v>-18.277999999999999</v>
      </c>
      <c r="W22" s="9">
        <f>AVERAGE(W4:W20)</f>
        <v>-24.389090909090907</v>
      </c>
      <c r="X22" s="10">
        <f>AVERAGE(X4:X20)</f>
        <v>-20.347999999999999</v>
      </c>
      <c r="Y22" s="43"/>
      <c r="Z22" s="8">
        <f>AVERAGE(Z4:Z20)</f>
        <v>9.9859999999999989</v>
      </c>
      <c r="AA22" s="9">
        <f>AVERAGE(AA4:AA20)</f>
        <v>6.0590909090909095</v>
      </c>
      <c r="AB22" s="10">
        <f>AVERAGE(AB4:AB20)</f>
        <v>7</v>
      </c>
      <c r="AC22" s="43"/>
      <c r="AD22" s="8">
        <f>AVERAGE(AD4:AD20)</f>
        <v>36.298000000000002</v>
      </c>
      <c r="AE22" s="9">
        <f>AVERAGE(AE4:AE20)</f>
        <v>21.580909090909088</v>
      </c>
      <c r="AF22" s="10">
        <f>AVERAGE(AF4:AF20)</f>
        <v>28.470000000000006</v>
      </c>
      <c r="AG22" s="43"/>
      <c r="AH22" s="8">
        <f>AVERAGE(AH4:AH20)</f>
        <v>86.808999999999997</v>
      </c>
      <c r="AI22" s="9">
        <f>AVERAGE(AI4:AI20)</f>
        <v>74.506428571428572</v>
      </c>
      <c r="AJ22" s="10">
        <f>AVERAGE(AJ4:AJ20)</f>
        <v>81.48</v>
      </c>
      <c r="AK22" s="43"/>
      <c r="AL22" s="8">
        <f>AVERAGE(AL4:AL20)</f>
        <v>81.171999999999997</v>
      </c>
      <c r="AM22" s="9">
        <f>AVERAGE(AM4:AM20)</f>
        <v>62.727857142857147</v>
      </c>
      <c r="AN22" s="10">
        <f>AVERAGE(AN4:AN20)</f>
        <v>70.272857142857134</v>
      </c>
      <c r="AO22" s="43"/>
      <c r="AP22" s="8">
        <f>AVERAGE(AP4:AP20)</f>
        <v>71.516000000000005</v>
      </c>
      <c r="AQ22" s="9">
        <f>AVERAGE(AQ4:AQ20)</f>
        <v>47.08857142857142</v>
      </c>
      <c r="AR22" s="10">
        <f>AVERAGE(AR4:AR20)</f>
        <v>50.592857142857142</v>
      </c>
      <c r="AS22" s="43"/>
      <c r="AT22" s="8">
        <f>AVERAGE(AT4:AT20)</f>
        <v>63.27300000000001</v>
      </c>
      <c r="AU22" s="9">
        <f>AVERAGE(AU4:AU20)</f>
        <v>33.025714285714287</v>
      </c>
      <c r="AV22" s="10">
        <f>AVERAGE(AV4:AV20)</f>
        <v>34.568571428571431</v>
      </c>
      <c r="AW22" s="43"/>
      <c r="AX22" s="8">
        <f>AVERAGE(AX4:AX20)</f>
        <v>54.624000000000009</v>
      </c>
      <c r="AY22" s="9">
        <f>AVERAGE(AY4:AY20)</f>
        <v>23.254285714285711</v>
      </c>
      <c r="AZ22" s="10">
        <f>AVERAGE(AZ4:AZ20)</f>
        <v>25.188571428571429</v>
      </c>
      <c r="BA22" s="43"/>
      <c r="BB22" s="8">
        <f>AVERAGE(BB4:BB20)</f>
        <v>35.984999999999999</v>
      </c>
      <c r="BC22" s="9">
        <f>AVERAGE(BC4:BC20)</f>
        <v>12.62142857142857</v>
      </c>
      <c r="BD22" s="10">
        <f>AVERAGE(BD4:BD20)</f>
        <v>13.714285714285714</v>
      </c>
    </row>
    <row r="23" spans="1:56" s="35" customFormat="1" x14ac:dyDescent="0.25">
      <c r="A23" s="42" t="s">
        <v>23</v>
      </c>
      <c r="B23" s="11">
        <f>STDEV(B4:B20)</f>
        <v>6.7535745520997423</v>
      </c>
      <c r="C23" s="12">
        <f>STDEV(C4:C20)</f>
        <v>4.6765371804359681</v>
      </c>
      <c r="D23" s="13">
        <f>STDEV(D4:D20)</f>
        <v>5.7579172546252444</v>
      </c>
      <c r="E23" s="33"/>
      <c r="F23" s="11">
        <f>STDEV(F4:F20)</f>
        <v>1.1229865988064722</v>
      </c>
      <c r="G23" s="12">
        <f>STDEV(G4:G20)</f>
        <v>0.62867964436435764</v>
      </c>
      <c r="H23" s="13">
        <f>STDEV(H4:H20)</f>
        <v>1.1461287497969541</v>
      </c>
      <c r="I23" s="33"/>
      <c r="J23" s="11">
        <f>STDEV(J4:J20)</f>
        <v>7.6187016862858936</v>
      </c>
      <c r="K23" s="12">
        <f>STDEV(K4:K20)</f>
        <v>4.2725814656893757</v>
      </c>
      <c r="L23" s="13">
        <f>STDEV(L4:L20)</f>
        <v>8.162788194674155</v>
      </c>
      <c r="M23" s="33"/>
      <c r="N23" s="11">
        <f>STDEV(N4:N20)</f>
        <v>3.2680689596877723</v>
      </c>
      <c r="O23" s="12">
        <f>STDEV(O4:O20)</f>
        <v>3.4765883660086456</v>
      </c>
      <c r="P23" s="13">
        <f>STDEV(P4:P20)</f>
        <v>2.2616365755797303</v>
      </c>
      <c r="Q23"/>
      <c r="R23" s="11">
        <f>STDEV(R4:R20)</f>
        <v>2.3579186202624243</v>
      </c>
      <c r="S23" s="12">
        <f>STDEV(S4:S20)</f>
        <v>6.2902267352578232</v>
      </c>
      <c r="T23" s="13">
        <f>STDEV(T4:T20)</f>
        <v>4.0865633483405084</v>
      </c>
      <c r="U23" s="33"/>
      <c r="V23" s="11">
        <f>STDEV(V4:V20)</f>
        <v>7.1645390640291842</v>
      </c>
      <c r="W23" s="12">
        <f>STDEV(W4:W20)</f>
        <v>4.0371238637065847</v>
      </c>
      <c r="X23" s="13">
        <f>STDEV(X4:X20)</f>
        <v>2.0691954958389021</v>
      </c>
      <c r="Y23" s="33"/>
      <c r="Z23" s="11">
        <f>STDEV(Z4:Z20)</f>
        <v>2.2015063025119912</v>
      </c>
      <c r="AA23" s="12">
        <f>STDEV(AA4:AA20)</f>
        <v>1.2823529509885645</v>
      </c>
      <c r="AB23" s="13">
        <f>STDEV(AB4:AB20)</f>
        <v>1.1780280132492593</v>
      </c>
      <c r="AC23" s="33"/>
      <c r="AD23" s="11">
        <f>STDEV(AD4:AD20)</f>
        <v>12.94999305019118</v>
      </c>
      <c r="AE23" s="12">
        <f>STDEV(AE4:AE20)</f>
        <v>6.4655849766984845</v>
      </c>
      <c r="AF23" s="13">
        <f>STDEV(AF4:AF20)</f>
        <v>12.009104879215595</v>
      </c>
      <c r="AG23" s="33"/>
      <c r="AH23" s="11">
        <f>STDEV(AH4:AH20)</f>
        <v>8.4667525586194419</v>
      </c>
      <c r="AI23" s="12">
        <f>STDEV(AI4:AI20)</f>
        <v>11.121983502638743</v>
      </c>
      <c r="AJ23" s="13">
        <f>STDEV(AJ4:AJ20)</f>
        <v>9.0143274846213064</v>
      </c>
      <c r="AK23" s="33"/>
      <c r="AL23" s="11">
        <f>STDEV(AL4:AL20)</f>
        <v>9.6215288690404535</v>
      </c>
      <c r="AM23" s="12">
        <f>STDEV(AM4:AM20)</f>
        <v>9.5870683564022521</v>
      </c>
      <c r="AN23" s="13">
        <f>STDEV(AN4:AN20)</f>
        <v>9.7702997468275097</v>
      </c>
      <c r="AO23" s="33"/>
      <c r="AP23" s="11">
        <f>STDEV(AP4:AP20)</f>
        <v>10.998095996833024</v>
      </c>
      <c r="AQ23" s="12">
        <f>STDEV(AQ4:AQ20)</f>
        <v>12.142135065796481</v>
      </c>
      <c r="AR23" s="13">
        <f>STDEV(AR4:AR20)</f>
        <v>10.91362102189388</v>
      </c>
      <c r="AS23" s="33"/>
      <c r="AT23" s="11">
        <f>STDEV(AT4:AT20)</f>
        <v>12.998265739021498</v>
      </c>
      <c r="AU23" s="12">
        <f>STDEV(AU4:AU20)</f>
        <v>9.7923555069056931</v>
      </c>
      <c r="AV23" s="13">
        <f>STDEV(AV4:AV20)</f>
        <v>10.378663094013962</v>
      </c>
      <c r="AW23" s="33"/>
      <c r="AX23" s="11">
        <f>STDEV(AX4:AX20)</f>
        <v>13.333060997218691</v>
      </c>
      <c r="AY23" s="12">
        <f>STDEV(AY4:AY20)</f>
        <v>9.5535363684269949</v>
      </c>
      <c r="AZ23" s="13">
        <f>STDEV(AZ4:AZ20)</f>
        <v>11.052578022904028</v>
      </c>
      <c r="BA23" s="33"/>
      <c r="BB23" s="11">
        <f>STDEV(BB4:BB20)</f>
        <v>11.681649664704423</v>
      </c>
      <c r="BC23" s="12">
        <f>STDEV(BC4:BC20)</f>
        <v>6.4095803980542225</v>
      </c>
      <c r="BD23" s="13">
        <f>STDEV(BD4:BD20)</f>
        <v>7.9187264488318219</v>
      </c>
    </row>
    <row r="24" spans="1:56" s="35" customFormat="1" ht="15.75" thickBot="1" x14ac:dyDescent="0.3">
      <c r="A24" s="42" t="s">
        <v>24</v>
      </c>
      <c r="B24" s="14">
        <f>B23/SQRT(B21)</f>
        <v>1.8049687221423225</v>
      </c>
      <c r="C24" s="15">
        <f t="shared" ref="C24:BD24" si="0">C23/SQRT(C21)</f>
        <v>1.2074767078498863</v>
      </c>
      <c r="D24" s="16">
        <f t="shared" si="0"/>
        <v>1.9193057515417482</v>
      </c>
      <c r="E24" s="33"/>
      <c r="F24" s="14">
        <f t="shared" si="0"/>
        <v>0.30013079304802726</v>
      </c>
      <c r="G24" s="15">
        <f t="shared" si="0"/>
        <v>0.16232438618151723</v>
      </c>
      <c r="H24" s="16">
        <f t="shared" si="0"/>
        <v>0.38204291659898471</v>
      </c>
      <c r="I24" s="33"/>
      <c r="J24" s="14">
        <f t="shared" si="0"/>
        <v>2.0361836744370496</v>
      </c>
      <c r="K24" s="15">
        <f t="shared" si="0"/>
        <v>1.1031757907952953</v>
      </c>
      <c r="L24" s="16">
        <f t="shared" si="0"/>
        <v>2.7209293982247185</v>
      </c>
      <c r="M24" s="33"/>
      <c r="N24" s="14">
        <f t="shared" si="0"/>
        <v>0.87342816882159879</v>
      </c>
      <c r="O24" s="15">
        <f t="shared" si="0"/>
        <v>0.89765125621132935</v>
      </c>
      <c r="P24" s="16">
        <f t="shared" si="0"/>
        <v>0.75387885852657677</v>
      </c>
      <c r="Q24"/>
      <c r="R24" s="14">
        <f t="shared" ref="R24:T24" si="1">R23/SQRT(R21)</f>
        <v>0.63018025877976569</v>
      </c>
      <c r="S24" s="15">
        <f t="shared" si="1"/>
        <v>1.62412955930148</v>
      </c>
      <c r="T24" s="16">
        <f t="shared" si="1"/>
        <v>1.3621877827801694</v>
      </c>
      <c r="U24" s="33"/>
      <c r="V24" s="14">
        <f t="shared" si="0"/>
        <v>3.2040792749243945</v>
      </c>
      <c r="W24" s="15">
        <f t="shared" si="0"/>
        <v>1.2172386443731484</v>
      </c>
      <c r="X24" s="16">
        <f t="shared" si="0"/>
        <v>0.92537235748643365</v>
      </c>
      <c r="Y24" s="33"/>
      <c r="Z24" s="14">
        <f t="shared" si="0"/>
        <v>0.98454354906220565</v>
      </c>
      <c r="AA24" s="15">
        <f t="shared" si="0"/>
        <v>0.38664396247582511</v>
      </c>
      <c r="AB24" s="16">
        <f t="shared" si="0"/>
        <v>0.52683014340487333</v>
      </c>
      <c r="AC24" s="33"/>
      <c r="AD24" s="14">
        <f t="shared" si="0"/>
        <v>5.791412953675465</v>
      </c>
      <c r="AE24" s="15">
        <f>AE23/SQRT(AE21)</f>
        <v>1.9494472198061485</v>
      </c>
      <c r="AF24" s="16">
        <f t="shared" si="0"/>
        <v>5.3706349717700945</v>
      </c>
      <c r="AG24" s="33"/>
      <c r="AH24" s="14">
        <f t="shared" si="0"/>
        <v>2.6774222470295728</v>
      </c>
      <c r="AI24" s="15">
        <f t="shared" si="0"/>
        <v>2.9724751234447262</v>
      </c>
      <c r="AJ24" s="16">
        <f t="shared" si="0"/>
        <v>3.4070955372574847</v>
      </c>
      <c r="AK24" s="33"/>
      <c r="AL24" s="14">
        <f t="shared" si="0"/>
        <v>3.0425945799231755</v>
      </c>
      <c r="AM24" s="15">
        <f t="shared" si="0"/>
        <v>2.5622517952313713</v>
      </c>
      <c r="AN24" s="16">
        <f t="shared" si="0"/>
        <v>3.6928261949518455</v>
      </c>
      <c r="AO24" s="33"/>
      <c r="AP24" s="14">
        <f t="shared" si="0"/>
        <v>3.4779033275172355</v>
      </c>
      <c r="AQ24" s="15">
        <f t="shared" si="0"/>
        <v>3.2451220971531645</v>
      </c>
      <c r="AR24" s="16">
        <f t="shared" si="0"/>
        <v>4.1249610181625442</v>
      </c>
      <c r="AS24" s="33"/>
      <c r="AT24" s="14">
        <f t="shared" si="0"/>
        <v>4.1104125367439712</v>
      </c>
      <c r="AU24" s="15">
        <f t="shared" si="0"/>
        <v>2.6171170940235835</v>
      </c>
      <c r="AV24" s="16">
        <f t="shared" si="0"/>
        <v>3.9227659268693027</v>
      </c>
      <c r="AW24" s="33"/>
      <c r="AX24" s="14">
        <f t="shared" si="0"/>
        <v>4.2162840933167001</v>
      </c>
      <c r="AY24" s="15">
        <f t="shared" si="0"/>
        <v>2.5532899944813114</v>
      </c>
      <c r="AZ24" s="16">
        <f t="shared" si="0"/>
        <v>4.1774818278202872</v>
      </c>
      <c r="BA24" s="33"/>
      <c r="BB24" s="14">
        <f t="shared" si="0"/>
        <v>3.6940619768608234</v>
      </c>
      <c r="BC24" s="15">
        <f t="shared" si="0"/>
        <v>1.713032417321503</v>
      </c>
      <c r="BD24" s="16">
        <f t="shared" si="0"/>
        <v>2.9929972691369486</v>
      </c>
    </row>
    <row r="27" spans="1:56" x14ac:dyDescent="0.25">
      <c r="A27" s="17" t="s">
        <v>25</v>
      </c>
      <c r="B27" s="18">
        <v>2</v>
      </c>
      <c r="C27" s="24">
        <v>2</v>
      </c>
      <c r="D27" s="24">
        <v>2</v>
      </c>
      <c r="F27" s="18">
        <v>2</v>
      </c>
      <c r="G27" s="24">
        <v>2</v>
      </c>
      <c r="H27" s="24">
        <v>2</v>
      </c>
      <c r="J27" s="18">
        <v>2</v>
      </c>
      <c r="K27" s="24">
        <v>2</v>
      </c>
      <c r="L27" s="24">
        <v>2</v>
      </c>
      <c r="N27" s="18">
        <v>2</v>
      </c>
      <c r="O27" s="24">
        <v>2</v>
      </c>
      <c r="P27" s="24">
        <v>2</v>
      </c>
      <c r="R27" s="18">
        <v>2</v>
      </c>
      <c r="S27" s="24">
        <v>2</v>
      </c>
      <c r="T27" s="24">
        <v>2</v>
      </c>
      <c r="V27" s="18">
        <v>2</v>
      </c>
      <c r="W27" s="24">
        <v>2</v>
      </c>
      <c r="X27" s="24">
        <v>2</v>
      </c>
      <c r="Z27" s="18">
        <v>2</v>
      </c>
      <c r="AA27" s="24">
        <v>2</v>
      </c>
      <c r="AB27" s="24">
        <v>2</v>
      </c>
      <c r="AD27" s="18">
        <v>2</v>
      </c>
      <c r="AE27" s="24">
        <v>2</v>
      </c>
      <c r="AF27" s="24">
        <v>2</v>
      </c>
      <c r="AH27" s="18">
        <v>2</v>
      </c>
      <c r="AI27" s="24">
        <v>2</v>
      </c>
      <c r="AJ27" s="24">
        <v>2</v>
      </c>
      <c r="AL27" s="18">
        <v>2</v>
      </c>
      <c r="AM27" s="24">
        <v>2</v>
      </c>
      <c r="AN27" s="24">
        <v>2</v>
      </c>
      <c r="AP27" s="18">
        <v>2</v>
      </c>
      <c r="AQ27" s="24">
        <v>2</v>
      </c>
      <c r="AR27" s="24">
        <v>2</v>
      </c>
      <c r="AT27" s="18">
        <v>2</v>
      </c>
      <c r="AU27" s="24">
        <v>2</v>
      </c>
      <c r="AV27" s="24">
        <v>2</v>
      </c>
      <c r="AX27" s="18">
        <v>2</v>
      </c>
      <c r="AY27" s="24">
        <v>2</v>
      </c>
      <c r="AZ27" s="24">
        <v>2</v>
      </c>
      <c r="BB27" s="18">
        <v>2</v>
      </c>
      <c r="BC27" s="24">
        <v>2</v>
      </c>
      <c r="BD27" s="24">
        <v>2</v>
      </c>
    </row>
    <row r="28" spans="1:56" x14ac:dyDescent="0.25">
      <c r="Q28" s="24"/>
      <c r="AH28" s="20"/>
    </row>
    <row r="30" spans="1:56" ht="18" x14ac:dyDescent="0.25">
      <c r="A30" s="19" t="s">
        <v>26</v>
      </c>
      <c r="AH30" s="20" t="s">
        <v>27</v>
      </c>
    </row>
  </sheetData>
  <mergeCells count="17">
    <mergeCell ref="AL2:AN2"/>
    <mergeCell ref="AP2:AR2"/>
    <mergeCell ref="AT2:AV2"/>
    <mergeCell ref="AX2:AZ2"/>
    <mergeCell ref="B1:T1"/>
    <mergeCell ref="V1:AF1"/>
    <mergeCell ref="AH1:BD1"/>
    <mergeCell ref="B2:D2"/>
    <mergeCell ref="F2:H2"/>
    <mergeCell ref="J2:L2"/>
    <mergeCell ref="N2:P2"/>
    <mergeCell ref="R2:T2"/>
    <mergeCell ref="V2:X2"/>
    <mergeCell ref="Z2:AB2"/>
    <mergeCell ref="BB2:BD2"/>
    <mergeCell ref="AD2:AF2"/>
    <mergeCell ref="AH2:AJ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2022-06-21T08:51:01Z</dcterms:modified>
</cp:coreProperties>
</file>