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elle 1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" i="11" l="1"/>
  <c r="X14" i="11"/>
  <c r="W14" i="11"/>
  <c r="V14" i="11"/>
  <c r="U14" i="11"/>
  <c r="T14" i="11"/>
  <c r="S14" i="11"/>
  <c r="Y13" i="11"/>
  <c r="X13" i="11"/>
  <c r="W13" i="11"/>
  <c r="V13" i="11"/>
  <c r="U13" i="11"/>
  <c r="T13" i="11"/>
  <c r="S13" i="11"/>
  <c r="Y12" i="11"/>
  <c r="X12" i="11"/>
  <c r="W12" i="11"/>
  <c r="V12" i="11"/>
  <c r="U12" i="11"/>
  <c r="T12" i="11"/>
  <c r="S12" i="11"/>
  <c r="V15" i="11" l="1"/>
  <c r="U15" i="11"/>
  <c r="Y15" i="11"/>
  <c r="S15" i="11"/>
  <c r="W15" i="11"/>
  <c r="T15" i="11"/>
  <c r="X15" i="11"/>
</calcChain>
</file>

<file path=xl/sharedStrings.xml><?xml version="1.0" encoding="utf-8"?>
<sst xmlns="http://schemas.openxmlformats.org/spreadsheetml/2006/main" count="82" uniqueCount="51">
  <si>
    <t>β2e</t>
  </si>
  <si>
    <t>β3</t>
  </si>
  <si>
    <t>β4</t>
  </si>
  <si>
    <t>β2a</t>
  </si>
  <si>
    <t>n-number</t>
  </si>
  <si>
    <t>mean</t>
  </si>
  <si>
    <t>standard deviation</t>
  </si>
  <si>
    <t>standard error</t>
  </si>
  <si>
    <t>Expression Stability (Panel C)
[average pairwise variation]</t>
  </si>
  <si>
    <t>B: Binding specificity of TaqMan assays</t>
  </si>
  <si>
    <r>
      <rPr>
        <b/>
        <sz val="11"/>
        <rFont val="Calibri"/>
        <family val="2"/>
      </rPr>
      <t>β</t>
    </r>
    <r>
      <rPr>
        <b/>
        <sz val="11"/>
        <rFont val="Calibri"/>
        <family val="2"/>
        <scheme val="minor"/>
      </rPr>
      <t>1</t>
    </r>
  </si>
  <si>
    <t>Actb</t>
  </si>
  <si>
    <t>B2m</t>
  </si>
  <si>
    <t>Gapdh</t>
  </si>
  <si>
    <t>Hprt1</t>
  </si>
  <si>
    <t>Tbp</t>
  </si>
  <si>
    <t>Tfrc</t>
  </si>
  <si>
    <t>Sdha</t>
  </si>
  <si>
    <t>C: Expression stability of endogenous Ctrl genes</t>
  </si>
  <si>
    <t>β1</t>
  </si>
  <si>
    <t>β1/β2 (1:10)</t>
  </si>
  <si>
    <t>β1/β3 (1:10)</t>
  </si>
  <si>
    <t>β1/β4 (1:10)</t>
  </si>
  <si>
    <t>β2</t>
  </si>
  <si>
    <t>β2a/2b (1:10)</t>
  </si>
  <si>
    <t>β2a/2c-d (1:10)</t>
  </si>
  <si>
    <t>β2a/2e (1:10)</t>
  </si>
  <si>
    <t>β2b</t>
  </si>
  <si>
    <t>β2c-d</t>
  </si>
  <si>
    <t>β2b/2a (1:10)</t>
  </si>
  <si>
    <t>β2b/2c-d (1:10)</t>
  </si>
  <si>
    <t>β2b/2e (1:10)</t>
  </si>
  <si>
    <t>β2/β1 (1:10)</t>
  </si>
  <si>
    <t>β2/β3 (1:10)</t>
  </si>
  <si>
    <t>β2/β4 (1:10)</t>
  </si>
  <si>
    <t>preparations (N):</t>
  </si>
  <si>
    <t>β2c-d/2a (1:10)</t>
  </si>
  <si>
    <t>β2c-d/2b (1:10)</t>
  </si>
  <si>
    <t>β2c-d/2e (1:10)</t>
  </si>
  <si>
    <t>β3/β1 (1:10)</t>
  </si>
  <si>
    <t>β3/β2 (1:10)</t>
  </si>
  <si>
    <t>β3/β4 (1:10)</t>
  </si>
  <si>
    <t>β2e/2a (1:10)</t>
  </si>
  <si>
    <t>β2e/2b (1:10)</t>
  </si>
  <si>
    <t>β2e/2c-d (1:10)</t>
  </si>
  <si>
    <t>β4/β1 (1:10)</t>
  </si>
  <si>
    <t>β4/β2 (1:10)</t>
  </si>
  <si>
    <t>β4/β3 (1:10)</t>
  </si>
  <si>
    <r>
      <t xml:space="preserve">Binding specificity </t>
    </r>
    <r>
      <rPr>
        <b/>
        <sz val="11"/>
        <rFont val="Calibri"/>
        <family val="2"/>
      </rPr>
      <t>β1 - β</t>
    </r>
    <r>
      <rPr>
        <b/>
        <sz val="11"/>
        <rFont val="Calibri"/>
        <family val="2"/>
        <scheme val="minor"/>
      </rPr>
      <t>4
[Ct-values]</t>
    </r>
  </si>
  <si>
    <r>
      <t xml:space="preserve">Binding specificity </t>
    </r>
    <r>
      <rPr>
        <b/>
        <sz val="11"/>
        <rFont val="Calibri"/>
        <family val="2"/>
      </rPr>
      <t>β2a - β2e</t>
    </r>
    <r>
      <rPr>
        <b/>
        <sz val="11"/>
        <rFont val="Calibri"/>
        <family val="2"/>
        <scheme val="minor"/>
      </rPr>
      <t xml:space="preserve">
[Ct-values]</t>
    </r>
  </si>
  <si>
    <t>Figure 2-figure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</si>
</sst>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 applyBorder="1"/>
    <xf numFmtId="2" fontId="2" fillId="0" borderId="0" xfId="0" applyNumberFormat="1" applyFont="1"/>
    <xf numFmtId="0" fontId="0" fillId="0" borderId="0" xfId="0" applyFont="1" applyFill="1" applyBorder="1" applyAlignment="1">
      <alignment horizontal="left"/>
    </xf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7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0" applyFont="1" applyFill="1" applyBorder="1"/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/>
    <xf numFmtId="0" fontId="4" fillId="0" borderId="8" xfId="0" applyFont="1" applyBorder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workbookViewId="0">
      <selection activeCell="A29" sqref="A29"/>
    </sheetView>
  </sheetViews>
  <sheetFormatPr baseColWidth="10" defaultRowHeight="15" x14ac:dyDescent="0.25"/>
  <cols>
    <col min="1" max="1" width="42.140625" style="8" customWidth="1"/>
    <col min="2" max="8" width="11.140625" style="20" customWidth="1"/>
    <col min="9" max="9" width="6" style="20" customWidth="1"/>
    <col min="10" max="17" width="13.42578125" style="20" customWidth="1"/>
    <col min="18" max="18" width="18.7109375" style="20" customWidth="1"/>
    <col min="19" max="25" width="10.85546875" style="5"/>
  </cols>
  <sheetData>
    <row r="1" spans="1:25" ht="28.5" customHeight="1" thickBot="1" x14ac:dyDescent="0.3">
      <c r="A1" s="6" t="s">
        <v>50</v>
      </c>
      <c r="B1" s="51" t="s">
        <v>48</v>
      </c>
      <c r="C1" s="45"/>
      <c r="D1" s="45"/>
      <c r="E1" s="45"/>
      <c r="F1" s="45"/>
      <c r="G1" s="45"/>
      <c r="H1" s="46"/>
      <c r="J1" s="51" t="s">
        <v>49</v>
      </c>
      <c r="K1" s="45"/>
      <c r="L1" s="45"/>
      <c r="M1" s="45"/>
      <c r="N1" s="45"/>
      <c r="O1" s="45"/>
      <c r="P1" s="46"/>
      <c r="Q1" s="17"/>
      <c r="S1" s="47" t="s">
        <v>8</v>
      </c>
      <c r="T1" s="48"/>
      <c r="U1" s="48"/>
      <c r="V1" s="48"/>
      <c r="W1" s="48"/>
      <c r="X1" s="48"/>
      <c r="Y1" s="49"/>
    </row>
    <row r="2" spans="1:25" ht="15.75" thickBot="1" x14ac:dyDescent="0.3">
      <c r="B2" s="50" t="s">
        <v>10</v>
      </c>
      <c r="C2" s="52"/>
      <c r="D2" s="52"/>
      <c r="E2" s="52"/>
      <c r="F2" s="52"/>
      <c r="G2" s="52"/>
      <c r="H2" s="53"/>
      <c r="I2" s="29"/>
      <c r="J2" s="50" t="s">
        <v>3</v>
      </c>
      <c r="K2" s="52"/>
      <c r="L2" s="52"/>
      <c r="M2" s="52"/>
      <c r="N2" s="52"/>
      <c r="O2" s="52"/>
      <c r="P2" s="53"/>
      <c r="Q2" s="29"/>
      <c r="S2" s="30" t="s">
        <v>11</v>
      </c>
      <c r="T2" s="31" t="s">
        <v>12</v>
      </c>
      <c r="U2" s="31" t="s">
        <v>13</v>
      </c>
      <c r="V2" s="31" t="s">
        <v>14</v>
      </c>
      <c r="W2" s="31" t="s">
        <v>15</v>
      </c>
      <c r="X2" s="31" t="s">
        <v>16</v>
      </c>
      <c r="Y2" s="32" t="s">
        <v>17</v>
      </c>
    </row>
    <row r="3" spans="1:25" s="1" customFormat="1" x14ac:dyDescent="0.25">
      <c r="A3" s="7" t="s">
        <v>9</v>
      </c>
      <c r="B3" s="11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1</v>
      </c>
      <c r="H3" s="13" t="s">
        <v>2</v>
      </c>
      <c r="I3" s="20"/>
      <c r="J3" s="11" t="s">
        <v>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  <c r="P3" s="13" t="s">
        <v>0</v>
      </c>
      <c r="Q3" s="17"/>
      <c r="R3" s="33"/>
      <c r="S3" s="18">
        <v>0.27602769999999999</v>
      </c>
      <c r="T3" s="19">
        <v>0.75930790000000004</v>
      </c>
      <c r="U3" s="19">
        <v>0.36211969999999999</v>
      </c>
      <c r="V3" s="19">
        <v>0.57114030000000005</v>
      </c>
      <c r="W3" s="19">
        <v>0.28198810000000002</v>
      </c>
      <c r="X3" s="19">
        <v>0.46817300000000001</v>
      </c>
      <c r="Y3" s="16">
        <v>0.6579275</v>
      </c>
    </row>
    <row r="4" spans="1:25" x14ac:dyDescent="0.25">
      <c r="A4" s="3" t="s">
        <v>18</v>
      </c>
      <c r="B4" s="34">
        <v>22.798130035400391</v>
      </c>
      <c r="C4" s="35">
        <v>22.816141128540039</v>
      </c>
      <c r="D4" s="35">
        <v>22.921917915344238</v>
      </c>
      <c r="E4" s="35">
        <v>22.773015975952148</v>
      </c>
      <c r="F4" s="35">
        <v>33.671506881713867</v>
      </c>
      <c r="G4" s="35">
        <v>35.553182601928711</v>
      </c>
      <c r="H4" s="36">
        <v>33.891750335693359</v>
      </c>
      <c r="J4" s="34">
        <v>19.766480000000001</v>
      </c>
      <c r="K4" s="35">
        <v>19.671130000000002</v>
      </c>
      <c r="L4" s="35">
        <v>19.692</v>
      </c>
      <c r="M4" s="35">
        <v>19.64621</v>
      </c>
      <c r="N4" s="35">
        <v>33.697090000000003</v>
      </c>
      <c r="O4" s="35">
        <v>38.118000000000002</v>
      </c>
      <c r="P4" s="36">
        <v>33.309489999999997</v>
      </c>
      <c r="Q4" s="35"/>
      <c r="S4" s="18">
        <v>0.25183680000000003</v>
      </c>
      <c r="T4" s="19">
        <v>0.99896720000000006</v>
      </c>
      <c r="U4" s="19">
        <v>0.52773669999999995</v>
      </c>
      <c r="V4" s="19">
        <v>0.51325799999999999</v>
      </c>
      <c r="W4" s="19">
        <v>0.17217350000000001</v>
      </c>
      <c r="X4" s="19">
        <v>0.38723849999999999</v>
      </c>
      <c r="Y4" s="16">
        <v>0.42548180000000002</v>
      </c>
    </row>
    <row r="5" spans="1:25" x14ac:dyDescent="0.25">
      <c r="A5" s="9"/>
      <c r="B5" s="34">
        <v>22.764078140258789</v>
      </c>
      <c r="C5" s="35"/>
      <c r="D5" s="35"/>
      <c r="E5" s="35"/>
      <c r="F5" s="35"/>
      <c r="G5" s="35"/>
      <c r="H5" s="36"/>
      <c r="J5" s="34">
        <v>19.670770000000001</v>
      </c>
      <c r="K5" s="35"/>
      <c r="L5" s="35"/>
      <c r="M5" s="35"/>
      <c r="N5" s="35"/>
      <c r="O5" s="35"/>
      <c r="P5" s="36"/>
      <c r="Q5" s="35"/>
      <c r="S5" s="15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27">
        <v>0</v>
      </c>
    </row>
    <row r="6" spans="1:25" x14ac:dyDescent="0.25">
      <c r="A6" s="7"/>
      <c r="B6" s="34">
        <v>22.873184204101563</v>
      </c>
      <c r="C6" s="35"/>
      <c r="D6" s="35"/>
      <c r="E6" s="35"/>
      <c r="F6" s="35"/>
      <c r="G6" s="35"/>
      <c r="H6" s="36"/>
      <c r="J6" s="34">
        <v>19.700099999999999</v>
      </c>
      <c r="K6" s="35"/>
      <c r="L6" s="35"/>
      <c r="M6" s="35"/>
      <c r="N6" s="35"/>
      <c r="O6" s="35"/>
      <c r="P6" s="36"/>
      <c r="Q6" s="35"/>
      <c r="S6" s="18">
        <v>0.53655719999999996</v>
      </c>
      <c r="T6" s="19">
        <v>0.42630580000000001</v>
      </c>
      <c r="U6" s="19">
        <v>0.69738009999999995</v>
      </c>
      <c r="V6" s="19">
        <v>0.53243059999999998</v>
      </c>
      <c r="W6" s="19">
        <v>0.50838470000000002</v>
      </c>
      <c r="X6" s="19">
        <v>0.77640149999999997</v>
      </c>
      <c r="Y6" s="16">
        <v>0.73799899999999996</v>
      </c>
    </row>
    <row r="7" spans="1:25" ht="15.75" thickBot="1" x14ac:dyDescent="0.3">
      <c r="B7" s="37"/>
      <c r="C7" s="38"/>
      <c r="D7" s="38"/>
      <c r="E7" s="38"/>
      <c r="F7" s="38"/>
      <c r="G7" s="38"/>
      <c r="H7" s="39"/>
      <c r="J7" s="37"/>
      <c r="K7" s="38"/>
      <c r="L7" s="38"/>
      <c r="M7" s="38"/>
      <c r="N7" s="38"/>
      <c r="O7" s="38"/>
      <c r="P7" s="39"/>
      <c r="Q7" s="17"/>
      <c r="S7" s="18">
        <v>0.55455880000000002</v>
      </c>
      <c r="T7" s="19">
        <v>0.15476799999999999</v>
      </c>
      <c r="U7" s="19">
        <v>0.43978400000000001</v>
      </c>
      <c r="V7" s="19">
        <v>3.6789889999999999E-2</v>
      </c>
      <c r="W7" s="19">
        <v>0.25826260000000001</v>
      </c>
      <c r="X7" s="19">
        <v>0.34743210000000002</v>
      </c>
      <c r="Y7" s="16">
        <v>0.27781489999999998</v>
      </c>
    </row>
    <row r="8" spans="1:25" x14ac:dyDescent="0.25">
      <c r="A8" s="14"/>
      <c r="S8" s="18">
        <v>0.46306130000000001</v>
      </c>
      <c r="T8" s="19">
        <v>0.84739299999999995</v>
      </c>
      <c r="U8" s="19">
        <v>0.65646360000000004</v>
      </c>
      <c r="V8" s="19">
        <v>0.48585509999999998</v>
      </c>
      <c r="W8" s="19">
        <v>0.45242979999999999</v>
      </c>
      <c r="X8" s="19">
        <v>0.73632529999999996</v>
      </c>
      <c r="Y8" s="16">
        <v>0.68535140000000006</v>
      </c>
    </row>
    <row r="9" spans="1:25" ht="15.75" thickBot="1" x14ac:dyDescent="0.3">
      <c r="S9" s="15"/>
      <c r="T9" s="17"/>
      <c r="U9" s="17"/>
      <c r="V9" s="17"/>
      <c r="W9" s="17"/>
      <c r="X9" s="17"/>
      <c r="Y9" s="27"/>
    </row>
    <row r="10" spans="1:25" ht="15.75" thickBot="1" x14ac:dyDescent="0.3">
      <c r="B10" s="50" t="s">
        <v>23</v>
      </c>
      <c r="C10" s="52"/>
      <c r="D10" s="52"/>
      <c r="E10" s="52"/>
      <c r="F10" s="52"/>
      <c r="G10" s="52"/>
      <c r="H10" s="53"/>
      <c r="J10" s="50" t="s">
        <v>27</v>
      </c>
      <c r="K10" s="52"/>
      <c r="L10" s="52"/>
      <c r="M10" s="52"/>
      <c r="N10" s="52"/>
      <c r="O10" s="52"/>
      <c r="P10" s="53"/>
      <c r="Q10" s="29"/>
      <c r="S10" s="40"/>
      <c r="T10" s="41"/>
      <c r="U10" s="41"/>
      <c r="V10" s="41"/>
      <c r="W10" s="41"/>
      <c r="X10" s="41"/>
      <c r="Y10" s="42"/>
    </row>
    <row r="11" spans="1:25" x14ac:dyDescent="0.25">
      <c r="B11" s="11" t="s">
        <v>23</v>
      </c>
      <c r="C11" s="12" t="s">
        <v>32</v>
      </c>
      <c r="D11" s="12" t="s">
        <v>33</v>
      </c>
      <c r="E11" s="12" t="s">
        <v>34</v>
      </c>
      <c r="F11" s="12" t="s">
        <v>19</v>
      </c>
      <c r="G11" s="12" t="s">
        <v>1</v>
      </c>
      <c r="H11" s="13" t="s">
        <v>2</v>
      </c>
      <c r="J11" s="11" t="s">
        <v>27</v>
      </c>
      <c r="K11" s="12" t="s">
        <v>29</v>
      </c>
      <c r="L11" s="12" t="s">
        <v>30</v>
      </c>
      <c r="M11" s="12" t="s">
        <v>31</v>
      </c>
      <c r="N11" s="12" t="s">
        <v>3</v>
      </c>
      <c r="O11" s="12" t="s">
        <v>28</v>
      </c>
      <c r="P11" s="13" t="s">
        <v>0</v>
      </c>
      <c r="Q11" s="17"/>
      <c r="S11" s="40"/>
      <c r="T11" s="41"/>
      <c r="U11" s="41"/>
      <c r="V11" s="41"/>
      <c r="W11" s="41"/>
      <c r="X11" s="41"/>
      <c r="Y11" s="42"/>
    </row>
    <row r="12" spans="1:25" x14ac:dyDescent="0.25">
      <c r="B12" s="34">
        <v>23.77237606048584</v>
      </c>
      <c r="C12" s="35">
        <v>24.016510963439941</v>
      </c>
      <c r="D12" s="35">
        <v>24.163421630859375</v>
      </c>
      <c r="E12" s="35">
        <v>24.01414966583252</v>
      </c>
      <c r="F12" s="35">
        <v>34.779605865478516</v>
      </c>
      <c r="G12" s="35">
        <v>34.656679153442383</v>
      </c>
      <c r="H12" s="36">
        <v>33.888540267944336</v>
      </c>
      <c r="J12" s="34">
        <v>17.926839999999999</v>
      </c>
      <c r="K12" s="35">
        <v>18.03462</v>
      </c>
      <c r="L12" s="35">
        <v>17.960280000000001</v>
      </c>
      <c r="M12" s="35">
        <v>18.075109999999999</v>
      </c>
      <c r="N12" s="35">
        <v>33.850299999999997</v>
      </c>
      <c r="O12" s="35">
        <v>29.774370000000001</v>
      </c>
      <c r="P12" s="36">
        <v>31.549969999999998</v>
      </c>
      <c r="Q12" s="35"/>
      <c r="R12" s="4" t="s">
        <v>4</v>
      </c>
      <c r="S12" s="21">
        <f>COUNT(S3:S9)</f>
        <v>6</v>
      </c>
      <c r="T12" s="28">
        <f t="shared" ref="T12:Y12" si="0">COUNT(T3:T9)</f>
        <v>6</v>
      </c>
      <c r="U12" s="28">
        <f t="shared" si="0"/>
        <v>6</v>
      </c>
      <c r="V12" s="28">
        <f t="shared" si="0"/>
        <v>6</v>
      </c>
      <c r="W12" s="28">
        <f t="shared" si="0"/>
        <v>6</v>
      </c>
      <c r="X12" s="28">
        <f t="shared" si="0"/>
        <v>6</v>
      </c>
      <c r="Y12" s="22">
        <f t="shared" si="0"/>
        <v>6</v>
      </c>
    </row>
    <row r="13" spans="1:25" x14ac:dyDescent="0.25">
      <c r="A13" s="10"/>
      <c r="B13" s="34">
        <v>23.888830184936523</v>
      </c>
      <c r="C13" s="35"/>
      <c r="D13" s="35"/>
      <c r="E13" s="35"/>
      <c r="F13" s="35"/>
      <c r="G13" s="35"/>
      <c r="H13" s="36"/>
      <c r="J13" s="34">
        <v>17.972809999999999</v>
      </c>
      <c r="K13" s="35"/>
      <c r="L13" s="35"/>
      <c r="M13" s="35"/>
      <c r="N13" s="35"/>
      <c r="O13" s="35"/>
      <c r="P13" s="36"/>
      <c r="Q13" s="35"/>
      <c r="R13" s="2" t="s">
        <v>5</v>
      </c>
      <c r="S13" s="23">
        <f>AVERAGE(S3:S9)</f>
        <v>0.34700696666666669</v>
      </c>
      <c r="T13" s="43">
        <f t="shared" ref="T13:Y13" si="1">AVERAGE(T3:T9)</f>
        <v>0.53112364999999995</v>
      </c>
      <c r="U13" s="43">
        <f t="shared" si="1"/>
        <v>0.44724734999999999</v>
      </c>
      <c r="V13" s="43">
        <f t="shared" si="1"/>
        <v>0.35657898166666674</v>
      </c>
      <c r="W13" s="43">
        <f t="shared" si="1"/>
        <v>0.2788731166666667</v>
      </c>
      <c r="X13" s="43">
        <f t="shared" si="1"/>
        <v>0.45259506666666666</v>
      </c>
      <c r="Y13" s="24">
        <f t="shared" si="1"/>
        <v>0.46409576666666669</v>
      </c>
    </row>
    <row r="14" spans="1:25" x14ac:dyDescent="0.25">
      <c r="A14" s="10"/>
      <c r="B14" s="34">
        <v>24.130984306335449</v>
      </c>
      <c r="C14" s="35"/>
      <c r="D14" s="35"/>
      <c r="E14" s="35"/>
      <c r="F14" s="35"/>
      <c r="G14" s="35"/>
      <c r="H14" s="36"/>
      <c r="J14" s="34">
        <v>18.031289999999998</v>
      </c>
      <c r="K14" s="35"/>
      <c r="L14" s="35"/>
      <c r="M14" s="35"/>
      <c r="N14" s="35"/>
      <c r="O14" s="35"/>
      <c r="P14" s="36"/>
      <c r="Q14" s="35"/>
      <c r="R14" s="2" t="s">
        <v>6</v>
      </c>
      <c r="S14" s="23">
        <f>STDEV(S3:S9)</f>
        <v>0.21306567747870284</v>
      </c>
      <c r="T14" s="43">
        <f t="shared" ref="T14:Y14" si="2">STDEV(T3:T9)</f>
        <v>0.40142113285898512</v>
      </c>
      <c r="U14" s="43">
        <f t="shared" si="2"/>
        <v>0.25304109461501118</v>
      </c>
      <c r="V14" s="43">
        <f t="shared" si="2"/>
        <v>0.26367958353579435</v>
      </c>
      <c r="W14" s="43">
        <f t="shared" si="2"/>
        <v>0.18568091400489622</v>
      </c>
      <c r="X14" s="43">
        <f t="shared" si="2"/>
        <v>0.28487511239768676</v>
      </c>
      <c r="Y14" s="24">
        <f t="shared" si="2"/>
        <v>0.28744538879757081</v>
      </c>
    </row>
    <row r="15" spans="1:25" ht="15.75" thickBot="1" x14ac:dyDescent="0.3">
      <c r="A15" s="10"/>
      <c r="B15" s="37"/>
      <c r="C15" s="38"/>
      <c r="D15" s="38"/>
      <c r="E15" s="38"/>
      <c r="F15" s="38"/>
      <c r="G15" s="38"/>
      <c r="H15" s="39"/>
      <c r="J15" s="37"/>
      <c r="K15" s="38"/>
      <c r="L15" s="38"/>
      <c r="M15" s="38"/>
      <c r="N15" s="38"/>
      <c r="O15" s="38"/>
      <c r="P15" s="39"/>
      <c r="Q15" s="17"/>
      <c r="R15" s="2" t="s">
        <v>7</v>
      </c>
      <c r="S15" s="25">
        <f>S14/SQRT(S12)</f>
        <v>8.6983698587205241E-2</v>
      </c>
      <c r="T15" s="44">
        <f t="shared" ref="T15:Y15" si="3">T14/SQRT(T12)</f>
        <v>0.16387949124574791</v>
      </c>
      <c r="U15" s="44">
        <f t="shared" si="3"/>
        <v>0.10330359429368294</v>
      </c>
      <c r="V15" s="44">
        <f t="shared" si="3"/>
        <v>0.10764673920871141</v>
      </c>
      <c r="W15" s="44">
        <f t="shared" si="3"/>
        <v>7.5803915714266451E-2</v>
      </c>
      <c r="X15" s="44">
        <f t="shared" si="3"/>
        <v>0.11629977763205646</v>
      </c>
      <c r="Y15" s="26">
        <f t="shared" si="3"/>
        <v>0.11734908857832874</v>
      </c>
    </row>
    <row r="17" spans="2:25" ht="15.75" thickBot="1" x14ac:dyDescent="0.3"/>
    <row r="18" spans="2:25" ht="15.75" thickBot="1" x14ac:dyDescent="0.3">
      <c r="B18" s="50" t="s">
        <v>1</v>
      </c>
      <c r="C18" s="52"/>
      <c r="D18" s="52"/>
      <c r="E18" s="52"/>
      <c r="F18" s="52"/>
      <c r="G18" s="52"/>
      <c r="H18" s="53"/>
      <c r="J18" s="50" t="s">
        <v>28</v>
      </c>
      <c r="K18" s="52"/>
      <c r="L18" s="52"/>
      <c r="M18" s="52"/>
      <c r="N18" s="52"/>
      <c r="O18" s="52"/>
      <c r="P18" s="53"/>
      <c r="Q18" s="29"/>
      <c r="R18" s="20" t="s">
        <v>35</v>
      </c>
      <c r="S18" s="20">
        <v>6</v>
      </c>
      <c r="T18" s="20">
        <v>6</v>
      </c>
      <c r="U18" s="20">
        <v>6</v>
      </c>
      <c r="V18" s="20">
        <v>6</v>
      </c>
      <c r="W18" s="20">
        <v>6</v>
      </c>
      <c r="X18" s="20">
        <v>6</v>
      </c>
      <c r="Y18" s="20">
        <v>6</v>
      </c>
    </row>
    <row r="19" spans="2:25" x14ac:dyDescent="0.25">
      <c r="B19" s="11" t="s">
        <v>1</v>
      </c>
      <c r="C19" s="12" t="s">
        <v>39</v>
      </c>
      <c r="D19" s="12" t="s">
        <v>40</v>
      </c>
      <c r="E19" s="12" t="s">
        <v>41</v>
      </c>
      <c r="F19" s="12" t="s">
        <v>19</v>
      </c>
      <c r="G19" s="12" t="s">
        <v>23</v>
      </c>
      <c r="H19" s="13" t="s">
        <v>2</v>
      </c>
      <c r="J19" s="11" t="s">
        <v>28</v>
      </c>
      <c r="K19" s="12" t="s">
        <v>36</v>
      </c>
      <c r="L19" s="12" t="s">
        <v>37</v>
      </c>
      <c r="M19" s="12" t="s">
        <v>38</v>
      </c>
      <c r="N19" s="12" t="s">
        <v>3</v>
      </c>
      <c r="O19" s="12" t="s">
        <v>27</v>
      </c>
      <c r="P19" s="13" t="s">
        <v>0</v>
      </c>
      <c r="Q19" s="17"/>
    </row>
    <row r="20" spans="2:25" x14ac:dyDescent="0.25">
      <c r="B20" s="34">
        <v>22.59446907043457</v>
      </c>
      <c r="C20" s="35">
        <v>22.74413013458252</v>
      </c>
      <c r="D20" s="35">
        <v>22.764135360717773</v>
      </c>
      <c r="E20" s="35">
        <v>22.586755752563477</v>
      </c>
      <c r="F20" s="35">
        <v>33.851428985595703</v>
      </c>
      <c r="G20" s="35">
        <v>32.572763442993164</v>
      </c>
      <c r="H20" s="36">
        <v>31.851189613342285</v>
      </c>
      <c r="J20" s="34">
        <v>19.9968</v>
      </c>
      <c r="K20" s="35">
        <v>20.1328</v>
      </c>
      <c r="L20" s="35">
        <v>20.18404</v>
      </c>
      <c r="M20" s="35">
        <v>20.161719999999999</v>
      </c>
      <c r="N20" s="35">
        <v>34.008879999999998</v>
      </c>
      <c r="O20" s="35">
        <v>29.319900000000001</v>
      </c>
      <c r="P20" s="36">
        <v>29.273990000000001</v>
      </c>
      <c r="Q20" s="35"/>
    </row>
    <row r="21" spans="2:25" x14ac:dyDescent="0.25">
      <c r="B21" s="34">
        <v>22.515420913696289</v>
      </c>
      <c r="C21" s="35"/>
      <c r="D21" s="35"/>
      <c r="E21" s="35"/>
      <c r="F21" s="35"/>
      <c r="G21" s="35"/>
      <c r="H21" s="36"/>
      <c r="J21" s="34">
        <v>20.192229999999999</v>
      </c>
      <c r="K21" s="35"/>
      <c r="L21" s="35"/>
      <c r="M21" s="35"/>
      <c r="N21" s="35"/>
      <c r="O21" s="35"/>
      <c r="P21" s="36"/>
      <c r="Q21" s="35"/>
    </row>
    <row r="22" spans="2:25" x14ac:dyDescent="0.25">
      <c r="B22" s="34">
        <v>22.64494800567627</v>
      </c>
      <c r="C22" s="35"/>
      <c r="D22" s="35"/>
      <c r="E22" s="35"/>
      <c r="F22" s="35"/>
      <c r="G22" s="35"/>
      <c r="H22" s="36"/>
      <c r="J22" s="34">
        <v>20.114560000000001</v>
      </c>
      <c r="K22" s="35"/>
      <c r="L22" s="35"/>
      <c r="M22" s="35"/>
      <c r="N22" s="35"/>
      <c r="O22" s="35"/>
      <c r="P22" s="36"/>
      <c r="Q22" s="35"/>
    </row>
    <row r="23" spans="2:25" ht="15.75" thickBot="1" x14ac:dyDescent="0.3">
      <c r="B23" s="37"/>
      <c r="C23" s="38"/>
      <c r="D23" s="38"/>
      <c r="E23" s="38"/>
      <c r="F23" s="38"/>
      <c r="G23" s="38"/>
      <c r="H23" s="39"/>
      <c r="J23" s="37"/>
      <c r="K23" s="38"/>
      <c r="L23" s="38"/>
      <c r="M23" s="38"/>
      <c r="N23" s="38"/>
      <c r="O23" s="38"/>
      <c r="P23" s="39"/>
      <c r="Q23" s="17"/>
    </row>
    <row r="24" spans="2:25" x14ac:dyDescent="0.25">
      <c r="I24" s="29"/>
    </row>
    <row r="25" spans="2:25" ht="15.75" thickBot="1" x14ac:dyDescent="0.3"/>
    <row r="26" spans="2:25" ht="15.75" thickBot="1" x14ac:dyDescent="0.3">
      <c r="B26" s="50" t="s">
        <v>2</v>
      </c>
      <c r="C26" s="52"/>
      <c r="D26" s="52"/>
      <c r="E26" s="52"/>
      <c r="F26" s="52"/>
      <c r="G26" s="52"/>
      <c r="H26" s="53"/>
      <c r="J26" s="50" t="s">
        <v>0</v>
      </c>
      <c r="K26" s="52"/>
      <c r="L26" s="52"/>
      <c r="M26" s="52"/>
      <c r="N26" s="52"/>
      <c r="O26" s="52"/>
      <c r="P26" s="53"/>
      <c r="Q26" s="29"/>
    </row>
    <row r="27" spans="2:25" x14ac:dyDescent="0.25">
      <c r="B27" s="11" t="s">
        <v>2</v>
      </c>
      <c r="C27" s="12" t="s">
        <v>45</v>
      </c>
      <c r="D27" s="12" t="s">
        <v>46</v>
      </c>
      <c r="E27" s="12" t="s">
        <v>47</v>
      </c>
      <c r="F27" s="12" t="s">
        <v>19</v>
      </c>
      <c r="G27" s="12" t="s">
        <v>23</v>
      </c>
      <c r="H27" s="13" t="s">
        <v>1</v>
      </c>
      <c r="J27" s="11" t="s">
        <v>0</v>
      </c>
      <c r="K27" s="12" t="s">
        <v>42</v>
      </c>
      <c r="L27" s="12" t="s">
        <v>43</v>
      </c>
      <c r="M27" s="12" t="s">
        <v>44</v>
      </c>
      <c r="N27" s="12" t="s">
        <v>3</v>
      </c>
      <c r="O27" s="12" t="s">
        <v>27</v>
      </c>
      <c r="P27" s="13" t="s">
        <v>28</v>
      </c>
      <c r="Q27" s="17"/>
    </row>
    <row r="28" spans="2:25" x14ac:dyDescent="0.25">
      <c r="B28" s="34">
        <v>23.67371940612793</v>
      </c>
      <c r="C28" s="35">
        <v>23.72313404083252</v>
      </c>
      <c r="D28" s="35">
        <v>23.755631446838379</v>
      </c>
      <c r="E28" s="35">
        <v>23.631650924682617</v>
      </c>
      <c r="F28" s="35">
        <v>36.144626617431641</v>
      </c>
      <c r="G28" s="35">
        <v>35.135480880737305</v>
      </c>
      <c r="H28" s="36">
        <v>33.583761215209961</v>
      </c>
      <c r="J28" s="34">
        <v>19.85707</v>
      </c>
      <c r="K28" s="35">
        <v>19.823930000000001</v>
      </c>
      <c r="L28" s="35">
        <v>19.734059999999999</v>
      </c>
      <c r="M28" s="35">
        <v>19.894200000000001</v>
      </c>
      <c r="N28" s="35">
        <v>33.629510000000003</v>
      </c>
      <c r="O28" s="35">
        <v>31.84442</v>
      </c>
      <c r="P28" s="36">
        <v>31.99166</v>
      </c>
      <c r="Q28" s="35"/>
    </row>
    <row r="29" spans="2:25" x14ac:dyDescent="0.25">
      <c r="B29" s="34">
        <v>23.628829956054688</v>
      </c>
      <c r="C29" s="35"/>
      <c r="D29" s="35"/>
      <c r="E29" s="35"/>
      <c r="F29" s="35"/>
      <c r="G29" s="35"/>
      <c r="H29" s="36"/>
      <c r="J29" s="34">
        <v>19.981110000000001</v>
      </c>
      <c r="K29" s="35"/>
      <c r="L29" s="35"/>
      <c r="M29" s="35"/>
      <c r="N29" s="35"/>
      <c r="O29" s="35"/>
      <c r="P29" s="36"/>
      <c r="Q29" s="35"/>
    </row>
    <row r="30" spans="2:25" x14ac:dyDescent="0.25">
      <c r="B30" s="34">
        <v>23.687788009643555</v>
      </c>
      <c r="C30" s="35"/>
      <c r="D30" s="35"/>
      <c r="E30" s="35"/>
      <c r="F30" s="35"/>
      <c r="G30" s="35"/>
      <c r="H30" s="36"/>
      <c r="J30" s="34">
        <v>19.820879999999999</v>
      </c>
      <c r="K30" s="35"/>
      <c r="L30" s="35"/>
      <c r="M30" s="35"/>
      <c r="N30" s="35"/>
      <c r="O30" s="35"/>
      <c r="P30" s="36"/>
      <c r="Q30" s="35"/>
    </row>
    <row r="31" spans="2:25" ht="15.75" thickBot="1" x14ac:dyDescent="0.3">
      <c r="B31" s="37"/>
      <c r="C31" s="38"/>
      <c r="D31" s="38"/>
      <c r="E31" s="38"/>
      <c r="F31" s="38"/>
      <c r="G31" s="38"/>
      <c r="H31" s="39"/>
      <c r="J31" s="37"/>
      <c r="K31" s="38"/>
      <c r="L31" s="38"/>
      <c r="M31" s="38"/>
      <c r="N31" s="38"/>
      <c r="O31" s="38"/>
      <c r="P31" s="39"/>
      <c r="Q31" s="17"/>
    </row>
  </sheetData>
  <mergeCells count="11">
    <mergeCell ref="J18:P18"/>
    <mergeCell ref="B18:H18"/>
    <mergeCell ref="J26:P26"/>
    <mergeCell ref="B26:H26"/>
    <mergeCell ref="J10:P10"/>
    <mergeCell ref="B10:H10"/>
    <mergeCell ref="B1:H1"/>
    <mergeCell ref="J1:P1"/>
    <mergeCell ref="S1:Y1"/>
    <mergeCell ref="B2:H2"/>
    <mergeCell ref="J2:P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2022-06-21T08:48:58Z</dcterms:modified>
</cp:coreProperties>
</file>