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Zoli\Documents\Work\5Papers\2021\Karlocai\Revision eLife\"/>
    </mc:Choice>
  </mc:AlternateContent>
  <xr:revisionPtr revIDLastSave="0" documentId="8_{2DA477D2-1FEA-49B4-B728-4DB3A680E5B9}" xr6:coauthVersionLast="46" xr6:coauthVersionMax="46" xr10:uidLastSave="{00000000-0000-0000-0000-000000000000}"/>
  <bookViews>
    <workbookView xWindow="-108" yWindow="-108" windowWidth="23256" windowHeight="12576" tabRatio="637" xr2:uid="{00000000-000D-0000-FFFF-FFFF00000000}"/>
  </bookViews>
  <sheets>
    <sheet name="Fig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6" i="1"/>
  <c r="C7" i="1"/>
  <c r="C8" i="1"/>
  <c r="B8" i="1"/>
  <c r="B7" i="1"/>
  <c r="B6" i="1"/>
  <c r="B4" i="1"/>
  <c r="B3" i="1"/>
  <c r="C5" i="1" l="1"/>
  <c r="B5" i="1" l="1"/>
</calcChain>
</file>

<file path=xl/sharedStrings.xml><?xml version="1.0" encoding="utf-8"?>
<sst xmlns="http://schemas.openxmlformats.org/spreadsheetml/2006/main" count="93" uniqueCount="92">
  <si>
    <t>kr20190625-07</t>
  </si>
  <si>
    <t>kr20200622-02</t>
  </si>
  <si>
    <t>kr20190219-02</t>
  </si>
  <si>
    <t>mean</t>
  </si>
  <si>
    <t>variance</t>
  </si>
  <si>
    <t>P1</t>
  </si>
  <si>
    <t>P2</t>
  </si>
  <si>
    <t>P3</t>
  </si>
  <si>
    <t>P4</t>
  </si>
  <si>
    <t>P5</t>
  </si>
  <si>
    <t>P6</t>
  </si>
  <si>
    <t>Peak amplitude (pA)</t>
  </si>
  <si>
    <t>kr20190620-06</t>
  </si>
  <si>
    <t>kr20190620-11</t>
  </si>
  <si>
    <t>kr20190621-11</t>
  </si>
  <si>
    <t>kr20190709-01</t>
  </si>
  <si>
    <t>kr20190710-02</t>
  </si>
  <si>
    <t>kr20190716-07</t>
  </si>
  <si>
    <t>kr20190719-08</t>
  </si>
  <si>
    <t>kr20190924-08</t>
  </si>
  <si>
    <t>kr20191003-06</t>
  </si>
  <si>
    <t>kr20191004-02</t>
  </si>
  <si>
    <t>kr20191004-07</t>
  </si>
  <si>
    <t>kr20191008-02</t>
  </si>
  <si>
    <t>kr20200623-11</t>
  </si>
  <si>
    <t>sd</t>
  </si>
  <si>
    <t>CV</t>
  </si>
  <si>
    <t>min</t>
  </si>
  <si>
    <t>max</t>
  </si>
  <si>
    <t>n</t>
  </si>
  <si>
    <t>kr20200703-01</t>
  </si>
  <si>
    <t>P2/P1</t>
  </si>
  <si>
    <t>mean  (pA)</t>
  </si>
  <si>
    <t>kr20190327-02</t>
  </si>
  <si>
    <t>kr20190426-03</t>
  </si>
  <si>
    <t>kr20190528-01</t>
  </si>
  <si>
    <t>kr20190529-02</t>
  </si>
  <si>
    <t>kr20190529-06</t>
  </si>
  <si>
    <t>kr20190604-11</t>
  </si>
  <si>
    <t>kr20190605-02</t>
  </si>
  <si>
    <t>kr20190606-02</t>
  </si>
  <si>
    <t>kr20190607-02</t>
  </si>
  <si>
    <t>kr20190611-08</t>
  </si>
  <si>
    <t>kr20190612-02</t>
  </si>
  <si>
    <t>kr20190612-07</t>
  </si>
  <si>
    <t>kr20190621-03</t>
  </si>
  <si>
    <t>kr20190624-01</t>
  </si>
  <si>
    <t>kr20190624-05</t>
  </si>
  <si>
    <t>kr20190626-01</t>
  </si>
  <si>
    <t>kr20190626-06</t>
  </si>
  <si>
    <t>kr20190627-08</t>
  </si>
  <si>
    <t>kr20190710-15</t>
  </si>
  <si>
    <t>kr20190711-13</t>
  </si>
  <si>
    <t>kr20190716-02</t>
  </si>
  <si>
    <t>kr20190717-01</t>
  </si>
  <si>
    <t>kr20190717-06</t>
  </si>
  <si>
    <t>kr20190717-14</t>
  </si>
  <si>
    <t>kr20190717-19</t>
  </si>
  <si>
    <t>kr20190718-02</t>
  </si>
  <si>
    <t>kr20190924-04</t>
  </si>
  <si>
    <t>kr20190925-01</t>
  </si>
  <si>
    <t>kr20190926-11</t>
  </si>
  <si>
    <t>kr20191001-01</t>
  </si>
  <si>
    <t>kr20191001-06</t>
  </si>
  <si>
    <t>kr20191009-01</t>
  </si>
  <si>
    <t>kr20191204-06 PC1</t>
  </si>
  <si>
    <t>kr20191204-06 PC2</t>
  </si>
  <si>
    <t>kr20191205-02 PC1</t>
  </si>
  <si>
    <t>kr20191206-03 PC1</t>
  </si>
  <si>
    <t>kr20191206-03 PC2</t>
  </si>
  <si>
    <t>kr20191207-04 PC1</t>
  </si>
  <si>
    <t>kr20191207-04 PC2</t>
  </si>
  <si>
    <t>kr20191210-02 PC1</t>
  </si>
  <si>
    <t>kr20191217-04 PC1</t>
  </si>
  <si>
    <t>kr20191217-04 PC2</t>
  </si>
  <si>
    <t>kr20200116-02 PC1</t>
  </si>
  <si>
    <t>kr20200116-02 PC2</t>
  </si>
  <si>
    <t>kr20200123-06 PC1</t>
  </si>
  <si>
    <t>kr20200123-06 PC2</t>
  </si>
  <si>
    <r>
      <t>RT seleceted 2 mM Ca</t>
    </r>
    <r>
      <rPr>
        <vertAlign val="superscript"/>
        <sz val="12"/>
        <color theme="1"/>
        <rFont val="Calibri"/>
        <family val="2"/>
        <scheme val="minor"/>
      </rPr>
      <t>2+</t>
    </r>
  </si>
  <si>
    <t>sweep number</t>
  </si>
  <si>
    <t>amplitude (pA)</t>
  </si>
  <si>
    <t>P7</t>
  </si>
  <si>
    <t>kr20191017-06 PC1</t>
  </si>
  <si>
    <t>kr20191017-06 PC2</t>
  </si>
  <si>
    <t>kr20191113-07 PC1</t>
  </si>
  <si>
    <t>kr20191113-07 PC2</t>
  </si>
  <si>
    <t>kr20191114-06 PC1</t>
  </si>
  <si>
    <t>kr20191114-06 PC2</t>
  </si>
  <si>
    <t>Fig.1 panel G</t>
  </si>
  <si>
    <t>Fig.1 panels D-E</t>
  </si>
  <si>
    <t>Fig.1 panel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</si>
</sst>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3C07B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2" fontId="2" fillId="2" borderId="0" xfId="0" applyNumberFormat="1" applyFont="1" applyFill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2" fontId="0" fillId="2" borderId="0" xfId="0" applyNumberFormat="1" applyFont="1" applyFill="1" applyBorder="1"/>
    <xf numFmtId="0" fontId="0" fillId="2" borderId="15" xfId="0" applyFill="1" applyBorder="1"/>
    <xf numFmtId="2" fontId="0" fillId="0" borderId="2" xfId="0" applyNumberFormat="1" applyBorder="1"/>
    <xf numFmtId="2" fontId="3" fillId="2" borderId="19" xfId="0" applyNumberFormat="1" applyFont="1" applyFill="1" applyBorder="1"/>
    <xf numFmtId="2" fontId="3" fillId="2" borderId="18" xfId="0" applyNumberFormat="1" applyFont="1" applyFill="1" applyBorder="1"/>
    <xf numFmtId="2" fontId="3" fillId="2" borderId="16" xfId="0" applyNumberFormat="1" applyFont="1" applyFill="1" applyBorder="1"/>
    <xf numFmtId="1" fontId="3" fillId="2" borderId="22" xfId="0" applyNumberFormat="1" applyFont="1" applyFill="1" applyBorder="1"/>
    <xf numFmtId="0" fontId="0" fillId="2" borderId="14" xfId="0" applyFill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3" xfId="0" applyFill="1" applyBorder="1"/>
    <xf numFmtId="0" fontId="0" fillId="0" borderId="5" xfId="0" applyFill="1" applyBorder="1"/>
    <xf numFmtId="2" fontId="0" fillId="0" borderId="1" xfId="0" applyNumberFormat="1" applyBorder="1"/>
    <xf numFmtId="0" fontId="3" fillId="2" borderId="19" xfId="0" applyFont="1" applyFill="1" applyBorder="1"/>
    <xf numFmtId="2" fontId="0" fillId="2" borderId="13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 applyFont="1"/>
    <xf numFmtId="2" fontId="6" fillId="2" borderId="0" xfId="0" applyNumberFormat="1" applyFont="1" applyFill="1" applyBorder="1"/>
    <xf numFmtId="2" fontId="6" fillId="2" borderId="3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7" fillId="0" borderId="0" xfId="0" applyNumberFormat="1" applyFont="1"/>
    <xf numFmtId="2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FFFF00"/>
      <color rgb="FF3C07BF"/>
      <color rgb="FF009999"/>
      <color rgb="FF00FF00"/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workbookViewId="0">
      <selection activeCell="I18" sqref="I18"/>
    </sheetView>
  </sheetViews>
  <sheetFormatPr defaultRowHeight="14.4" x14ac:dyDescent="0.3"/>
  <cols>
    <col min="1" max="1" width="26.21875" bestFit="1" customWidth="1"/>
    <col min="2" max="2" width="18.77734375" bestFit="1" customWidth="1"/>
    <col min="3" max="3" width="7.5546875" bestFit="1" customWidth="1"/>
    <col min="5" max="5" width="14.44140625" bestFit="1" customWidth="1"/>
    <col min="6" max="6" width="14.5546875" bestFit="1" customWidth="1"/>
    <col min="7" max="8" width="6.21875" customWidth="1"/>
    <col min="9" max="9" width="10.77734375" bestFit="1" customWidth="1"/>
  </cols>
  <sheetData>
    <row r="1" spans="1:10" ht="18.600000000000001" thickBot="1" x14ac:dyDescent="0.4">
      <c r="A1" s="46" t="s">
        <v>90</v>
      </c>
      <c r="B1" s="47"/>
      <c r="C1" s="48"/>
      <c r="E1" s="46" t="s">
        <v>89</v>
      </c>
      <c r="F1" s="49"/>
      <c r="G1" s="15"/>
      <c r="H1" s="52" t="s">
        <v>91</v>
      </c>
      <c r="I1" s="53"/>
      <c r="J1" s="54"/>
    </row>
    <row r="2" spans="1:10" ht="18" thickBot="1" x14ac:dyDescent="0.35">
      <c r="A2" s="10" t="s">
        <v>79</v>
      </c>
      <c r="B2" s="14" t="s">
        <v>11</v>
      </c>
      <c r="C2" s="8" t="s">
        <v>31</v>
      </c>
      <c r="E2" s="50" t="s">
        <v>2</v>
      </c>
      <c r="F2" s="51"/>
      <c r="G2" s="16"/>
      <c r="H2" s="50" t="s">
        <v>2</v>
      </c>
      <c r="I2" s="55"/>
      <c r="J2" s="56"/>
    </row>
    <row r="3" spans="1:10" ht="15.6" x14ac:dyDescent="0.3">
      <c r="A3" s="11" t="s">
        <v>3</v>
      </c>
      <c r="B3" s="21">
        <f>AVERAGE(B10:B77)</f>
        <v>113.06118427048193</v>
      </c>
      <c r="C3" s="22">
        <f>AVERAGE(C10:C77)</f>
        <v>0.84837267526573801</v>
      </c>
      <c r="E3" s="19" t="s">
        <v>80</v>
      </c>
      <c r="F3" s="9" t="s">
        <v>81</v>
      </c>
      <c r="G3" s="2"/>
      <c r="H3" s="3"/>
      <c r="I3" s="6" t="s">
        <v>32</v>
      </c>
      <c r="J3" s="4" t="s">
        <v>4</v>
      </c>
    </row>
    <row r="4" spans="1:10" ht="15.6" x14ac:dyDescent="0.3">
      <c r="A4" s="12" t="s">
        <v>25</v>
      </c>
      <c r="B4" s="23">
        <f>STDEV(B10:B77)</f>
        <v>110.9539376706341</v>
      </c>
      <c r="C4" s="24">
        <f>STDEV(C10:C77)</f>
        <v>0.3185551752534882</v>
      </c>
      <c r="E4" s="44">
        <v>1</v>
      </c>
      <c r="F4" s="32">
        <v>178.19880418777441</v>
      </c>
      <c r="G4" s="2"/>
      <c r="H4" s="5" t="s">
        <v>5</v>
      </c>
      <c r="I4" s="35">
        <v>167.54029615007545</v>
      </c>
      <c r="J4" s="32">
        <v>1740.4468245992698</v>
      </c>
    </row>
    <row r="5" spans="1:10" ht="15.6" x14ac:dyDescent="0.3">
      <c r="A5" s="12" t="s">
        <v>26</v>
      </c>
      <c r="B5" s="23">
        <f>B4/B3</f>
        <v>0.98136189167445342</v>
      </c>
      <c r="C5" s="24">
        <f t="shared" ref="C5" si="0">C4/C3</f>
        <v>0.37548966927029603</v>
      </c>
      <c r="E5" s="44">
        <v>2</v>
      </c>
      <c r="F5" s="32">
        <v>146.66038255691441</v>
      </c>
      <c r="G5" s="2"/>
      <c r="H5" s="5" t="s">
        <v>6</v>
      </c>
      <c r="I5" s="35">
        <v>95.551898206513243</v>
      </c>
      <c r="J5" s="32">
        <v>1912.5060987711149</v>
      </c>
    </row>
    <row r="6" spans="1:10" ht="15.6" x14ac:dyDescent="0.3">
      <c r="A6" s="12" t="s">
        <v>27</v>
      </c>
      <c r="B6" s="23">
        <f>MIN(B10:B77)</f>
        <v>3.4262522593850089</v>
      </c>
      <c r="C6" s="24">
        <f>MIN(C10:C77)</f>
        <v>0.28935220297774911</v>
      </c>
      <c r="E6" s="44">
        <v>3</v>
      </c>
      <c r="F6" s="32">
        <v>149.05331163406342</v>
      </c>
      <c r="G6" s="2"/>
      <c r="H6" s="5" t="s">
        <v>7</v>
      </c>
      <c r="I6" s="35">
        <v>68.788864251545391</v>
      </c>
      <c r="J6" s="32">
        <v>1069.1345471043269</v>
      </c>
    </row>
    <row r="7" spans="1:10" ht="15" customHeight="1" x14ac:dyDescent="0.3">
      <c r="A7" s="12" t="s">
        <v>28</v>
      </c>
      <c r="B7" s="23">
        <f>MAX(B10:B77)</f>
        <v>507.38331116040513</v>
      </c>
      <c r="C7" s="24">
        <f>MAX(C10:C77)</f>
        <v>1.8474898709215855</v>
      </c>
      <c r="E7" s="44">
        <v>4</v>
      </c>
      <c r="F7" s="32">
        <v>142.23162584304742</v>
      </c>
      <c r="G7" s="2"/>
      <c r="H7" s="17" t="s">
        <v>8</v>
      </c>
      <c r="I7" s="35">
        <v>41.291240004013225</v>
      </c>
      <c r="J7" s="32">
        <v>1630.9242354778576</v>
      </c>
    </row>
    <row r="8" spans="1:10" ht="16.2" thickBot="1" x14ac:dyDescent="0.35">
      <c r="A8" s="13" t="s">
        <v>29</v>
      </c>
      <c r="B8" s="25">
        <f>COUNT(B10:B77)</f>
        <v>68</v>
      </c>
      <c r="C8" s="26">
        <f>COUNT(C10:C77)</f>
        <v>68</v>
      </c>
      <c r="E8" s="44">
        <v>5</v>
      </c>
      <c r="F8" s="32">
        <v>297.06437425613342</v>
      </c>
      <c r="G8" s="2"/>
      <c r="H8" s="17" t="s">
        <v>9</v>
      </c>
      <c r="I8" s="35">
        <v>38.002785262773713</v>
      </c>
      <c r="J8" s="32">
        <v>1473.5284236888886</v>
      </c>
    </row>
    <row r="9" spans="1:10" ht="16.2" thickBot="1" x14ac:dyDescent="0.35">
      <c r="A9" s="20"/>
      <c r="B9" s="27"/>
      <c r="C9" s="28"/>
      <c r="E9" s="44">
        <v>6</v>
      </c>
      <c r="F9" s="32">
        <v>189.18890123367242</v>
      </c>
      <c r="G9" s="2"/>
      <c r="H9" s="17" t="s">
        <v>10</v>
      </c>
      <c r="I9" s="35">
        <v>37.568325411040171</v>
      </c>
      <c r="J9" s="32">
        <v>846.38669095677005</v>
      </c>
    </row>
    <row r="10" spans="1:10" ht="15" thickBot="1" x14ac:dyDescent="0.35">
      <c r="A10" s="7" t="s">
        <v>33</v>
      </c>
      <c r="B10" s="29">
        <v>61.616950559616001</v>
      </c>
      <c r="C10" s="30">
        <v>0.97</v>
      </c>
      <c r="E10" s="44">
        <v>7</v>
      </c>
      <c r="F10" s="32">
        <v>208.88352708816441</v>
      </c>
      <c r="G10" s="2"/>
      <c r="H10" s="18" t="s">
        <v>82</v>
      </c>
      <c r="I10" s="36">
        <v>86.20250730514509</v>
      </c>
      <c r="J10" s="34">
        <v>1886.4230614459202</v>
      </c>
    </row>
    <row r="11" spans="1:10" x14ac:dyDescent="0.3">
      <c r="A11" s="7" t="s">
        <v>34</v>
      </c>
      <c r="B11" s="29">
        <v>47.930966810176173</v>
      </c>
      <c r="C11" s="30">
        <v>0.28999999999999998</v>
      </c>
      <c r="E11" s="44">
        <v>8</v>
      </c>
      <c r="F11" s="32">
        <v>210.40803270339941</v>
      </c>
      <c r="G11" s="2"/>
      <c r="H11" s="2"/>
      <c r="I11" s="2"/>
    </row>
    <row r="12" spans="1:10" x14ac:dyDescent="0.3">
      <c r="A12" s="7" t="s">
        <v>35</v>
      </c>
      <c r="B12" s="29">
        <v>143.40332911809256</v>
      </c>
      <c r="C12" s="30">
        <v>0.68</v>
      </c>
      <c r="E12" s="44">
        <v>9</v>
      </c>
      <c r="F12" s="32">
        <v>179.40406541824342</v>
      </c>
      <c r="G12" s="2"/>
      <c r="H12" s="2"/>
      <c r="I12" s="2"/>
    </row>
    <row r="13" spans="1:10" ht="15.75" customHeight="1" x14ac:dyDescent="0.3">
      <c r="A13" s="7" t="s">
        <v>36</v>
      </c>
      <c r="B13" s="29">
        <v>45.941907320199135</v>
      </c>
      <c r="C13" s="30">
        <v>0.59943740817055891</v>
      </c>
      <c r="E13" s="44">
        <v>10</v>
      </c>
      <c r="F13" s="32">
        <v>182.65421800613342</v>
      </c>
      <c r="G13" s="2"/>
      <c r="H13" s="2"/>
      <c r="I13" s="2"/>
    </row>
    <row r="14" spans="1:10" x14ac:dyDescent="0.3">
      <c r="A14" s="7" t="s">
        <v>37</v>
      </c>
      <c r="B14" s="29">
        <v>47.224696878592098</v>
      </c>
      <c r="C14" s="30">
        <v>0.41912463543145734</v>
      </c>
      <c r="E14" s="44">
        <v>11</v>
      </c>
      <c r="F14" s="32">
        <v>211.43456773757842</v>
      </c>
      <c r="G14" s="2"/>
      <c r="H14" s="2"/>
      <c r="I14" s="2"/>
    </row>
    <row r="15" spans="1:10" x14ac:dyDescent="0.3">
      <c r="A15" s="7" t="s">
        <v>38</v>
      </c>
      <c r="B15" s="29">
        <v>47.85249845186857</v>
      </c>
      <c r="C15" s="30">
        <v>0.76190021989448953</v>
      </c>
      <c r="E15" s="44">
        <v>12</v>
      </c>
      <c r="F15" s="32">
        <v>144.28361253738342</v>
      </c>
      <c r="G15" s="2"/>
      <c r="H15" s="2"/>
      <c r="I15" s="2"/>
    </row>
    <row r="16" spans="1:10" x14ac:dyDescent="0.3">
      <c r="A16" s="7" t="s">
        <v>39</v>
      </c>
      <c r="B16" s="29">
        <v>39.561570056279415</v>
      </c>
      <c r="C16" s="30">
        <v>0.84845884534311211</v>
      </c>
      <c r="E16" s="44">
        <v>13</v>
      </c>
      <c r="F16" s="32">
        <v>111.64930467605542</v>
      </c>
      <c r="G16" s="2"/>
      <c r="H16" s="2"/>
      <c r="I16" s="2"/>
    </row>
    <row r="17" spans="1:9" x14ac:dyDescent="0.3">
      <c r="A17" s="7" t="s">
        <v>40</v>
      </c>
      <c r="B17" s="29">
        <v>185.15144862799769</v>
      </c>
      <c r="C17" s="30">
        <v>0.28935220297774911</v>
      </c>
      <c r="E17" s="44">
        <v>14</v>
      </c>
      <c r="F17" s="32">
        <v>117.74334459304742</v>
      </c>
      <c r="G17" s="2"/>
      <c r="H17" s="2"/>
      <c r="I17" s="2"/>
    </row>
    <row r="18" spans="1:9" x14ac:dyDescent="0.3">
      <c r="A18" s="7" t="s">
        <v>41</v>
      </c>
      <c r="B18" s="29">
        <v>98.654734532038162</v>
      </c>
      <c r="C18" s="30">
        <v>0.72904876560030407</v>
      </c>
      <c r="E18" s="44">
        <v>15</v>
      </c>
      <c r="F18" s="32">
        <v>148.25655870437541</v>
      </c>
      <c r="G18" s="2"/>
      <c r="H18" s="2"/>
      <c r="I18" s="2"/>
    </row>
    <row r="19" spans="1:9" x14ac:dyDescent="0.3">
      <c r="A19" s="7" t="s">
        <v>42</v>
      </c>
      <c r="B19" s="29">
        <v>48.440031353632563</v>
      </c>
      <c r="C19" s="30">
        <v>0.74383925305582577</v>
      </c>
      <c r="E19" s="44">
        <v>16</v>
      </c>
      <c r="F19" s="32">
        <v>128.81297044753941</v>
      </c>
      <c r="G19" s="2"/>
      <c r="H19" s="2"/>
      <c r="I19" s="2"/>
    </row>
    <row r="20" spans="1:9" x14ac:dyDescent="0.3">
      <c r="A20" s="7" t="s">
        <v>43</v>
      </c>
      <c r="B20" s="29">
        <v>418.11088269551567</v>
      </c>
      <c r="C20" s="30">
        <v>0.68943023533021863</v>
      </c>
      <c r="E20" s="44">
        <v>17</v>
      </c>
      <c r="F20" s="32">
        <v>136.76333360671941</v>
      </c>
      <c r="G20" s="2"/>
      <c r="H20" s="2"/>
      <c r="I20" s="2"/>
    </row>
    <row r="21" spans="1:9" x14ac:dyDescent="0.3">
      <c r="A21" s="7" t="s">
        <v>44</v>
      </c>
      <c r="B21" s="29">
        <v>109.88073538144404</v>
      </c>
      <c r="C21" s="30">
        <v>0.76207606652081961</v>
      </c>
      <c r="E21" s="44">
        <v>18</v>
      </c>
      <c r="F21" s="32">
        <v>161.82055406570342</v>
      </c>
      <c r="G21" s="2"/>
      <c r="H21" s="2"/>
      <c r="I21" s="2"/>
    </row>
    <row r="22" spans="1:9" x14ac:dyDescent="0.3">
      <c r="A22" s="7" t="s">
        <v>12</v>
      </c>
      <c r="B22" s="29">
        <v>323.81191264788271</v>
      </c>
      <c r="C22" s="30">
        <v>0.66144807959450902</v>
      </c>
      <c r="E22" s="44">
        <v>19</v>
      </c>
      <c r="F22" s="32">
        <v>202.25767259597743</v>
      </c>
      <c r="G22" s="2"/>
      <c r="H22" s="2"/>
      <c r="I22" s="2"/>
    </row>
    <row r="23" spans="1:9" x14ac:dyDescent="0.3">
      <c r="A23" s="7" t="s">
        <v>13</v>
      </c>
      <c r="B23" s="29">
        <v>189.92366764545392</v>
      </c>
      <c r="C23" s="30">
        <v>0.67676187826129308</v>
      </c>
      <c r="E23" s="44">
        <v>20</v>
      </c>
      <c r="F23" s="32">
        <v>211.00915269851643</v>
      </c>
      <c r="G23" s="2"/>
      <c r="H23" s="2"/>
      <c r="I23" s="2"/>
    </row>
    <row r="24" spans="1:9" x14ac:dyDescent="0.3">
      <c r="A24" s="7" t="s">
        <v>45</v>
      </c>
      <c r="B24" s="29">
        <v>22.962130529246274</v>
      </c>
      <c r="C24" s="30">
        <v>0.61522917843279057</v>
      </c>
      <c r="E24" s="44">
        <v>21</v>
      </c>
      <c r="F24" s="32">
        <v>165.59599046707143</v>
      </c>
      <c r="G24" s="2"/>
      <c r="H24" s="2"/>
      <c r="I24" s="2"/>
    </row>
    <row r="25" spans="1:9" x14ac:dyDescent="0.3">
      <c r="A25" s="7" t="s">
        <v>14</v>
      </c>
      <c r="B25" s="29">
        <v>51.903389835357601</v>
      </c>
      <c r="C25" s="30">
        <v>0.98819528014753377</v>
      </c>
      <c r="E25" s="44">
        <v>22</v>
      </c>
      <c r="F25" s="32">
        <v>113.97012071609441</v>
      </c>
      <c r="G25" s="2"/>
      <c r="H25" s="2"/>
      <c r="I25" s="2"/>
    </row>
    <row r="26" spans="1:9" x14ac:dyDescent="0.3">
      <c r="A26" s="7" t="s">
        <v>46</v>
      </c>
      <c r="B26" s="29">
        <v>132.73071808020237</v>
      </c>
      <c r="C26" s="30">
        <v>0.65521355933527969</v>
      </c>
      <c r="E26" s="44">
        <v>23</v>
      </c>
      <c r="F26" s="32">
        <v>188.59002428054742</v>
      </c>
      <c r="G26" s="2"/>
      <c r="H26" s="2"/>
      <c r="I26" s="2"/>
    </row>
    <row r="27" spans="1:9" x14ac:dyDescent="0.3">
      <c r="A27" s="7" t="s">
        <v>47</v>
      </c>
      <c r="B27" s="29">
        <v>39.915281550089482</v>
      </c>
      <c r="C27" s="30">
        <v>1.1197511412528771</v>
      </c>
      <c r="E27" s="44">
        <v>24</v>
      </c>
      <c r="F27" s="32">
        <v>122.78020982742242</v>
      </c>
      <c r="G27" s="2"/>
      <c r="H27" s="2"/>
      <c r="I27" s="2"/>
    </row>
    <row r="28" spans="1:9" x14ac:dyDescent="0.3">
      <c r="A28" s="38" t="s">
        <v>0</v>
      </c>
      <c r="B28" s="39">
        <v>507.38331116040513</v>
      </c>
      <c r="C28" s="40">
        <v>0.64935232233481854</v>
      </c>
      <c r="E28" s="44">
        <v>25</v>
      </c>
      <c r="F28" s="32">
        <v>145.09388475418041</v>
      </c>
      <c r="G28" s="2"/>
      <c r="H28" s="2"/>
      <c r="I28" s="2"/>
    </row>
    <row r="29" spans="1:9" x14ac:dyDescent="0.3">
      <c r="A29" s="7" t="s">
        <v>48</v>
      </c>
      <c r="B29" s="29">
        <v>226.9025921613738</v>
      </c>
      <c r="C29" s="30">
        <v>0.90065732106790952</v>
      </c>
      <c r="E29" s="44">
        <v>26</v>
      </c>
      <c r="F29" s="32">
        <v>217.09367113113342</v>
      </c>
      <c r="G29" s="2"/>
      <c r="H29" s="2"/>
      <c r="I29" s="2"/>
    </row>
    <row r="30" spans="1:9" x14ac:dyDescent="0.3">
      <c r="A30" s="7" t="s">
        <v>49</v>
      </c>
      <c r="B30" s="29">
        <v>66.576721318562676</v>
      </c>
      <c r="C30" s="30">
        <v>0.78555726305082574</v>
      </c>
      <c r="E30" s="44">
        <v>27</v>
      </c>
      <c r="F30" s="32">
        <v>153.67124681472743</v>
      </c>
      <c r="G30" s="2"/>
      <c r="H30" s="2"/>
      <c r="I30" s="2"/>
    </row>
    <row r="31" spans="1:9" x14ac:dyDescent="0.3">
      <c r="A31" s="7" t="s">
        <v>50</v>
      </c>
      <c r="B31" s="29">
        <v>71.908744732538665</v>
      </c>
      <c r="C31" s="30">
        <v>1.2051454702154278</v>
      </c>
      <c r="E31" s="44">
        <v>28</v>
      </c>
      <c r="F31" s="32">
        <v>186.33933763503941</v>
      </c>
      <c r="G31" s="2"/>
      <c r="H31" s="2"/>
      <c r="I31" s="2"/>
    </row>
    <row r="32" spans="1:9" ht="15" thickBot="1" x14ac:dyDescent="0.35">
      <c r="A32" s="7" t="s">
        <v>15</v>
      </c>
      <c r="B32" s="29">
        <v>35.758844614028902</v>
      </c>
      <c r="C32" s="30">
        <v>0.68836490031306663</v>
      </c>
      <c r="E32" s="45">
        <v>29</v>
      </c>
      <c r="F32" s="34">
        <v>107.75578813552842</v>
      </c>
      <c r="G32" s="2"/>
      <c r="I32" s="2"/>
    </row>
    <row r="33" spans="1:9" x14ac:dyDescent="0.3">
      <c r="A33" s="7" t="s">
        <v>16</v>
      </c>
      <c r="B33" s="29">
        <v>125.33845836188368</v>
      </c>
      <c r="C33" s="30">
        <v>0.68601261826975846</v>
      </c>
      <c r="I33" s="2"/>
    </row>
    <row r="34" spans="1:9" x14ac:dyDescent="0.3">
      <c r="A34" s="7" t="s">
        <v>51</v>
      </c>
      <c r="B34" s="29">
        <v>79.218915541966581</v>
      </c>
      <c r="C34" s="30">
        <v>1.369646218030306</v>
      </c>
      <c r="I34" s="2"/>
    </row>
    <row r="35" spans="1:9" x14ac:dyDescent="0.3">
      <c r="A35" s="7" t="s">
        <v>52</v>
      </c>
      <c r="B35" s="29">
        <v>14.593173480033849</v>
      </c>
      <c r="C35" s="30">
        <v>1.2256132119914542</v>
      </c>
      <c r="I35" s="2"/>
    </row>
    <row r="36" spans="1:9" x14ac:dyDescent="0.3">
      <c r="A36" s="7" t="s">
        <v>53</v>
      </c>
      <c r="B36" s="29">
        <v>7.3510558418843708</v>
      </c>
      <c r="C36" s="30">
        <v>1.8193978941869617</v>
      </c>
      <c r="I36" s="2"/>
    </row>
    <row r="37" spans="1:9" x14ac:dyDescent="0.3">
      <c r="A37" s="7" t="s">
        <v>17</v>
      </c>
      <c r="B37" s="29">
        <v>12.119795538981741</v>
      </c>
      <c r="C37" s="30">
        <v>0.58805011789130845</v>
      </c>
      <c r="I37" s="2"/>
    </row>
    <row r="38" spans="1:9" x14ac:dyDescent="0.3">
      <c r="A38" s="7" t="s">
        <v>54</v>
      </c>
      <c r="B38" s="29">
        <v>272.55500229473739</v>
      </c>
      <c r="C38" s="30">
        <v>0.61039312602936646</v>
      </c>
      <c r="I38" s="2"/>
    </row>
    <row r="39" spans="1:9" x14ac:dyDescent="0.3">
      <c r="A39" s="7" t="s">
        <v>55</v>
      </c>
      <c r="B39" s="29">
        <v>60.973938420500417</v>
      </c>
      <c r="C39" s="30">
        <v>0.71260034605364864</v>
      </c>
      <c r="I39" s="2"/>
    </row>
    <row r="40" spans="1:9" x14ac:dyDescent="0.3">
      <c r="A40" s="7" t="s">
        <v>56</v>
      </c>
      <c r="B40" s="29">
        <v>18.078226187037298</v>
      </c>
      <c r="C40" s="30">
        <v>1.0255602399983794</v>
      </c>
      <c r="I40" s="2"/>
    </row>
    <row r="41" spans="1:9" x14ac:dyDescent="0.3">
      <c r="A41" s="7" t="s">
        <v>57</v>
      </c>
      <c r="B41" s="29">
        <v>31.462072706222507</v>
      </c>
      <c r="C41" s="30">
        <v>0.84598182839465208</v>
      </c>
      <c r="I41" s="2"/>
    </row>
    <row r="42" spans="1:9" x14ac:dyDescent="0.3">
      <c r="A42" s="7" t="s">
        <v>58</v>
      </c>
      <c r="B42" s="29">
        <v>22.79136768852279</v>
      </c>
      <c r="C42" s="30">
        <v>0.44215330520837032</v>
      </c>
      <c r="I42" s="2"/>
    </row>
    <row r="43" spans="1:9" x14ac:dyDescent="0.3">
      <c r="A43" s="7" t="s">
        <v>18</v>
      </c>
      <c r="B43" s="29">
        <v>60.07</v>
      </c>
      <c r="C43" s="30">
        <v>0.66</v>
      </c>
      <c r="I43" s="2"/>
    </row>
    <row r="44" spans="1:9" x14ac:dyDescent="0.3">
      <c r="A44" s="7" t="s">
        <v>59</v>
      </c>
      <c r="B44" s="29">
        <v>155.65929061571714</v>
      </c>
      <c r="C44" s="30">
        <v>0.85</v>
      </c>
    </row>
    <row r="45" spans="1:9" x14ac:dyDescent="0.3">
      <c r="A45" s="1" t="s">
        <v>19</v>
      </c>
      <c r="B45" s="29">
        <v>87.018290996551229</v>
      </c>
      <c r="C45" s="30">
        <v>0.58955977671826909</v>
      </c>
    </row>
    <row r="46" spans="1:9" x14ac:dyDescent="0.3">
      <c r="A46" s="7" t="s">
        <v>60</v>
      </c>
      <c r="B46" s="29">
        <v>135.73312401771506</v>
      </c>
      <c r="C46" s="30">
        <v>0.70858039730845157</v>
      </c>
    </row>
    <row r="47" spans="1:9" x14ac:dyDescent="0.3">
      <c r="A47" s="7" t="s">
        <v>61</v>
      </c>
      <c r="B47" s="29">
        <v>273.44943114916441</v>
      </c>
      <c r="C47" s="30">
        <v>0.66304899917455828</v>
      </c>
    </row>
    <row r="48" spans="1:9" x14ac:dyDescent="0.3">
      <c r="A48" s="7" t="s">
        <v>62</v>
      </c>
      <c r="B48" s="29">
        <v>53.7</v>
      </c>
      <c r="C48" s="30">
        <v>1.1495520943538828</v>
      </c>
    </row>
    <row r="49" spans="1:3" x14ac:dyDescent="0.3">
      <c r="A49" s="7" t="s">
        <v>63</v>
      </c>
      <c r="B49" s="29">
        <v>311.46502664883889</v>
      </c>
      <c r="C49" s="30">
        <v>1.0228296797768093</v>
      </c>
    </row>
    <row r="50" spans="1:3" x14ac:dyDescent="0.3">
      <c r="A50" s="7" t="s">
        <v>20</v>
      </c>
      <c r="B50" s="29">
        <v>63.291889402235938</v>
      </c>
      <c r="C50" s="30">
        <v>0.75277378775152826</v>
      </c>
    </row>
    <row r="51" spans="1:3" x14ac:dyDescent="0.3">
      <c r="A51" s="7" t="s">
        <v>21</v>
      </c>
      <c r="B51" s="29">
        <v>211.16277242625651</v>
      </c>
      <c r="C51" s="30">
        <v>0.68347294448422202</v>
      </c>
    </row>
    <row r="52" spans="1:3" x14ac:dyDescent="0.3">
      <c r="A52" s="7" t="s">
        <v>22</v>
      </c>
      <c r="B52" s="29">
        <v>35.997587391547597</v>
      </c>
      <c r="C52" s="30">
        <v>1.0698288777256122</v>
      </c>
    </row>
    <row r="53" spans="1:3" x14ac:dyDescent="0.3">
      <c r="A53" s="7" t="s">
        <v>23</v>
      </c>
      <c r="B53" s="29">
        <v>71.103806550162091</v>
      </c>
      <c r="C53" s="30">
        <v>0.83224006883543511</v>
      </c>
    </row>
    <row r="54" spans="1:3" x14ac:dyDescent="0.3">
      <c r="A54" s="7" t="s">
        <v>64</v>
      </c>
      <c r="B54" s="29">
        <v>61.779456278373281</v>
      </c>
      <c r="C54" s="30">
        <v>1.0145714310911063</v>
      </c>
    </row>
    <row r="55" spans="1:3" x14ac:dyDescent="0.3">
      <c r="A55" s="7" t="s">
        <v>83</v>
      </c>
      <c r="B55" s="29">
        <v>192.53760857958491</v>
      </c>
      <c r="C55" s="30">
        <v>0.86615771960250409</v>
      </c>
    </row>
    <row r="56" spans="1:3" x14ac:dyDescent="0.3">
      <c r="A56" s="7" t="s">
        <v>84</v>
      </c>
      <c r="B56" s="29">
        <v>309.89576110830501</v>
      </c>
      <c r="C56" s="30">
        <v>0.7199309810348028</v>
      </c>
    </row>
    <row r="57" spans="1:3" x14ac:dyDescent="0.3">
      <c r="A57" s="7" t="s">
        <v>85</v>
      </c>
      <c r="B57" s="29">
        <v>76.520601754310647</v>
      </c>
      <c r="C57" s="30">
        <v>1.259070326530618</v>
      </c>
    </row>
    <row r="58" spans="1:3" x14ac:dyDescent="0.3">
      <c r="A58" s="7" t="s">
        <v>86</v>
      </c>
      <c r="B58" s="29">
        <v>52.371628577892537</v>
      </c>
      <c r="C58" s="30">
        <v>0.78134559250377555</v>
      </c>
    </row>
    <row r="59" spans="1:3" x14ac:dyDescent="0.3">
      <c r="A59" s="7" t="s">
        <v>87</v>
      </c>
      <c r="B59" s="29">
        <v>7.2983661811926996</v>
      </c>
      <c r="C59" s="30">
        <v>1.4994665697943685</v>
      </c>
    </row>
    <row r="60" spans="1:3" x14ac:dyDescent="0.3">
      <c r="A60" s="7" t="s">
        <v>88</v>
      </c>
      <c r="B60" s="29">
        <v>98.076588360468293</v>
      </c>
      <c r="C60" s="30">
        <v>0.50343779518569043</v>
      </c>
    </row>
    <row r="61" spans="1:3" x14ac:dyDescent="0.3">
      <c r="A61" s="7" t="s">
        <v>65</v>
      </c>
      <c r="B61" s="29">
        <v>88.372162335175915</v>
      </c>
      <c r="C61" s="30">
        <v>0.69779978443523083</v>
      </c>
    </row>
    <row r="62" spans="1:3" x14ac:dyDescent="0.3">
      <c r="A62" s="7" t="s">
        <v>66</v>
      </c>
      <c r="B62" s="29">
        <v>71.212327842359045</v>
      </c>
      <c r="C62" s="30">
        <v>0.84557959506265545</v>
      </c>
    </row>
    <row r="63" spans="1:3" x14ac:dyDescent="0.3">
      <c r="A63" s="7" t="s">
        <v>67</v>
      </c>
      <c r="B63" s="29">
        <v>477.93302845160122</v>
      </c>
      <c r="C63" s="30">
        <v>0.74088259782695176</v>
      </c>
    </row>
    <row r="64" spans="1:3" x14ac:dyDescent="0.3">
      <c r="A64" s="7" t="s">
        <v>68</v>
      </c>
      <c r="B64" s="29">
        <v>63.145740358034658</v>
      </c>
      <c r="C64" s="30">
        <v>0.92509089342876472</v>
      </c>
    </row>
    <row r="65" spans="1:3" x14ac:dyDescent="0.3">
      <c r="A65" s="7" t="s">
        <v>69</v>
      </c>
      <c r="B65" s="29">
        <v>139.498533174909</v>
      </c>
      <c r="C65" s="30">
        <v>0.61588368715924724</v>
      </c>
    </row>
    <row r="66" spans="1:3" x14ac:dyDescent="0.3">
      <c r="A66" s="37" t="s">
        <v>70</v>
      </c>
      <c r="B66" s="31">
        <v>32.109457929929057</v>
      </c>
      <c r="C66" s="32">
        <v>0.47457512809797653</v>
      </c>
    </row>
    <row r="67" spans="1:3" x14ac:dyDescent="0.3">
      <c r="A67" s="37" t="s">
        <v>71</v>
      </c>
      <c r="B67" s="31">
        <v>70.949223637580744</v>
      </c>
      <c r="C67" s="32">
        <v>1.1509791570903685</v>
      </c>
    </row>
    <row r="68" spans="1:3" x14ac:dyDescent="0.3">
      <c r="A68" s="37" t="s">
        <v>72</v>
      </c>
      <c r="B68" s="31">
        <v>150.8914131736752</v>
      </c>
      <c r="C68" s="32">
        <v>1.2672946977041535</v>
      </c>
    </row>
    <row r="69" spans="1:3" x14ac:dyDescent="0.3">
      <c r="A69" s="37" t="s">
        <v>73</v>
      </c>
      <c r="B69" s="31">
        <v>82.747045368983692</v>
      </c>
      <c r="C69" s="32">
        <v>0.9579735237534428</v>
      </c>
    </row>
    <row r="70" spans="1:3" x14ac:dyDescent="0.3">
      <c r="A70" s="37" t="s">
        <v>74</v>
      </c>
      <c r="B70" s="31">
        <v>3.4262522593850089</v>
      </c>
      <c r="C70" s="32">
        <v>1.8474898709215855</v>
      </c>
    </row>
    <row r="71" spans="1:3" x14ac:dyDescent="0.3">
      <c r="A71" s="37" t="s">
        <v>75</v>
      </c>
      <c r="B71" s="31">
        <v>17.573698535561523</v>
      </c>
      <c r="C71" s="32">
        <v>0.76833289909730795</v>
      </c>
    </row>
    <row r="72" spans="1:3" x14ac:dyDescent="0.3">
      <c r="A72" s="37" t="s">
        <v>76</v>
      </c>
      <c r="B72" s="31">
        <v>7.888901998599354</v>
      </c>
      <c r="C72" s="32">
        <v>1.6330102095144652</v>
      </c>
    </row>
    <row r="73" spans="1:3" x14ac:dyDescent="0.3">
      <c r="A73" s="37" t="s">
        <v>77</v>
      </c>
      <c r="B73" s="31">
        <v>12.111859556039148</v>
      </c>
      <c r="C73" s="32">
        <v>1.3629672885808175</v>
      </c>
    </row>
    <row r="74" spans="1:3" x14ac:dyDescent="0.3">
      <c r="A74" s="37" t="s">
        <v>78</v>
      </c>
      <c r="B74" s="31">
        <v>190.44091909534589</v>
      </c>
      <c r="C74" s="32">
        <v>0.72115948183270118</v>
      </c>
    </row>
    <row r="75" spans="1:3" x14ac:dyDescent="0.3">
      <c r="A75" s="41" t="s">
        <v>1</v>
      </c>
      <c r="B75" s="42">
        <v>140.67556532223981</v>
      </c>
      <c r="C75" s="43">
        <v>0.57688213938783783</v>
      </c>
    </row>
    <row r="76" spans="1:3" x14ac:dyDescent="0.3">
      <c r="A76" s="37" t="s">
        <v>24</v>
      </c>
      <c r="B76" s="31">
        <v>197.61591261227878</v>
      </c>
      <c r="C76" s="32">
        <v>0.72083191776227473</v>
      </c>
    </row>
    <row r="77" spans="1:3" ht="15" thickBot="1" x14ac:dyDescent="0.35">
      <c r="A77" s="37" t="s">
        <v>30</v>
      </c>
      <c r="B77" s="33">
        <v>76.408186580394755</v>
      </c>
      <c r="C77" s="34">
        <v>0.7029890721576918</v>
      </c>
    </row>
  </sheetData>
  <mergeCells count="5">
    <mergeCell ref="A1:C1"/>
    <mergeCell ref="E1:F1"/>
    <mergeCell ref="E2:F2"/>
    <mergeCell ref="H1:J1"/>
    <mergeCell ref="H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</vt:lpstr>
    </vt:vector>
  </TitlesOfParts>
  <Company>KOKI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Karlócai Mária Rita</dc:creator>
  <cp:lastModifiedBy>Zoli</cp:lastModifiedBy>
  <dcterms:created xsi:type="dcterms:W3CDTF">2020-10-30T12:03:48Z</dcterms:created>
  <dcterms:modified xsi:type="dcterms:W3CDTF">2021-04-12T08:18:39Z</dcterms:modified>
</cp:coreProperties>
</file>