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Zoli\Documents\Work\5Papers\2021\Karlocai\Revision eLife\"/>
    </mc:Choice>
  </mc:AlternateContent>
  <xr:revisionPtr revIDLastSave="0" documentId="8_{FB037C2C-2EB2-459F-A4FE-C9A26C345BAB}" xr6:coauthVersionLast="46" xr6:coauthVersionMax="46" xr10:uidLastSave="{00000000-0000-0000-0000-000000000000}"/>
  <bookViews>
    <workbookView xWindow="-108" yWindow="-108" windowWidth="23256" windowHeight="12576" tabRatio="637" xr2:uid="{00000000-000D-0000-FFFF-FFFF00000000}"/>
  </bookViews>
  <sheets>
    <sheet name="Fig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  <c r="K8" i="2"/>
  <c r="J8" i="2"/>
  <c r="I8" i="2"/>
  <c r="L7" i="2"/>
  <c r="K7" i="2"/>
  <c r="J7" i="2"/>
  <c r="I7" i="2"/>
  <c r="L6" i="2"/>
  <c r="K6" i="2"/>
  <c r="J6" i="2"/>
  <c r="I6" i="2"/>
  <c r="L4" i="2"/>
  <c r="L5" i="2" s="1"/>
  <c r="K4" i="2"/>
  <c r="K5" i="2" s="1"/>
  <c r="J4" i="2"/>
  <c r="J5" i="2" s="1"/>
  <c r="I4" i="2"/>
  <c r="I5" i="2" s="1"/>
  <c r="L3" i="2"/>
  <c r="K3" i="2"/>
  <c r="J3" i="2"/>
  <c r="I3" i="2"/>
  <c r="D3" i="2" l="1"/>
  <c r="D4" i="2" l="1"/>
  <c r="C3" i="2" l="1"/>
  <c r="C4" i="2"/>
  <c r="H8" i="2"/>
  <c r="H7" i="2"/>
  <c r="H6" i="2"/>
  <c r="H4" i="2"/>
  <c r="H3" i="2"/>
  <c r="E8" i="2"/>
  <c r="E3" i="2"/>
  <c r="E4" i="2"/>
  <c r="C6" i="2"/>
  <c r="D6" i="2"/>
  <c r="E6" i="2"/>
  <c r="C7" i="2"/>
  <c r="D7" i="2"/>
  <c r="E7" i="2"/>
  <c r="C8" i="2"/>
  <c r="D8" i="2"/>
  <c r="B8" i="2"/>
  <c r="B7" i="2"/>
  <c r="B6" i="2"/>
  <c r="B4" i="2"/>
  <c r="B3" i="2"/>
  <c r="D5" i="2" l="1"/>
  <c r="E5" i="2"/>
  <c r="H5" i="2"/>
  <c r="C5" i="2"/>
  <c r="B5" i="2" l="1"/>
</calcChain>
</file>

<file path=xl/sharedStrings.xml><?xml version="1.0" encoding="utf-8"?>
<sst xmlns="http://schemas.openxmlformats.org/spreadsheetml/2006/main" count="102" uniqueCount="66">
  <si>
    <t>kr20190219-02</t>
  </si>
  <si>
    <t>name</t>
  </si>
  <si>
    <t>q</t>
  </si>
  <si>
    <t>Pv</t>
  </si>
  <si>
    <t>mean</t>
  </si>
  <si>
    <t>kr20200622-05</t>
  </si>
  <si>
    <t>kr20200623-15</t>
  </si>
  <si>
    <t>kr20200703-04</t>
  </si>
  <si>
    <t>kr20181110-02</t>
  </si>
  <si>
    <t>kr20181129-14</t>
  </si>
  <si>
    <t>kr20181130-02</t>
  </si>
  <si>
    <t>kr20181204-03</t>
  </si>
  <si>
    <t>kr20181205-08</t>
  </si>
  <si>
    <t>kr20181212-06</t>
  </si>
  <si>
    <t>kr20190111-02</t>
  </si>
  <si>
    <t>kr20190115-03</t>
  </si>
  <si>
    <t>kr20190121-12</t>
  </si>
  <si>
    <t>kr20190125-02</t>
  </si>
  <si>
    <t>kr20190130-14</t>
  </si>
  <si>
    <t>kr20190205-04</t>
  </si>
  <si>
    <t>kr20190207-03</t>
  </si>
  <si>
    <t>kr20190207-07</t>
  </si>
  <si>
    <t>kr20190221-02</t>
  </si>
  <si>
    <t>kr20190222-03</t>
  </si>
  <si>
    <t>kr20190226-03</t>
  </si>
  <si>
    <t>kr20190312-02</t>
  </si>
  <si>
    <t>kr20190326-06</t>
  </si>
  <si>
    <t>kr20190607-14</t>
  </si>
  <si>
    <t>kr20190612-14</t>
  </si>
  <si>
    <t>kr20190620-13</t>
  </si>
  <si>
    <t>kr20190621-13</t>
  </si>
  <si>
    <t>kr20190625-13</t>
  </si>
  <si>
    <t>kr20190709-03</t>
  </si>
  <si>
    <t>kr20190710-05</t>
  </si>
  <si>
    <t>kr20190716-11</t>
  </si>
  <si>
    <t>kr20190719-10</t>
  </si>
  <si>
    <t>kr20190924-10</t>
  </si>
  <si>
    <t>kr20191001-03</t>
  </si>
  <si>
    <t>kr20191003-08</t>
  </si>
  <si>
    <t>kr20191003-12</t>
  </si>
  <si>
    <t>kr20191004-04</t>
  </si>
  <si>
    <t>kr20191004-09</t>
  </si>
  <si>
    <t>kr20191205-05 PC2</t>
  </si>
  <si>
    <t>kr20191206-06 PC1</t>
  </si>
  <si>
    <t>kr20191206-06 PC2</t>
  </si>
  <si>
    <t>kr20191207-06 PC1</t>
  </si>
  <si>
    <t>kr20191217-06 PC1</t>
  </si>
  <si>
    <t>kr20200123-09 PC2</t>
  </si>
  <si>
    <t>Peak amplitude (pA)</t>
  </si>
  <si>
    <t>sd</t>
  </si>
  <si>
    <t>CV</t>
  </si>
  <si>
    <t>min</t>
  </si>
  <si>
    <t>max</t>
  </si>
  <si>
    <t>n</t>
  </si>
  <si>
    <t>kr20190620-09</t>
  </si>
  <si>
    <t>N round</t>
  </si>
  <si>
    <t>Contact number</t>
  </si>
  <si>
    <t>kr20191017-08 PC2</t>
  </si>
  <si>
    <t>kr20191113-09 PC2</t>
  </si>
  <si>
    <t>Fig.2 panels H-J</t>
  </si>
  <si>
    <t>Fig.2 panels A-G</t>
  </si>
  <si>
    <t>Fig.2 panel D</t>
  </si>
  <si>
    <t>Fig.2 panel C</t>
  </si>
  <si>
    <t>Fig.2 panel B</t>
  </si>
  <si>
    <t>Fig.2 panel A</t>
  </si>
  <si>
    <t>N /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</si>
</sst>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2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2" fontId="0" fillId="0" borderId="0" xfId="0" applyNumberFormat="1" applyFill="1"/>
    <xf numFmtId="0" fontId="0" fillId="0" borderId="18" xfId="0" applyBorder="1"/>
    <xf numFmtId="0" fontId="5" fillId="0" borderId="0" xfId="0" applyFont="1" applyBorder="1"/>
    <xf numFmtId="1" fontId="1" fillId="0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6" xfId="0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2" fontId="4" fillId="0" borderId="8" xfId="0" applyNumberFormat="1" applyFont="1" applyBorder="1" applyAlignment="1"/>
    <xf numFmtId="0" fontId="4" fillId="0" borderId="16" xfId="0" applyFont="1" applyBorder="1" applyAlignment="1"/>
    <xf numFmtId="0" fontId="0" fillId="0" borderId="1" xfId="0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0" fillId="0" borderId="2" xfId="0" applyNumberForma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2" fontId="4" fillId="0" borderId="22" xfId="0" applyNumberFormat="1" applyFont="1" applyBorder="1" applyAlignment="1"/>
    <xf numFmtId="2" fontId="4" fillId="0" borderId="24" xfId="0" applyNumberFormat="1" applyFont="1" applyBorder="1" applyAlignment="1"/>
    <xf numFmtId="0" fontId="3" fillId="0" borderId="1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2" fontId="3" fillId="0" borderId="25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2" fontId="3" fillId="0" borderId="26" xfId="0" applyNumberFormat="1" applyFont="1" applyBorder="1" applyAlignment="1">
      <alignment horizontal="right"/>
    </xf>
    <xf numFmtId="2" fontId="0" fillId="0" borderId="19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wrapText="1"/>
    </xf>
    <xf numFmtId="2" fontId="0" fillId="0" borderId="3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3" fillId="0" borderId="22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wrapText="1"/>
    </xf>
    <xf numFmtId="0" fontId="3" fillId="0" borderId="8" xfId="0" applyFont="1" applyFill="1" applyBorder="1" applyAlignment="1">
      <alignment horizontal="right" vertic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0" fillId="0" borderId="1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FFFF00"/>
      <color rgb="FF3C07BF"/>
      <color rgb="FF009999"/>
      <color rgb="FF00FF00"/>
      <color rgb="FF66FF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5"/>
  <sheetViews>
    <sheetView tabSelected="1" topLeftCell="A7" workbookViewId="0">
      <selection activeCell="E10" sqref="E10"/>
    </sheetView>
  </sheetViews>
  <sheetFormatPr defaultRowHeight="14.4" x14ac:dyDescent="0.3"/>
  <cols>
    <col min="1" max="1" width="20.44140625" style="11" bestFit="1" customWidth="1"/>
    <col min="2" max="2" width="19.44140625" style="1" bestFit="1" customWidth="1"/>
    <col min="3" max="4" width="15.77734375" style="1" bestFit="1" customWidth="1"/>
    <col min="5" max="5" width="16" style="1" bestFit="1" customWidth="1"/>
    <col min="6" max="6" width="6.21875" customWidth="1"/>
    <col min="7" max="7" width="17.44140625" style="15" bestFit="1" customWidth="1"/>
    <col min="8" max="8" width="19.44140625" style="15" bestFit="1" customWidth="1"/>
    <col min="9" max="9" width="6.5546875" style="15" bestFit="1" customWidth="1"/>
    <col min="10" max="10" width="12.21875" style="15" customWidth="1"/>
    <col min="11" max="11" width="11.21875" style="15" customWidth="1"/>
    <col min="12" max="12" width="11.21875" customWidth="1"/>
  </cols>
  <sheetData>
    <row r="1" spans="1:16" ht="19.05" customHeight="1" thickBot="1" x14ac:dyDescent="0.4">
      <c r="A1" s="17" t="s">
        <v>60</v>
      </c>
      <c r="B1" s="23" t="s">
        <v>64</v>
      </c>
      <c r="C1" s="24" t="s">
        <v>63</v>
      </c>
      <c r="D1" s="24" t="s">
        <v>62</v>
      </c>
      <c r="E1" s="16" t="s">
        <v>61</v>
      </c>
      <c r="F1" s="7"/>
      <c r="G1" s="56" t="s">
        <v>59</v>
      </c>
      <c r="H1" s="57"/>
      <c r="I1" s="57"/>
      <c r="J1" s="57"/>
      <c r="K1" s="57"/>
      <c r="L1" s="58"/>
    </row>
    <row r="2" spans="1:16" ht="32.549999999999997" customHeight="1" thickBot="1" x14ac:dyDescent="0.35">
      <c r="A2" s="25" t="s">
        <v>1</v>
      </c>
      <c r="B2" s="27" t="s">
        <v>48</v>
      </c>
      <c r="C2" s="28" t="s">
        <v>55</v>
      </c>
      <c r="D2" s="28" t="s">
        <v>2</v>
      </c>
      <c r="E2" s="29" t="s">
        <v>3</v>
      </c>
      <c r="F2" s="2"/>
      <c r="G2" s="52" t="s">
        <v>1</v>
      </c>
      <c r="H2" s="53" t="s">
        <v>48</v>
      </c>
      <c r="I2" s="53" t="s">
        <v>65</v>
      </c>
      <c r="J2" s="54" t="s">
        <v>56</v>
      </c>
      <c r="K2" s="53" t="s">
        <v>3</v>
      </c>
      <c r="L2" s="55" t="s">
        <v>2</v>
      </c>
    </row>
    <row r="3" spans="1:16" x14ac:dyDescent="0.3">
      <c r="A3" s="26" t="s">
        <v>4</v>
      </c>
      <c r="B3" s="37">
        <f>AVERAGE(B10:B56)</f>
        <v>215.90670848499985</v>
      </c>
      <c r="C3" s="32">
        <f>AVERAGE(C10:C56)</f>
        <v>9.8936170212765955</v>
      </c>
      <c r="D3" s="32">
        <f>AVERAGE(D10:D56)</f>
        <v>32.428172553191487</v>
      </c>
      <c r="E3" s="33">
        <f>AVERAGE(E10:E56)</f>
        <v>0.71662694345038802</v>
      </c>
      <c r="F3" s="2"/>
      <c r="G3" s="26" t="s">
        <v>4</v>
      </c>
      <c r="H3" s="32">
        <f>AVERAGE(H10:H60)</f>
        <v>233.63470452955713</v>
      </c>
      <c r="I3" s="32">
        <f t="shared" ref="I3:L3" si="0">AVERAGE(I10:I60)</f>
        <v>4.8953296703296711</v>
      </c>
      <c r="J3" s="32">
        <f t="shared" si="0"/>
        <v>2.3461538461538463</v>
      </c>
      <c r="K3" s="32">
        <f t="shared" si="0"/>
        <v>0.72163586239281841</v>
      </c>
      <c r="L3" s="33">
        <f t="shared" si="0"/>
        <v>35.100192307692318</v>
      </c>
    </row>
    <row r="4" spans="1:16" x14ac:dyDescent="0.3">
      <c r="A4" s="26" t="s">
        <v>49</v>
      </c>
      <c r="B4" s="37">
        <f>STDEV(B10:B56)</f>
        <v>211.22732209716759</v>
      </c>
      <c r="C4" s="32">
        <f>STDEV(C10:C56)</f>
        <v>8.9957333909716954</v>
      </c>
      <c r="D4" s="32">
        <f>STDEV(D10:D56)</f>
        <v>16.030342845972037</v>
      </c>
      <c r="E4" s="33">
        <f>STDEV(E10:E56)</f>
        <v>0.10166936250181789</v>
      </c>
      <c r="F4" s="2"/>
      <c r="G4" s="26" t="s">
        <v>49</v>
      </c>
      <c r="H4" s="32">
        <f>STDEV(H10:H60)</f>
        <v>206.2490887677618</v>
      </c>
      <c r="I4" s="32">
        <f t="shared" ref="I4:L4" si="1">STDEV(I10:I60)</f>
        <v>3.6529842725622226</v>
      </c>
      <c r="J4" s="32">
        <f t="shared" si="1"/>
        <v>1.5985570416424355</v>
      </c>
      <c r="K4" s="32">
        <f t="shared" si="1"/>
        <v>0.10590735385087985</v>
      </c>
      <c r="L4" s="33">
        <f t="shared" si="1"/>
        <v>15.444402178185394</v>
      </c>
    </row>
    <row r="5" spans="1:16" x14ac:dyDescent="0.3">
      <c r="A5" s="26" t="s">
        <v>50</v>
      </c>
      <c r="B5" s="37">
        <f>B4/B3</f>
        <v>0.97832681336922256</v>
      </c>
      <c r="C5" s="32">
        <f t="shared" ref="C5:E5" si="2">C4/C3</f>
        <v>0.90924617070036495</v>
      </c>
      <c r="D5" s="32">
        <f t="shared" si="2"/>
        <v>0.49433383332587383</v>
      </c>
      <c r="E5" s="33">
        <f t="shared" si="2"/>
        <v>0.14187209039657947</v>
      </c>
      <c r="F5" s="2"/>
      <c r="G5" s="26" t="s">
        <v>50</v>
      </c>
      <c r="H5" s="32">
        <f t="shared" ref="H5:L5" si="3">H4/H3</f>
        <v>0.8827844698118007</v>
      </c>
      <c r="I5" s="32">
        <f t="shared" si="3"/>
        <v>0.74621823627175976</v>
      </c>
      <c r="J5" s="32">
        <f t="shared" si="3"/>
        <v>0.68135218168366096</v>
      </c>
      <c r="K5" s="32">
        <f t="shared" si="3"/>
        <v>0.14676010349556295</v>
      </c>
      <c r="L5" s="33">
        <f t="shared" si="3"/>
        <v>0.44000904732367246</v>
      </c>
    </row>
    <row r="6" spans="1:16" x14ac:dyDescent="0.3">
      <c r="A6" s="26" t="s">
        <v>51</v>
      </c>
      <c r="B6" s="37">
        <f>MIN(B10:B56)</f>
        <v>38.533326990447875</v>
      </c>
      <c r="C6" s="32">
        <f>MIN(C10:C56)</f>
        <v>2</v>
      </c>
      <c r="D6" s="32">
        <f>MIN(D10:D56)</f>
        <v>11.7</v>
      </c>
      <c r="E6" s="33">
        <f>MIN(E10:E56)</f>
        <v>0.50506329113924053</v>
      </c>
      <c r="F6" s="2"/>
      <c r="G6" s="26" t="s">
        <v>51</v>
      </c>
      <c r="H6" s="32">
        <f>MIN(H10:H60)</f>
        <v>38.533326990447875</v>
      </c>
      <c r="I6" s="32">
        <f t="shared" ref="I6:L6" si="4">MIN(I10:I60)</f>
        <v>1.2</v>
      </c>
      <c r="J6" s="32">
        <f t="shared" si="4"/>
        <v>1</v>
      </c>
      <c r="K6" s="32">
        <f t="shared" si="4"/>
        <v>0.54180878611601124</v>
      </c>
      <c r="L6" s="33">
        <f t="shared" si="4"/>
        <v>11.7</v>
      </c>
    </row>
    <row r="7" spans="1:16" x14ac:dyDescent="0.3">
      <c r="A7" s="26" t="s">
        <v>52</v>
      </c>
      <c r="B7" s="37">
        <f>MAX(B10:B56)</f>
        <v>1031.4774514834057</v>
      </c>
      <c r="C7" s="32">
        <f>MAX(C10:C56)</f>
        <v>45</v>
      </c>
      <c r="D7" s="32">
        <f>MAX(D10:D56)</f>
        <v>90.31</v>
      </c>
      <c r="E7" s="33">
        <f>MAX(E10:E56)</f>
        <v>0.98269068174590257</v>
      </c>
      <c r="F7" s="2"/>
      <c r="G7" s="26" t="s">
        <v>52</v>
      </c>
      <c r="H7" s="32">
        <f>MAX(H10:H60)</f>
        <v>980.35</v>
      </c>
      <c r="I7" s="32">
        <f t="shared" ref="I7:L7" si="5">MAX(I10:I60)</f>
        <v>16.5</v>
      </c>
      <c r="J7" s="32">
        <f t="shared" si="5"/>
        <v>7</v>
      </c>
      <c r="K7" s="32">
        <f t="shared" si="5"/>
        <v>0.98269068174590257</v>
      </c>
      <c r="L7" s="33">
        <f t="shared" si="5"/>
        <v>70.61</v>
      </c>
    </row>
    <row r="8" spans="1:16" ht="15" thickBot="1" x14ac:dyDescent="0.35">
      <c r="A8" s="26" t="s">
        <v>53</v>
      </c>
      <c r="B8" s="39">
        <f>COUNT(B10:B56)</f>
        <v>47</v>
      </c>
      <c r="C8" s="36">
        <f>COUNT(C10:C56)</f>
        <v>47</v>
      </c>
      <c r="D8" s="36">
        <f>COUNT(D10:D56)</f>
        <v>47</v>
      </c>
      <c r="E8" s="40">
        <f>COUNT(E10:E56)</f>
        <v>47</v>
      </c>
      <c r="F8" s="2"/>
      <c r="G8" s="26" t="s">
        <v>53</v>
      </c>
      <c r="H8" s="36">
        <f>COUNT(H10:H60)</f>
        <v>26</v>
      </c>
      <c r="I8" s="36">
        <f t="shared" ref="I8:L8" si="6">COUNT(I10:I60)</f>
        <v>26</v>
      </c>
      <c r="J8" s="36">
        <f t="shared" si="6"/>
        <v>26</v>
      </c>
      <c r="K8" s="36">
        <f t="shared" si="6"/>
        <v>26</v>
      </c>
      <c r="L8" s="40">
        <f t="shared" si="6"/>
        <v>26</v>
      </c>
    </row>
    <row r="9" spans="1:16" ht="15" thickBot="1" x14ac:dyDescent="0.35">
      <c r="A9" s="18"/>
      <c r="B9" s="44"/>
      <c r="C9" s="30"/>
      <c r="D9" s="30"/>
      <c r="E9" s="31"/>
      <c r="F9" s="2"/>
      <c r="G9" s="12"/>
      <c r="H9" s="46"/>
      <c r="I9" s="46"/>
      <c r="J9" s="47"/>
      <c r="K9" s="46"/>
      <c r="L9" s="6"/>
    </row>
    <row r="10" spans="1:16" x14ac:dyDescent="0.3">
      <c r="A10" s="19" t="s">
        <v>8</v>
      </c>
      <c r="B10" s="44">
        <v>124.00904633533</v>
      </c>
      <c r="C10" s="30">
        <v>6</v>
      </c>
      <c r="D10" s="30">
        <v>23.949000000000002</v>
      </c>
      <c r="E10" s="31">
        <v>0.836489590254333</v>
      </c>
      <c r="F10" s="3"/>
      <c r="G10" s="13" t="s">
        <v>8</v>
      </c>
      <c r="H10" s="42">
        <v>124.00904633533</v>
      </c>
      <c r="I10" s="42">
        <v>3</v>
      </c>
      <c r="J10" s="49">
        <v>2</v>
      </c>
      <c r="K10" s="42">
        <v>0.836489590254333</v>
      </c>
      <c r="L10" s="48">
        <v>23.949000000000002</v>
      </c>
      <c r="M10" s="5"/>
      <c r="N10" s="5"/>
      <c r="O10" s="5"/>
      <c r="P10" s="5"/>
    </row>
    <row r="11" spans="1:16" x14ac:dyDescent="0.3">
      <c r="A11" s="20" t="s">
        <v>9</v>
      </c>
      <c r="B11" s="37">
        <v>38.8021229982376</v>
      </c>
      <c r="C11" s="32">
        <v>2</v>
      </c>
      <c r="D11" s="32">
        <v>32.770000000000003</v>
      </c>
      <c r="E11" s="33">
        <v>0.61990040053873807</v>
      </c>
      <c r="F11" s="3"/>
      <c r="G11" s="13" t="s">
        <v>9</v>
      </c>
      <c r="H11" s="42">
        <v>38.8021229982376</v>
      </c>
      <c r="I11" s="42">
        <v>2</v>
      </c>
      <c r="J11" s="49">
        <v>1</v>
      </c>
      <c r="K11" s="42">
        <v>0.61990040053873807</v>
      </c>
      <c r="L11" s="41">
        <v>32.770000000000003</v>
      </c>
      <c r="M11" s="5"/>
      <c r="N11" s="5"/>
      <c r="O11" s="5"/>
      <c r="P11" s="5"/>
    </row>
    <row r="12" spans="1:16" x14ac:dyDescent="0.3">
      <c r="A12" s="20" t="s">
        <v>10</v>
      </c>
      <c r="B12" s="37">
        <v>171.9390162229534</v>
      </c>
      <c r="C12" s="32">
        <v>4</v>
      </c>
      <c r="D12" s="32">
        <v>62.03</v>
      </c>
      <c r="E12" s="33">
        <v>0.69566240728306716</v>
      </c>
      <c r="F12" s="3"/>
      <c r="G12" s="13" t="s">
        <v>10</v>
      </c>
      <c r="H12" s="42">
        <v>171.9390162229534</v>
      </c>
      <c r="I12" s="42">
        <v>1.3333333333333333</v>
      </c>
      <c r="J12" s="49">
        <v>3</v>
      </c>
      <c r="K12" s="42">
        <v>0.69566240728306716</v>
      </c>
      <c r="L12" s="48">
        <v>62.03</v>
      </c>
      <c r="M12" s="5"/>
      <c r="N12" s="5"/>
      <c r="O12" s="5"/>
      <c r="P12" s="5"/>
    </row>
    <row r="13" spans="1:16" x14ac:dyDescent="0.3">
      <c r="A13" s="20" t="s">
        <v>11</v>
      </c>
      <c r="B13" s="37">
        <v>99.22</v>
      </c>
      <c r="C13" s="32">
        <v>5</v>
      </c>
      <c r="D13" s="32">
        <v>26.5</v>
      </c>
      <c r="E13" s="33">
        <v>0.70113496669430231</v>
      </c>
      <c r="F13" s="3"/>
      <c r="G13" s="13" t="s">
        <v>12</v>
      </c>
      <c r="H13" s="42">
        <v>980.35</v>
      </c>
      <c r="I13" s="42">
        <v>6.4285714285714288</v>
      </c>
      <c r="J13" s="49">
        <v>7</v>
      </c>
      <c r="K13" s="42">
        <v>0.59346611573930119</v>
      </c>
      <c r="L13" s="48">
        <v>36.85</v>
      </c>
      <c r="M13" s="5"/>
      <c r="N13" s="5"/>
      <c r="O13" s="5"/>
      <c r="P13" s="5"/>
    </row>
    <row r="14" spans="1:16" x14ac:dyDescent="0.3">
      <c r="A14" s="20" t="s">
        <v>12</v>
      </c>
      <c r="B14" s="37">
        <v>980.35</v>
      </c>
      <c r="C14" s="32">
        <v>45</v>
      </c>
      <c r="D14" s="32">
        <v>36.85</v>
      </c>
      <c r="E14" s="33">
        <v>0.59346611573930119</v>
      </c>
      <c r="F14" s="3"/>
      <c r="G14" s="13" t="s">
        <v>14</v>
      </c>
      <c r="H14" s="42">
        <v>197.35</v>
      </c>
      <c r="I14" s="42">
        <v>1.4</v>
      </c>
      <c r="J14" s="49">
        <v>5</v>
      </c>
      <c r="K14" s="42">
        <v>0.79760578950516969</v>
      </c>
      <c r="L14" s="48">
        <v>35.909999999999997</v>
      </c>
      <c r="M14" s="5"/>
      <c r="N14" s="5"/>
      <c r="O14" s="5"/>
      <c r="P14" s="5"/>
    </row>
    <row r="15" spans="1:16" x14ac:dyDescent="0.3">
      <c r="A15" s="20" t="s">
        <v>13</v>
      </c>
      <c r="B15" s="37">
        <v>137.97999999999999</v>
      </c>
      <c r="C15" s="32">
        <v>7</v>
      </c>
      <c r="D15" s="32">
        <v>29.13</v>
      </c>
      <c r="E15" s="33">
        <v>0.696573170977969</v>
      </c>
      <c r="F15" s="3"/>
      <c r="G15" s="13" t="s">
        <v>15</v>
      </c>
      <c r="H15" s="42">
        <v>506.75</v>
      </c>
      <c r="I15" s="42">
        <v>9</v>
      </c>
      <c r="J15" s="49">
        <v>2</v>
      </c>
      <c r="K15" s="42">
        <v>0.98269068174590257</v>
      </c>
      <c r="L15" s="48">
        <v>29.4</v>
      </c>
      <c r="M15" s="5"/>
      <c r="N15" s="5"/>
      <c r="O15" s="5"/>
      <c r="P15" s="5"/>
    </row>
    <row r="16" spans="1:16" x14ac:dyDescent="0.3">
      <c r="A16" s="20" t="s">
        <v>14</v>
      </c>
      <c r="B16" s="37">
        <v>197.35</v>
      </c>
      <c r="C16" s="32">
        <v>7</v>
      </c>
      <c r="D16" s="32">
        <v>35.909999999999997</v>
      </c>
      <c r="E16" s="33">
        <v>0.79760578950516969</v>
      </c>
      <c r="F16" s="3"/>
      <c r="G16" s="13" t="s">
        <v>16</v>
      </c>
      <c r="H16" s="42">
        <v>121.12629999319667</v>
      </c>
      <c r="I16" s="42">
        <v>3</v>
      </c>
      <c r="J16" s="49">
        <v>2</v>
      </c>
      <c r="K16" s="42">
        <v>0.68696857981622428</v>
      </c>
      <c r="L16" s="48">
        <v>30.4</v>
      </c>
      <c r="M16" s="5"/>
      <c r="N16" s="5"/>
      <c r="O16" s="5"/>
      <c r="P16" s="5"/>
    </row>
    <row r="17" spans="1:16" x14ac:dyDescent="0.3">
      <c r="A17" s="20" t="s">
        <v>15</v>
      </c>
      <c r="B17" s="37">
        <v>506.75</v>
      </c>
      <c r="C17" s="32">
        <v>18</v>
      </c>
      <c r="D17" s="32">
        <v>29.4</v>
      </c>
      <c r="E17" s="33">
        <v>0.98269068174590257</v>
      </c>
      <c r="F17" s="3"/>
      <c r="G17" s="13" t="s">
        <v>19</v>
      </c>
      <c r="H17" s="42">
        <v>358.15</v>
      </c>
      <c r="I17" s="42">
        <v>2.6666666666666665</v>
      </c>
      <c r="J17" s="49">
        <v>3</v>
      </c>
      <c r="K17" s="42">
        <v>0.82592998124678862</v>
      </c>
      <c r="L17" s="48">
        <v>56.17</v>
      </c>
      <c r="M17" s="5"/>
      <c r="N17" s="5"/>
      <c r="O17" s="5"/>
      <c r="P17" s="5"/>
    </row>
    <row r="18" spans="1:16" x14ac:dyDescent="0.3">
      <c r="A18" s="20" t="s">
        <v>16</v>
      </c>
      <c r="B18" s="37">
        <v>121.12629999319667</v>
      </c>
      <c r="C18" s="32">
        <v>6</v>
      </c>
      <c r="D18" s="32">
        <v>30.4</v>
      </c>
      <c r="E18" s="33">
        <v>0.68696857981622428</v>
      </c>
      <c r="F18" s="3"/>
      <c r="G18" s="13" t="s">
        <v>21</v>
      </c>
      <c r="H18" s="42">
        <v>578.03</v>
      </c>
      <c r="I18" s="42">
        <v>8</v>
      </c>
      <c r="J18" s="49">
        <v>2</v>
      </c>
      <c r="K18" s="42">
        <v>0.63760430301002002</v>
      </c>
      <c r="L18" s="48">
        <v>56.03</v>
      </c>
      <c r="M18" s="5"/>
      <c r="N18" s="5"/>
      <c r="O18" s="5"/>
      <c r="P18" s="5"/>
    </row>
    <row r="19" spans="1:16" x14ac:dyDescent="0.3">
      <c r="A19" s="20" t="s">
        <v>17</v>
      </c>
      <c r="B19" s="37">
        <v>205.28</v>
      </c>
      <c r="C19" s="32">
        <v>7</v>
      </c>
      <c r="D19" s="32">
        <v>38.369999999999997</v>
      </c>
      <c r="E19" s="33">
        <v>0.82055414586101438</v>
      </c>
      <c r="F19" s="3"/>
      <c r="G19" s="13" t="s">
        <v>0</v>
      </c>
      <c r="H19" s="42">
        <v>167.54</v>
      </c>
      <c r="I19" s="42">
        <v>3.5</v>
      </c>
      <c r="J19" s="49">
        <v>2</v>
      </c>
      <c r="K19" s="42">
        <v>0.70088688085676032</v>
      </c>
      <c r="L19" s="48">
        <v>33.270000000000003</v>
      </c>
      <c r="M19" s="5"/>
      <c r="N19" s="5"/>
      <c r="O19" s="5"/>
      <c r="P19" s="5"/>
    </row>
    <row r="20" spans="1:16" x14ac:dyDescent="0.3">
      <c r="A20" s="20" t="s">
        <v>18</v>
      </c>
      <c r="B20" s="37">
        <v>54.96</v>
      </c>
      <c r="C20" s="32">
        <v>4</v>
      </c>
      <c r="D20" s="32">
        <v>22.19</v>
      </c>
      <c r="E20" s="33">
        <v>0.64303264303264307</v>
      </c>
      <c r="F20" s="3"/>
      <c r="G20" s="13" t="s">
        <v>23</v>
      </c>
      <c r="H20" s="42">
        <v>279.08</v>
      </c>
      <c r="I20" s="42">
        <v>2</v>
      </c>
      <c r="J20" s="49">
        <v>5</v>
      </c>
      <c r="K20" s="42">
        <v>0.82569268776165317</v>
      </c>
      <c r="L20" s="48">
        <v>33.299999999999997</v>
      </c>
      <c r="M20" s="5"/>
      <c r="N20" s="5"/>
      <c r="O20" s="5"/>
      <c r="P20" s="5"/>
    </row>
    <row r="21" spans="1:16" x14ac:dyDescent="0.3">
      <c r="A21" s="20" t="s">
        <v>19</v>
      </c>
      <c r="B21" s="37">
        <v>358.15</v>
      </c>
      <c r="C21" s="32">
        <v>8</v>
      </c>
      <c r="D21" s="32">
        <v>56.17</v>
      </c>
      <c r="E21" s="33">
        <v>0.82592998124678862</v>
      </c>
      <c r="F21" s="3"/>
      <c r="G21" s="13" t="s">
        <v>54</v>
      </c>
      <c r="H21" s="42">
        <v>380.211294841766</v>
      </c>
      <c r="I21" s="42">
        <v>8.5</v>
      </c>
      <c r="J21" s="49">
        <v>2</v>
      </c>
      <c r="K21" s="42">
        <v>0.84</v>
      </c>
      <c r="L21" s="48">
        <v>27.009</v>
      </c>
      <c r="M21" s="5"/>
      <c r="N21" s="5"/>
      <c r="O21" s="5"/>
      <c r="P21" s="5"/>
    </row>
    <row r="22" spans="1:16" x14ac:dyDescent="0.3">
      <c r="A22" s="20" t="s">
        <v>20</v>
      </c>
      <c r="B22" s="37">
        <v>39.9</v>
      </c>
      <c r="C22" s="32">
        <v>2</v>
      </c>
      <c r="D22" s="32">
        <v>39.5</v>
      </c>
      <c r="E22" s="33">
        <v>0.50506329113924053</v>
      </c>
      <c r="F22" s="3"/>
      <c r="G22" s="13" t="s">
        <v>29</v>
      </c>
      <c r="H22" s="42">
        <v>300.26</v>
      </c>
      <c r="I22" s="42">
        <v>3.5</v>
      </c>
      <c r="J22" s="49">
        <v>2</v>
      </c>
      <c r="K22" s="42">
        <v>0.69045762996382831</v>
      </c>
      <c r="L22" s="48">
        <v>63.3</v>
      </c>
      <c r="M22" s="5"/>
      <c r="N22" s="5"/>
      <c r="O22" s="5"/>
      <c r="P22" s="5"/>
    </row>
    <row r="23" spans="1:16" x14ac:dyDescent="0.3">
      <c r="A23" s="20" t="s">
        <v>21</v>
      </c>
      <c r="B23" s="37">
        <v>578.03</v>
      </c>
      <c r="C23" s="32">
        <v>16</v>
      </c>
      <c r="D23" s="32">
        <v>56.03</v>
      </c>
      <c r="E23" s="33">
        <v>0.63760430301002002</v>
      </c>
      <c r="F23" s="3"/>
      <c r="G23" s="13" t="s">
        <v>30</v>
      </c>
      <c r="H23" s="42">
        <v>93.06</v>
      </c>
      <c r="I23" s="42">
        <v>12</v>
      </c>
      <c r="J23" s="49">
        <v>1</v>
      </c>
      <c r="K23" s="42">
        <v>0.65195460277427497</v>
      </c>
      <c r="L23" s="48">
        <v>11.7</v>
      </c>
      <c r="M23" s="5"/>
      <c r="N23" s="5"/>
      <c r="O23" s="5"/>
      <c r="P23" s="5"/>
    </row>
    <row r="24" spans="1:16" x14ac:dyDescent="0.3">
      <c r="A24" s="20" t="s">
        <v>0</v>
      </c>
      <c r="B24" s="37">
        <v>167.54</v>
      </c>
      <c r="C24" s="32">
        <v>7</v>
      </c>
      <c r="D24" s="32">
        <v>33.270000000000003</v>
      </c>
      <c r="E24" s="33">
        <v>0.70088688085676032</v>
      </c>
      <c r="F24" s="3"/>
      <c r="G24" s="13" t="s">
        <v>32</v>
      </c>
      <c r="H24" s="42">
        <v>70.720240948818216</v>
      </c>
      <c r="I24" s="42">
        <v>4</v>
      </c>
      <c r="J24" s="49">
        <v>1</v>
      </c>
      <c r="K24" s="42">
        <v>0.68508680356954255</v>
      </c>
      <c r="L24" s="48">
        <v>28.46</v>
      </c>
      <c r="M24" s="5"/>
      <c r="N24" s="5"/>
      <c r="O24" s="5"/>
      <c r="P24" s="5"/>
    </row>
    <row r="25" spans="1:16" x14ac:dyDescent="0.3">
      <c r="A25" s="20" t="s">
        <v>22</v>
      </c>
      <c r="B25" s="37">
        <v>134.91999999999999</v>
      </c>
      <c r="C25" s="32">
        <v>5</v>
      </c>
      <c r="D25" s="32">
        <v>38.130000000000003</v>
      </c>
      <c r="E25" s="33">
        <v>0.70768423813270387</v>
      </c>
      <c r="F25" s="3"/>
      <c r="G25" s="13" t="s">
        <v>34</v>
      </c>
      <c r="H25" s="42">
        <v>38.533326990447875</v>
      </c>
      <c r="I25" s="42">
        <v>2</v>
      </c>
      <c r="J25" s="49">
        <v>1</v>
      </c>
      <c r="K25" s="42">
        <v>0.6183040546597115</v>
      </c>
      <c r="L25" s="48">
        <v>30.7</v>
      </c>
      <c r="M25" s="5"/>
      <c r="N25" s="5"/>
      <c r="O25" s="5"/>
      <c r="P25" s="5"/>
    </row>
    <row r="26" spans="1:16" x14ac:dyDescent="0.3">
      <c r="A26" s="20" t="s">
        <v>23</v>
      </c>
      <c r="B26" s="37">
        <v>279.08</v>
      </c>
      <c r="C26" s="32">
        <v>10</v>
      </c>
      <c r="D26" s="32">
        <v>33.299999999999997</v>
      </c>
      <c r="E26" s="33">
        <v>0.82569268776165317</v>
      </c>
      <c r="F26" s="3"/>
      <c r="G26" s="13" t="s">
        <v>35</v>
      </c>
      <c r="H26" s="42">
        <v>132.63175460144296</v>
      </c>
      <c r="I26" s="42">
        <v>7</v>
      </c>
      <c r="J26" s="49">
        <v>1</v>
      </c>
      <c r="K26" s="42">
        <v>0.65363974755735044</v>
      </c>
      <c r="L26" s="48">
        <v>27.17</v>
      </c>
      <c r="M26" s="5"/>
      <c r="N26" s="5"/>
      <c r="O26" s="5"/>
      <c r="P26" s="5"/>
    </row>
    <row r="27" spans="1:16" x14ac:dyDescent="0.3">
      <c r="A27" s="20" t="s">
        <v>24</v>
      </c>
      <c r="B27" s="37">
        <v>56.89</v>
      </c>
      <c r="C27" s="32">
        <v>6</v>
      </c>
      <c r="D27" s="32">
        <v>19.776</v>
      </c>
      <c r="E27" s="33">
        <v>0.52303986466607821</v>
      </c>
      <c r="F27" s="3"/>
      <c r="G27" s="13" t="s">
        <v>36</v>
      </c>
      <c r="H27" s="42">
        <v>205.76502713362331</v>
      </c>
      <c r="I27" s="42">
        <v>1.2</v>
      </c>
      <c r="J27" s="49">
        <v>5</v>
      </c>
      <c r="K27" s="42">
        <v>0.62243151071358049</v>
      </c>
      <c r="L27" s="48">
        <v>52.2</v>
      </c>
      <c r="M27" s="5"/>
      <c r="N27" s="5"/>
      <c r="O27" s="5"/>
      <c r="P27" s="5"/>
    </row>
    <row r="28" spans="1:16" x14ac:dyDescent="0.3">
      <c r="A28" s="20" t="s">
        <v>25</v>
      </c>
      <c r="B28" s="37">
        <v>483.67</v>
      </c>
      <c r="C28" s="32">
        <v>22</v>
      </c>
      <c r="D28" s="32">
        <v>30.65</v>
      </c>
      <c r="E28" s="33">
        <v>0.73363199179713068</v>
      </c>
      <c r="F28" s="3"/>
      <c r="G28" s="13" t="s">
        <v>38</v>
      </c>
      <c r="H28" s="42">
        <v>82.146991943490761</v>
      </c>
      <c r="I28" s="42">
        <v>4</v>
      </c>
      <c r="J28" s="49">
        <v>1</v>
      </c>
      <c r="K28" s="42">
        <v>0.79342856701931097</v>
      </c>
      <c r="L28" s="48">
        <v>24.948</v>
      </c>
      <c r="M28" s="5"/>
      <c r="N28" s="5"/>
      <c r="O28" s="5"/>
      <c r="P28" s="5"/>
    </row>
    <row r="29" spans="1:16" x14ac:dyDescent="0.3">
      <c r="A29" s="20" t="s">
        <v>26</v>
      </c>
      <c r="B29" s="37">
        <v>88.216799991471206</v>
      </c>
      <c r="C29" s="32">
        <v>8</v>
      </c>
      <c r="D29" s="32">
        <v>13.5</v>
      </c>
      <c r="E29" s="33">
        <v>0.80673799717852046</v>
      </c>
      <c r="F29" s="3"/>
      <c r="G29" s="13" t="s">
        <v>40</v>
      </c>
      <c r="H29" s="42">
        <v>318.270572630564</v>
      </c>
      <c r="I29" s="42">
        <v>4.25</v>
      </c>
      <c r="J29" s="49">
        <v>4</v>
      </c>
      <c r="K29" s="42">
        <v>0.83529864102685802</v>
      </c>
      <c r="L29" s="48">
        <v>21.908999999999999</v>
      </c>
      <c r="M29" s="5"/>
      <c r="N29" s="5"/>
      <c r="O29" s="5"/>
      <c r="P29" s="5"/>
    </row>
    <row r="30" spans="1:16" x14ac:dyDescent="0.3">
      <c r="A30" s="20" t="s">
        <v>27</v>
      </c>
      <c r="B30" s="37">
        <v>173.3035259882605</v>
      </c>
      <c r="C30" s="32">
        <v>12</v>
      </c>
      <c r="D30" s="32">
        <v>19.3</v>
      </c>
      <c r="E30" s="33">
        <v>0.75521087511280205</v>
      </c>
      <c r="F30" s="3"/>
      <c r="G30" s="13" t="s">
        <v>45</v>
      </c>
      <c r="H30" s="42">
        <v>56.666133594512893</v>
      </c>
      <c r="I30" s="42">
        <v>2</v>
      </c>
      <c r="J30" s="49">
        <v>2</v>
      </c>
      <c r="K30" s="42">
        <v>0.69322816059368086</v>
      </c>
      <c r="L30" s="48">
        <v>21.74</v>
      </c>
      <c r="M30" s="5"/>
      <c r="N30" s="5"/>
      <c r="O30" s="5"/>
      <c r="P30" s="5"/>
    </row>
    <row r="31" spans="1:16" x14ac:dyDescent="0.3">
      <c r="A31" s="20" t="s">
        <v>28</v>
      </c>
      <c r="B31" s="37">
        <v>94.428374671935686</v>
      </c>
      <c r="C31" s="32">
        <v>4</v>
      </c>
      <c r="D31" s="32">
        <v>35.9</v>
      </c>
      <c r="E31" s="33">
        <v>0.63228770269937651</v>
      </c>
      <c r="F31" s="3"/>
      <c r="G31" s="13" t="s">
        <v>46</v>
      </c>
      <c r="H31" s="42">
        <v>85.279310496135224</v>
      </c>
      <c r="I31" s="42">
        <v>2</v>
      </c>
      <c r="J31" s="49">
        <v>2</v>
      </c>
      <c r="K31" s="42">
        <v>0.7668009762776693</v>
      </c>
      <c r="L31" s="48">
        <v>31.24</v>
      </c>
      <c r="M31" s="5"/>
      <c r="N31" s="5"/>
      <c r="O31" s="5"/>
      <c r="P31" s="5"/>
    </row>
    <row r="32" spans="1:16" x14ac:dyDescent="0.3">
      <c r="A32" s="20" t="s">
        <v>54</v>
      </c>
      <c r="B32" s="37">
        <v>380.211294841766</v>
      </c>
      <c r="C32" s="32">
        <v>17</v>
      </c>
      <c r="D32" s="32">
        <v>27.009</v>
      </c>
      <c r="E32" s="33">
        <v>0.84</v>
      </c>
      <c r="F32" s="3"/>
      <c r="G32" s="13" t="s">
        <v>47</v>
      </c>
      <c r="H32" s="42">
        <v>229.5427103259093</v>
      </c>
      <c r="I32" s="42">
        <v>6</v>
      </c>
      <c r="J32" s="49">
        <v>1</v>
      </c>
      <c r="K32" s="42">
        <v>0.54180878611601124</v>
      </c>
      <c r="L32" s="48">
        <v>70.61</v>
      </c>
      <c r="M32" s="5"/>
      <c r="N32" s="5"/>
      <c r="O32" s="5"/>
      <c r="P32" s="5"/>
    </row>
    <row r="33" spans="1:17" x14ac:dyDescent="0.3">
      <c r="A33" s="20" t="s">
        <v>29</v>
      </c>
      <c r="B33" s="37">
        <v>300.26</v>
      </c>
      <c r="C33" s="32">
        <v>7</v>
      </c>
      <c r="D33" s="32">
        <v>63.3</v>
      </c>
      <c r="E33" s="33">
        <v>0.69045762996382831</v>
      </c>
      <c r="F33" s="3"/>
      <c r="G33" s="13" t="s">
        <v>5</v>
      </c>
      <c r="H33" s="42">
        <v>155.88706022898307</v>
      </c>
      <c r="I33" s="42">
        <v>6</v>
      </c>
      <c r="J33" s="49">
        <v>1</v>
      </c>
      <c r="K33" s="42">
        <v>0.69460896030367081</v>
      </c>
      <c r="L33" s="48">
        <v>34.58</v>
      </c>
      <c r="M33" s="5"/>
      <c r="N33" s="5"/>
      <c r="O33" s="5"/>
      <c r="P33" s="5"/>
    </row>
    <row r="34" spans="1:17" x14ac:dyDescent="0.3">
      <c r="A34" s="20" t="s">
        <v>30</v>
      </c>
      <c r="B34" s="37">
        <v>93.06</v>
      </c>
      <c r="C34" s="32">
        <v>12</v>
      </c>
      <c r="D34" s="32">
        <v>11.7</v>
      </c>
      <c r="E34" s="33">
        <v>0.65195460277427497</v>
      </c>
      <c r="F34" s="3"/>
      <c r="G34" s="13" t="s">
        <v>6</v>
      </c>
      <c r="H34" s="42">
        <v>272.31231637318893</v>
      </c>
      <c r="I34" s="42">
        <v>16.5</v>
      </c>
      <c r="J34" s="49">
        <v>2</v>
      </c>
      <c r="K34" s="42">
        <v>0.60455166268206539</v>
      </c>
      <c r="L34" s="48">
        <v>13.47</v>
      </c>
      <c r="M34" s="5"/>
      <c r="N34" s="5"/>
      <c r="O34" s="5"/>
      <c r="P34" s="5"/>
    </row>
    <row r="35" spans="1:17" ht="15" thickBot="1" x14ac:dyDescent="0.35">
      <c r="A35" s="20" t="s">
        <v>31</v>
      </c>
      <c r="B35" s="37">
        <v>1031.4774514834057</v>
      </c>
      <c r="C35" s="32">
        <v>38</v>
      </c>
      <c r="D35" s="32">
        <v>36.479999999999997</v>
      </c>
      <c r="E35" s="33">
        <v>0.74920904710104286</v>
      </c>
      <c r="F35" s="3"/>
      <c r="G35" s="14" t="s">
        <v>7</v>
      </c>
      <c r="H35" s="43">
        <v>130.08909210988409</v>
      </c>
      <c r="I35" s="43">
        <v>6</v>
      </c>
      <c r="J35" s="50">
        <v>1</v>
      </c>
      <c r="K35" s="43">
        <v>0.86803490119776239</v>
      </c>
      <c r="L35" s="51">
        <v>23.49</v>
      </c>
      <c r="M35" s="5"/>
      <c r="N35" s="5"/>
      <c r="O35" s="5"/>
      <c r="P35" s="5"/>
    </row>
    <row r="36" spans="1:17" x14ac:dyDescent="0.3">
      <c r="A36" s="20" t="s">
        <v>32</v>
      </c>
      <c r="B36" s="37">
        <v>70.720240948818216</v>
      </c>
      <c r="C36" s="32">
        <v>4</v>
      </c>
      <c r="D36" s="32">
        <v>28.46</v>
      </c>
      <c r="E36" s="33">
        <v>0.68508680356954255</v>
      </c>
      <c r="F36" s="3"/>
      <c r="G36" s="11"/>
      <c r="H36" s="11"/>
      <c r="I36" s="11"/>
      <c r="J36" s="11"/>
      <c r="K36" s="11"/>
      <c r="M36" s="4"/>
      <c r="N36" s="5"/>
      <c r="O36" s="5"/>
      <c r="P36" s="5"/>
      <c r="Q36" s="5"/>
    </row>
    <row r="37" spans="1:17" x14ac:dyDescent="0.3">
      <c r="A37" s="20" t="s">
        <v>33</v>
      </c>
      <c r="B37" s="37">
        <v>216.50643994013424</v>
      </c>
      <c r="C37" s="32">
        <v>13</v>
      </c>
      <c r="D37" s="32">
        <v>19.8</v>
      </c>
      <c r="E37" s="33">
        <v>0.85618455794507631</v>
      </c>
      <c r="F37" s="3"/>
      <c r="G37" s="11"/>
      <c r="H37" s="11"/>
      <c r="I37" s="11"/>
      <c r="J37" s="11"/>
      <c r="K37" s="11"/>
      <c r="M37" s="4"/>
      <c r="N37" s="5"/>
      <c r="O37" s="5"/>
      <c r="P37" s="5"/>
      <c r="Q37" s="5"/>
    </row>
    <row r="38" spans="1:17" x14ac:dyDescent="0.3">
      <c r="A38" s="20" t="s">
        <v>34</v>
      </c>
      <c r="B38" s="37">
        <v>38.533326990447875</v>
      </c>
      <c r="C38" s="32">
        <v>2</v>
      </c>
      <c r="D38" s="32">
        <v>30.7</v>
      </c>
      <c r="E38" s="33">
        <v>0.6183040546597115</v>
      </c>
      <c r="F38" s="3"/>
      <c r="G38" s="11"/>
      <c r="H38" s="11"/>
      <c r="I38" s="11"/>
      <c r="J38" s="11"/>
      <c r="K38" s="11"/>
      <c r="M38" s="4"/>
      <c r="N38" s="5"/>
      <c r="O38" s="5"/>
      <c r="P38" s="5"/>
      <c r="Q38" s="5"/>
    </row>
    <row r="39" spans="1:17" x14ac:dyDescent="0.3">
      <c r="A39" s="20" t="s">
        <v>35</v>
      </c>
      <c r="B39" s="37">
        <v>132.63175460144296</v>
      </c>
      <c r="C39" s="32">
        <v>7</v>
      </c>
      <c r="D39" s="32">
        <v>27.17</v>
      </c>
      <c r="E39" s="33">
        <v>0.65363974755735044</v>
      </c>
      <c r="F39" s="3"/>
      <c r="G39" s="11"/>
      <c r="H39" s="11"/>
      <c r="I39" s="11"/>
      <c r="J39" s="11"/>
      <c r="K39" s="11"/>
      <c r="M39" s="4"/>
      <c r="N39" s="5"/>
      <c r="O39" s="5"/>
      <c r="P39" s="5"/>
      <c r="Q39" s="5"/>
    </row>
    <row r="40" spans="1:17" x14ac:dyDescent="0.3">
      <c r="A40" s="20" t="s">
        <v>36</v>
      </c>
      <c r="B40" s="37">
        <v>205.76502713362331</v>
      </c>
      <c r="C40" s="32">
        <v>6</v>
      </c>
      <c r="D40" s="32">
        <v>52.2</v>
      </c>
      <c r="E40" s="33">
        <v>0.62243151071358049</v>
      </c>
      <c r="F40" s="3"/>
      <c r="G40" s="11"/>
      <c r="H40" s="11"/>
      <c r="I40" s="11"/>
      <c r="J40" s="11"/>
      <c r="K40" s="11"/>
      <c r="M40" s="4"/>
      <c r="N40" s="5"/>
      <c r="O40" s="5"/>
      <c r="P40" s="5"/>
      <c r="Q40" s="5"/>
    </row>
    <row r="41" spans="1:17" x14ac:dyDescent="0.3">
      <c r="A41" s="20" t="s">
        <v>37</v>
      </c>
      <c r="B41" s="37">
        <v>143.37</v>
      </c>
      <c r="C41" s="32">
        <v>2</v>
      </c>
      <c r="D41" s="32">
        <v>90.31</v>
      </c>
      <c r="E41" s="33">
        <v>0.77820187979964428</v>
      </c>
      <c r="F41" s="3"/>
      <c r="G41" s="11"/>
      <c r="H41" s="11"/>
      <c r="I41" s="11"/>
      <c r="J41" s="11"/>
      <c r="K41" s="11"/>
      <c r="M41" s="4"/>
      <c r="N41" s="5"/>
      <c r="O41" s="5"/>
      <c r="P41" s="5"/>
      <c r="Q41" s="5"/>
    </row>
    <row r="42" spans="1:17" x14ac:dyDescent="0.3">
      <c r="A42" s="20" t="s">
        <v>38</v>
      </c>
      <c r="B42" s="37">
        <v>82.146991943490761</v>
      </c>
      <c r="C42" s="32">
        <v>4</v>
      </c>
      <c r="D42" s="32">
        <v>24.948</v>
      </c>
      <c r="E42" s="33">
        <v>0.79342856701931097</v>
      </c>
      <c r="F42" s="3"/>
      <c r="G42" s="11"/>
      <c r="H42" s="11"/>
      <c r="I42" s="11"/>
      <c r="J42" s="11"/>
      <c r="K42" s="11"/>
      <c r="M42" s="4"/>
      <c r="N42" s="5"/>
      <c r="O42" s="5"/>
      <c r="P42" s="5"/>
      <c r="Q42" s="5"/>
    </row>
    <row r="43" spans="1:17" x14ac:dyDescent="0.3">
      <c r="A43" s="21" t="s">
        <v>39</v>
      </c>
      <c r="B43" s="37">
        <v>334.85808828671742</v>
      </c>
      <c r="C43" s="32">
        <v>12</v>
      </c>
      <c r="D43" s="32">
        <v>33.210999999999999</v>
      </c>
      <c r="E43" s="33">
        <v>0.81246948651280437</v>
      </c>
      <c r="F43" s="3"/>
      <c r="G43" s="11"/>
      <c r="H43" s="11"/>
      <c r="I43" s="11"/>
      <c r="J43" s="11"/>
      <c r="K43" s="11"/>
      <c r="M43" s="4"/>
      <c r="N43" s="5"/>
      <c r="O43" s="5"/>
      <c r="P43" s="5"/>
      <c r="Q43" s="5"/>
    </row>
    <row r="44" spans="1:17" x14ac:dyDescent="0.3">
      <c r="A44" s="20" t="s">
        <v>40</v>
      </c>
      <c r="B44" s="37">
        <v>318.270572630564</v>
      </c>
      <c r="C44" s="32">
        <v>17</v>
      </c>
      <c r="D44" s="32">
        <v>21.908999999999999</v>
      </c>
      <c r="E44" s="33">
        <v>0.83529864102685802</v>
      </c>
      <c r="F44" s="3"/>
      <c r="G44" s="11"/>
      <c r="H44" s="11"/>
      <c r="I44" s="11"/>
      <c r="J44" s="11"/>
      <c r="K44" s="11"/>
      <c r="M44" s="4"/>
      <c r="N44" s="5"/>
      <c r="O44" s="5"/>
      <c r="P44" s="5"/>
      <c r="Q44" s="5"/>
    </row>
    <row r="45" spans="1:17" x14ac:dyDescent="0.3">
      <c r="A45" s="20" t="s">
        <v>41</v>
      </c>
      <c r="B45" s="37">
        <v>52.2670903841654</v>
      </c>
      <c r="C45" s="32">
        <v>3</v>
      </c>
      <c r="D45" s="32">
        <v>20.963000000000001</v>
      </c>
      <c r="E45" s="33">
        <v>0.79658211713297677</v>
      </c>
      <c r="F45" s="3"/>
      <c r="G45" s="11"/>
      <c r="H45" s="11"/>
      <c r="I45" s="11"/>
      <c r="J45" s="11"/>
      <c r="K45" s="11"/>
      <c r="M45" s="4"/>
      <c r="N45" s="5"/>
      <c r="O45" s="5"/>
      <c r="P45" s="5"/>
      <c r="Q45" s="5"/>
    </row>
    <row r="46" spans="1:17" x14ac:dyDescent="0.3">
      <c r="A46" s="20" t="s">
        <v>57</v>
      </c>
      <c r="B46" s="37">
        <v>282.85988126754711</v>
      </c>
      <c r="C46" s="32">
        <v>12</v>
      </c>
      <c r="D46" s="32">
        <v>31.978000000000002</v>
      </c>
      <c r="E46" s="33">
        <v>0.71739274438206657</v>
      </c>
      <c r="F46" s="3"/>
      <c r="G46" s="11"/>
      <c r="H46" s="11"/>
      <c r="I46" s="11"/>
      <c r="J46" s="11"/>
      <c r="K46" s="11"/>
      <c r="M46" s="4"/>
      <c r="N46" s="5"/>
      <c r="O46" s="5"/>
      <c r="P46" s="5"/>
      <c r="Q46" s="5"/>
    </row>
    <row r="47" spans="1:17" x14ac:dyDescent="0.3">
      <c r="A47" s="20" t="s">
        <v>58</v>
      </c>
      <c r="B47" s="37">
        <v>96.795501399039949</v>
      </c>
      <c r="C47" s="32">
        <v>8</v>
      </c>
      <c r="D47" s="32">
        <v>17.521999999999998</v>
      </c>
      <c r="E47" s="33">
        <v>0.67204705186083713</v>
      </c>
      <c r="F47" s="3"/>
      <c r="G47" s="11"/>
      <c r="H47" s="11"/>
      <c r="I47" s="11"/>
      <c r="J47" s="11"/>
      <c r="K47" s="11"/>
      <c r="M47" s="4"/>
      <c r="N47" s="5"/>
      <c r="O47" s="5"/>
      <c r="P47" s="5"/>
      <c r="Q47" s="5"/>
    </row>
    <row r="48" spans="1:17" x14ac:dyDescent="0.3">
      <c r="A48" s="20" t="s">
        <v>42</v>
      </c>
      <c r="B48" s="37">
        <v>62.043789935111931</v>
      </c>
      <c r="C48" s="32">
        <v>6</v>
      </c>
      <c r="D48" s="32">
        <v>18.690000000000001</v>
      </c>
      <c r="E48" s="33">
        <v>0.53542337574959808</v>
      </c>
      <c r="F48" s="3"/>
      <c r="G48" s="11"/>
      <c r="H48" s="11"/>
      <c r="I48" s="11"/>
      <c r="J48" s="11"/>
      <c r="K48" s="11"/>
      <c r="M48" s="4"/>
      <c r="N48" s="5"/>
      <c r="O48" s="5"/>
      <c r="P48" s="5"/>
      <c r="Q48" s="5"/>
    </row>
    <row r="49" spans="1:17" x14ac:dyDescent="0.3">
      <c r="A49" s="20" t="s">
        <v>43</v>
      </c>
      <c r="B49" s="37">
        <v>103.02348854541728</v>
      </c>
      <c r="C49" s="32">
        <v>11</v>
      </c>
      <c r="D49" s="32">
        <v>12.935</v>
      </c>
      <c r="E49" s="33">
        <v>0.70235513850228803</v>
      </c>
      <c r="F49" s="3"/>
      <c r="G49" s="11"/>
      <c r="H49" s="11"/>
      <c r="I49" s="11"/>
      <c r="J49" s="11"/>
      <c r="K49" s="11"/>
      <c r="M49" s="4"/>
      <c r="N49" s="5"/>
      <c r="O49" s="5"/>
      <c r="P49" s="5"/>
      <c r="Q49" s="5"/>
    </row>
    <row r="50" spans="1:17" x14ac:dyDescent="0.3">
      <c r="A50" s="20" t="s">
        <v>44</v>
      </c>
      <c r="B50" s="37">
        <v>181.14254913330041</v>
      </c>
      <c r="C50" s="32">
        <v>14</v>
      </c>
      <c r="D50" s="32">
        <v>16.68411</v>
      </c>
      <c r="E50" s="33">
        <v>0.77411763367685293</v>
      </c>
      <c r="F50" s="3"/>
      <c r="G50" s="11"/>
      <c r="H50" s="11"/>
      <c r="I50" s="11"/>
      <c r="J50" s="11"/>
      <c r="K50" s="11"/>
      <c r="M50" s="4"/>
      <c r="N50" s="5"/>
      <c r="O50" s="5"/>
      <c r="P50" s="5"/>
      <c r="Q50" s="5"/>
    </row>
    <row r="51" spans="1:17" x14ac:dyDescent="0.3">
      <c r="A51" s="20" t="s">
        <v>45</v>
      </c>
      <c r="B51" s="37">
        <v>56.666133594512893</v>
      </c>
      <c r="C51" s="32">
        <v>4</v>
      </c>
      <c r="D51" s="32">
        <v>21.74</v>
      </c>
      <c r="E51" s="33">
        <v>0.69322816059368086</v>
      </c>
      <c r="F51" s="3"/>
      <c r="G51" s="11"/>
      <c r="H51" s="11"/>
      <c r="I51" s="11"/>
      <c r="J51" s="11"/>
      <c r="K51" s="11"/>
      <c r="M51" s="4"/>
      <c r="N51" s="5"/>
      <c r="O51" s="5"/>
      <c r="P51" s="5"/>
      <c r="Q51" s="5"/>
    </row>
    <row r="52" spans="1:17" x14ac:dyDescent="0.3">
      <c r="A52" s="21" t="s">
        <v>46</v>
      </c>
      <c r="B52" s="37">
        <v>85.279310496135224</v>
      </c>
      <c r="C52" s="32">
        <v>4</v>
      </c>
      <c r="D52" s="32">
        <v>31.24</v>
      </c>
      <c r="E52" s="33">
        <v>0.7668009762776693</v>
      </c>
      <c r="F52" s="3"/>
      <c r="G52" s="11"/>
      <c r="H52" s="11"/>
      <c r="I52" s="11"/>
      <c r="J52" s="11"/>
      <c r="K52" s="11"/>
      <c r="M52" s="4"/>
      <c r="N52" s="5"/>
      <c r="O52" s="5"/>
      <c r="P52" s="5"/>
      <c r="Q52" s="5"/>
    </row>
    <row r="53" spans="1:17" x14ac:dyDescent="0.3">
      <c r="A53" s="20" t="s">
        <v>47</v>
      </c>
      <c r="B53" s="37">
        <v>229.5427103259093</v>
      </c>
      <c r="C53" s="32">
        <v>6</v>
      </c>
      <c r="D53" s="32">
        <v>70.61</v>
      </c>
      <c r="E53" s="33">
        <v>0.54180878611601124</v>
      </c>
      <c r="F53" s="3"/>
      <c r="G53" s="11"/>
      <c r="H53" s="11"/>
      <c r="I53" s="11"/>
      <c r="J53" s="11"/>
      <c r="K53" s="11"/>
      <c r="M53" s="4"/>
      <c r="N53" s="5"/>
      <c r="O53" s="5"/>
      <c r="P53" s="5"/>
      <c r="Q53" s="5"/>
    </row>
    <row r="54" spans="1:17" x14ac:dyDescent="0.3">
      <c r="A54" s="20" t="s">
        <v>5</v>
      </c>
      <c r="B54" s="37">
        <v>155.88706022898307</v>
      </c>
      <c r="C54" s="32">
        <v>6</v>
      </c>
      <c r="D54" s="32">
        <v>34.58</v>
      </c>
      <c r="E54" s="33">
        <v>0.69460896030367081</v>
      </c>
      <c r="F54" s="3"/>
      <c r="G54" s="11"/>
      <c r="H54" s="11"/>
      <c r="I54" s="11"/>
      <c r="J54" s="11"/>
      <c r="K54" s="11"/>
      <c r="M54" s="4"/>
      <c r="N54" s="5"/>
      <c r="O54" s="5"/>
      <c r="P54" s="5"/>
      <c r="Q54" s="5"/>
    </row>
    <row r="55" spans="1:17" x14ac:dyDescent="0.3">
      <c r="A55" s="20" t="s">
        <v>6</v>
      </c>
      <c r="B55" s="37">
        <v>272.31231637318893</v>
      </c>
      <c r="C55" s="32">
        <v>33</v>
      </c>
      <c r="D55" s="32">
        <v>13.47</v>
      </c>
      <c r="E55" s="33">
        <v>0.60455166268206539</v>
      </c>
      <c r="F55" s="3"/>
      <c r="G55" s="11"/>
      <c r="H55" s="11"/>
      <c r="I55" s="11"/>
      <c r="J55" s="11"/>
      <c r="K55" s="11"/>
      <c r="M55" s="4"/>
      <c r="N55" s="5"/>
      <c r="O55" s="5"/>
      <c r="P55" s="5"/>
      <c r="Q55" s="5"/>
    </row>
    <row r="56" spans="1:17" ht="15" thickBot="1" x14ac:dyDescent="0.35">
      <c r="A56" s="22" t="s">
        <v>7</v>
      </c>
      <c r="B56" s="38">
        <v>130.08909210988409</v>
      </c>
      <c r="C56" s="45">
        <v>6</v>
      </c>
      <c r="D56" s="34">
        <v>23.49</v>
      </c>
      <c r="E56" s="35">
        <v>0.86803490119776239</v>
      </c>
      <c r="F56" s="3"/>
      <c r="G56" s="11"/>
      <c r="H56" s="11"/>
      <c r="I56" s="11"/>
      <c r="J56" s="11"/>
      <c r="K56" s="11"/>
      <c r="M56" s="4"/>
      <c r="N56" s="5"/>
      <c r="O56" s="5"/>
      <c r="P56" s="5"/>
      <c r="Q56" s="5"/>
    </row>
    <row r="57" spans="1:17" x14ac:dyDescent="0.3">
      <c r="A57" s="10"/>
      <c r="C57" s="8"/>
      <c r="F57" s="1"/>
    </row>
    <row r="58" spans="1:17" x14ac:dyDescent="0.3">
      <c r="A58" s="10"/>
      <c r="C58" s="9"/>
      <c r="F58" s="1"/>
    </row>
    <row r="59" spans="1:17" x14ac:dyDescent="0.3">
      <c r="A59" s="10"/>
      <c r="C59" s="9"/>
      <c r="F59" s="1"/>
    </row>
    <row r="60" spans="1:17" x14ac:dyDescent="0.3">
      <c r="A60" s="10"/>
      <c r="C60" s="9"/>
      <c r="F60" s="1"/>
    </row>
    <row r="61" spans="1:17" x14ac:dyDescent="0.3">
      <c r="C61" s="5"/>
      <c r="F61" s="1"/>
    </row>
    <row r="62" spans="1:17" x14ac:dyDescent="0.3">
      <c r="C62" s="5"/>
      <c r="F62" s="1"/>
    </row>
    <row r="63" spans="1:17" x14ac:dyDescent="0.3">
      <c r="F63" s="1"/>
    </row>
    <row r="64" spans="1:17" x14ac:dyDescent="0.3">
      <c r="F64" s="1"/>
    </row>
    <row r="65" spans="6:6" x14ac:dyDescent="0.3">
      <c r="F65" s="1"/>
    </row>
  </sheetData>
  <mergeCells count="1">
    <mergeCell ref="G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</vt:lpstr>
    </vt:vector>
  </TitlesOfParts>
  <Company>KOKI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Karlócai Mária Rita</dc:creator>
  <cp:lastModifiedBy>Zoli</cp:lastModifiedBy>
  <dcterms:created xsi:type="dcterms:W3CDTF">2020-10-30T12:03:48Z</dcterms:created>
  <dcterms:modified xsi:type="dcterms:W3CDTF">2021-04-12T08:27:58Z</dcterms:modified>
</cp:coreProperties>
</file>