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Zoli\Documents\Work\5Papers\2021\Karlocai\Revision eLife\"/>
    </mc:Choice>
  </mc:AlternateContent>
  <xr:revisionPtr revIDLastSave="0" documentId="8_{470CC1EB-478E-48AE-928D-AE4007F4266E}" xr6:coauthVersionLast="46" xr6:coauthVersionMax="46" xr10:uidLastSave="{00000000-0000-0000-0000-000000000000}"/>
  <bookViews>
    <workbookView xWindow="-108" yWindow="-108" windowWidth="23256" windowHeight="12576" tabRatio="637" xr2:uid="{00000000-000D-0000-FFFF-FFFF00000000}"/>
  </bookViews>
  <sheets>
    <sheet name="Fig2 S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5" l="1"/>
  <c r="G9" i="5" l="1"/>
  <c r="F9" i="5"/>
  <c r="E9" i="5"/>
  <c r="D9" i="5"/>
  <c r="C9" i="5"/>
  <c r="G8" i="5"/>
  <c r="F8" i="5"/>
  <c r="E8" i="5"/>
  <c r="D8" i="5"/>
  <c r="C8" i="5"/>
  <c r="G7" i="5"/>
  <c r="F7" i="5"/>
  <c r="E7" i="5"/>
  <c r="D7" i="5"/>
  <c r="C7" i="5"/>
  <c r="G5" i="5"/>
  <c r="F5" i="5"/>
  <c r="E5" i="5"/>
  <c r="D5" i="5"/>
  <c r="C5" i="5"/>
  <c r="G4" i="5"/>
  <c r="F4" i="5"/>
  <c r="E4" i="5"/>
  <c r="D4" i="5"/>
  <c r="B9" i="5"/>
  <c r="B8" i="5"/>
  <c r="B7" i="5"/>
  <c r="B5" i="5"/>
  <c r="B4" i="5"/>
  <c r="F6" i="5" l="1"/>
  <c r="G6" i="5"/>
  <c r="D6" i="5"/>
  <c r="E6" i="5"/>
  <c r="C6" i="5"/>
  <c r="B6" i="5"/>
</calcChain>
</file>

<file path=xl/sharedStrings.xml><?xml version="1.0" encoding="utf-8"?>
<sst xmlns="http://schemas.openxmlformats.org/spreadsheetml/2006/main" count="29" uniqueCount="27">
  <si>
    <t>N</t>
  </si>
  <si>
    <t>Pv</t>
  </si>
  <si>
    <t>mean</t>
  </si>
  <si>
    <t>q (pA)</t>
  </si>
  <si>
    <t>Peak amplitude (pA)</t>
  </si>
  <si>
    <t>kr20190620-06</t>
  </si>
  <si>
    <t>kr20190620-11</t>
  </si>
  <si>
    <t>kr20190621-11</t>
  </si>
  <si>
    <t>kr20190709-01</t>
  </si>
  <si>
    <t>kr20190710-02</t>
  </si>
  <si>
    <t>kr20190716-07</t>
  </si>
  <si>
    <t>kr20190719-08</t>
  </si>
  <si>
    <t>kr20190924-08</t>
  </si>
  <si>
    <t>kr20191003-06</t>
  </si>
  <si>
    <t>kr20191004-02</t>
  </si>
  <si>
    <t>kr20191004-07</t>
  </si>
  <si>
    <t>kr20191008-02</t>
  </si>
  <si>
    <t>kr20191205-02 PC2</t>
  </si>
  <si>
    <t>kr20200623-11</t>
  </si>
  <si>
    <t>sd</t>
  </si>
  <si>
    <t>CV</t>
  </si>
  <si>
    <t>min</t>
  </si>
  <si>
    <t>max</t>
  </si>
  <si>
    <t>n</t>
  </si>
  <si>
    <t>Fig.2 S1 panels A-E</t>
  </si>
  <si>
    <r>
      <t>2 mM [Ca</t>
    </r>
    <r>
      <rPr>
        <b/>
        <vertAlign val="superscript"/>
        <sz val="11"/>
        <color theme="1"/>
        <rFont val="Calibri"/>
        <family val="2"/>
        <scheme val="minor"/>
      </rPr>
      <t>2+</t>
    </r>
    <r>
      <rPr>
        <b/>
        <sz val="11"/>
        <color theme="1"/>
        <rFont val="Calibri"/>
        <family val="2"/>
        <charset val="238"/>
        <scheme val="minor"/>
      </rPr>
      <t>]</t>
    </r>
  </si>
  <si>
    <r>
      <t>6 mM [Ca</t>
    </r>
    <r>
      <rPr>
        <b/>
        <vertAlign val="superscript"/>
        <sz val="11"/>
        <color theme="1"/>
        <rFont val="Calibri"/>
        <family val="2"/>
        <scheme val="minor"/>
      </rPr>
      <t>2+</t>
    </r>
    <r>
      <rPr>
        <b/>
        <sz val="11"/>
        <color theme="1"/>
        <rFont val="Calibri"/>
        <family val="2"/>
        <charset val="238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</si>
</sst>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0" xfId="0" applyNumberFormat="1"/>
    <xf numFmtId="0" fontId="0" fillId="0" borderId="3" xfId="0" applyBorder="1"/>
    <xf numFmtId="0" fontId="0" fillId="0" borderId="5" xfId="0" applyBorder="1"/>
    <xf numFmtId="0" fontId="0" fillId="0" borderId="7" xfId="0" applyBorder="1"/>
    <xf numFmtId="1" fontId="0" fillId="0" borderId="0" xfId="0" applyNumberFormat="1"/>
    <xf numFmtId="165" fontId="1" fillId="0" borderId="0" xfId="0" applyNumberFormat="1" applyFont="1" applyBorder="1"/>
    <xf numFmtId="2" fontId="1" fillId="0" borderId="0" xfId="0" applyNumberFormat="1" applyFont="1" applyBorder="1"/>
    <xf numFmtId="0" fontId="0" fillId="0" borderId="8" xfId="0" applyBorder="1"/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right"/>
    </xf>
    <xf numFmtId="1" fontId="0" fillId="0" borderId="11" xfId="0" applyNumberFormat="1" applyBorder="1"/>
    <xf numFmtId="0" fontId="0" fillId="0" borderId="2" xfId="0" applyBorder="1" applyAlignment="1">
      <alignment horizontal="right"/>
    </xf>
    <xf numFmtId="2" fontId="0" fillId="0" borderId="18" xfId="0" applyNumberFormat="1" applyBorder="1"/>
    <xf numFmtId="2" fontId="0" fillId="0" borderId="16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1" fontId="1" fillId="0" borderId="1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5" fontId="1" fillId="0" borderId="19" xfId="0" applyNumberFormat="1" applyFont="1" applyBorder="1"/>
    <xf numFmtId="165" fontId="1" fillId="0" borderId="17" xfId="0" applyNumberFormat="1" applyFont="1" applyBorder="1"/>
    <xf numFmtId="0" fontId="0" fillId="0" borderId="10" xfId="0" applyBorder="1"/>
    <xf numFmtId="165" fontId="1" fillId="0" borderId="9" xfId="0" applyNumberFormat="1" applyFont="1" applyBorder="1"/>
    <xf numFmtId="1" fontId="0" fillId="0" borderId="14" xfId="0" applyNumberFormat="1" applyBorder="1"/>
    <xf numFmtId="2" fontId="0" fillId="0" borderId="2" xfId="0" applyNumberFormat="1" applyFont="1" applyBorder="1" applyAlignment="1">
      <alignment horizontal="right"/>
    </xf>
    <xf numFmtId="2" fontId="0" fillId="0" borderId="18" xfId="0" applyNumberFormat="1" applyFont="1" applyBorder="1"/>
    <xf numFmtId="2" fontId="0" fillId="0" borderId="12" xfId="0" applyNumberFormat="1" applyFont="1" applyBorder="1"/>
    <xf numFmtId="2" fontId="0" fillId="0" borderId="11" xfId="0" applyNumberFormat="1" applyFont="1" applyBorder="1"/>
    <xf numFmtId="2" fontId="0" fillId="0" borderId="4" xfId="0" applyNumberFormat="1" applyFont="1" applyBorder="1" applyAlignment="1">
      <alignment horizontal="right"/>
    </xf>
    <xf numFmtId="1" fontId="0" fillId="0" borderId="6" xfId="0" applyNumberFormat="1" applyFont="1" applyBorder="1" applyAlignment="1">
      <alignment horizontal="right"/>
    </xf>
    <xf numFmtId="1" fontId="0" fillId="0" borderId="16" xfId="0" applyNumberFormat="1" applyFont="1" applyBorder="1"/>
    <xf numFmtId="1" fontId="0" fillId="0" borderId="13" xfId="0" applyNumberFormat="1" applyFont="1" applyBorder="1"/>
    <xf numFmtId="1" fontId="0" fillId="0" borderId="14" xfId="0" applyNumberFormat="1" applyFont="1" applyBorder="1"/>
    <xf numFmtId="1" fontId="0" fillId="0" borderId="11" xfId="0" applyNumberFormat="1" applyFont="1" applyBorder="1"/>
    <xf numFmtId="0" fontId="2" fillId="0" borderId="1" xfId="0" applyFont="1" applyFill="1" applyBorder="1"/>
    <xf numFmtId="0" fontId="2" fillId="0" borderId="20" xfId="0" applyFont="1" applyBorder="1" applyAlignment="1">
      <alignment wrapText="1"/>
    </xf>
    <xf numFmtId="0" fontId="2" fillId="0" borderId="2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FFFF00"/>
      <color rgb="FF3C07BF"/>
      <color rgb="FF009999"/>
      <color rgb="FF00FF00"/>
      <color rgb="FF66FF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8"/>
  <sheetViews>
    <sheetView tabSelected="1" workbookViewId="0">
      <selection activeCell="K22" sqref="K22"/>
    </sheetView>
  </sheetViews>
  <sheetFormatPr defaultRowHeight="14.4" x14ac:dyDescent="0.3"/>
  <cols>
    <col min="1" max="1" width="17.44140625" style="11" bestFit="1" customWidth="1"/>
    <col min="2" max="5" width="11.21875" bestFit="1" customWidth="1"/>
    <col min="9" max="9" width="0" hidden="1" customWidth="1"/>
  </cols>
  <sheetData>
    <row r="1" spans="1:9" ht="18.600000000000001" thickBot="1" x14ac:dyDescent="0.4">
      <c r="A1" s="39" t="s">
        <v>24</v>
      </c>
      <c r="B1" s="40"/>
      <c r="C1" s="40"/>
      <c r="D1" s="40"/>
      <c r="E1" s="40"/>
      <c r="F1" s="40"/>
      <c r="G1" s="40"/>
    </row>
    <row r="2" spans="1:9" ht="15" thickBot="1" x14ac:dyDescent="0.35">
      <c r="A2" s="13"/>
      <c r="B2" s="37" t="s">
        <v>4</v>
      </c>
      <c r="C2" s="37"/>
      <c r="D2" s="38" t="s">
        <v>1</v>
      </c>
      <c r="E2" s="38"/>
      <c r="F2" s="19" t="s">
        <v>3</v>
      </c>
      <c r="G2" s="20" t="s">
        <v>0</v>
      </c>
    </row>
    <row r="3" spans="1:9" ht="16.8" thickBot="1" x14ac:dyDescent="0.35">
      <c r="A3" s="9"/>
      <c r="B3" s="36" t="s">
        <v>25</v>
      </c>
      <c r="C3" s="36" t="s">
        <v>26</v>
      </c>
      <c r="D3" s="36" t="s">
        <v>25</v>
      </c>
      <c r="E3" s="36" t="s">
        <v>26</v>
      </c>
      <c r="F3" s="23"/>
      <c r="G3" s="8"/>
      <c r="I3" s="2"/>
    </row>
    <row r="4" spans="1:9" ht="16.2" thickBot="1" x14ac:dyDescent="0.35">
      <c r="A4" s="26" t="s">
        <v>2</v>
      </c>
      <c r="B4" s="27">
        <f>AVERAGE(B11:B24)</f>
        <v>107.04588857142856</v>
      </c>
      <c r="C4" s="28">
        <f>AVERAGE(C11:C24)</f>
        <v>170.12502220670152</v>
      </c>
      <c r="D4" s="27">
        <f t="shared" ref="D4:G4" si="0">AVERAGE(D11:D24)</f>
        <v>0.42004344089015661</v>
      </c>
      <c r="E4" s="28">
        <f t="shared" si="0"/>
        <v>0.70748263895857832</v>
      </c>
      <c r="F4" s="28">
        <f t="shared" si="0"/>
        <v>27.384785714285716</v>
      </c>
      <c r="G4" s="29">
        <f t="shared" si="0"/>
        <v>10</v>
      </c>
      <c r="H4" s="6"/>
      <c r="I4" s="4"/>
    </row>
    <row r="5" spans="1:9" ht="16.2" thickBot="1" x14ac:dyDescent="0.35">
      <c r="A5" s="30" t="s">
        <v>19</v>
      </c>
      <c r="B5" s="27">
        <f>STDEV(B11:B24)</f>
        <v>90.568624877469972</v>
      </c>
      <c r="C5" s="28">
        <f t="shared" ref="C5:G5" si="1">STDEV(C11:C24)</f>
        <v>112.62889261970518</v>
      </c>
      <c r="D5" s="27">
        <f t="shared" si="1"/>
        <v>0.14920162197384251</v>
      </c>
      <c r="E5" s="28">
        <f t="shared" si="1"/>
        <v>0.10151477364968974</v>
      </c>
      <c r="F5" s="28">
        <f t="shared" si="1"/>
        <v>14.105617316290211</v>
      </c>
      <c r="G5" s="29">
        <f t="shared" si="1"/>
        <v>8.2088132750486764</v>
      </c>
      <c r="H5" s="7"/>
    </row>
    <row r="6" spans="1:9" ht="15.6" x14ac:dyDescent="0.3">
      <c r="A6" s="30" t="s">
        <v>20</v>
      </c>
      <c r="B6" s="27">
        <f>B5/B4</f>
        <v>0.8460728953362483</v>
      </c>
      <c r="C6" s="28">
        <f t="shared" ref="C6:G6" si="2">C5/C4</f>
        <v>0.66203602009151441</v>
      </c>
      <c r="D6" s="27">
        <f t="shared" si="2"/>
        <v>0.35520521795949067</v>
      </c>
      <c r="E6" s="28">
        <f t="shared" si="2"/>
        <v>0.14348729998395512</v>
      </c>
      <c r="F6" s="28">
        <f t="shared" si="2"/>
        <v>0.51508956336042411</v>
      </c>
      <c r="G6" s="29">
        <f t="shared" si="2"/>
        <v>0.82088132750486764</v>
      </c>
      <c r="H6" s="7"/>
      <c r="I6" s="2"/>
    </row>
    <row r="7" spans="1:9" ht="16.2" thickBot="1" x14ac:dyDescent="0.35">
      <c r="A7" s="30" t="s">
        <v>21</v>
      </c>
      <c r="B7" s="27">
        <f>MIN(B11:B24)</f>
        <v>12.1198</v>
      </c>
      <c r="C7" s="28">
        <f t="shared" ref="C7:G7" si="3">MIN(C11:C24)</f>
        <v>38.533326990447875</v>
      </c>
      <c r="D7" s="27">
        <f t="shared" si="3"/>
        <v>0.19447370130424324</v>
      </c>
      <c r="E7" s="28">
        <f t="shared" si="3"/>
        <v>0.53542337574959808</v>
      </c>
      <c r="F7" s="28">
        <f t="shared" si="3"/>
        <v>11.7</v>
      </c>
      <c r="G7" s="35">
        <f t="shared" si="3"/>
        <v>2</v>
      </c>
      <c r="H7" s="6"/>
      <c r="I7" s="4"/>
    </row>
    <row r="8" spans="1:9" ht="15.6" x14ac:dyDescent="0.3">
      <c r="A8" s="30" t="s">
        <v>22</v>
      </c>
      <c r="B8" s="27">
        <f>MAX(B11:B24)</f>
        <v>323.81191000000001</v>
      </c>
      <c r="C8" s="28">
        <f t="shared" ref="C8:G8" si="4">MAX(C11:C24)</f>
        <v>380.21129484176595</v>
      </c>
      <c r="D8" s="27">
        <f t="shared" si="4"/>
        <v>0.71472191905681959</v>
      </c>
      <c r="E8" s="28">
        <f t="shared" si="4"/>
        <v>0.85618455794507631</v>
      </c>
      <c r="F8" s="28">
        <f t="shared" si="4"/>
        <v>63.3</v>
      </c>
      <c r="G8" s="35">
        <f t="shared" si="4"/>
        <v>33</v>
      </c>
      <c r="H8" s="6"/>
    </row>
    <row r="9" spans="1:9" ht="16.2" thickBot="1" x14ac:dyDescent="0.35">
      <c r="A9" s="31" t="s">
        <v>23</v>
      </c>
      <c r="B9" s="32">
        <f>COUNT(B11:B24)</f>
        <v>14</v>
      </c>
      <c r="C9" s="33">
        <f t="shared" ref="C9:G9" si="5">COUNT(C11:C24)</f>
        <v>14</v>
      </c>
      <c r="D9" s="32">
        <f t="shared" si="5"/>
        <v>14</v>
      </c>
      <c r="E9" s="33">
        <f t="shared" si="5"/>
        <v>14</v>
      </c>
      <c r="F9" s="33">
        <f t="shared" si="5"/>
        <v>14</v>
      </c>
      <c r="G9" s="34">
        <f t="shared" si="5"/>
        <v>14</v>
      </c>
      <c r="H9" s="6"/>
    </row>
    <row r="10" spans="1:9" ht="16.2" thickBot="1" x14ac:dyDescent="0.35">
      <c r="A10" s="18"/>
      <c r="B10" s="22"/>
      <c r="C10" s="21"/>
      <c r="D10" s="22"/>
      <c r="E10" s="21"/>
      <c r="F10" s="21"/>
      <c r="G10" s="24"/>
      <c r="H10" s="6"/>
    </row>
    <row r="11" spans="1:9" x14ac:dyDescent="0.3">
      <c r="A11" s="9" t="s">
        <v>5</v>
      </c>
      <c r="B11" s="14">
        <v>323.81191000000001</v>
      </c>
      <c r="C11" s="16">
        <v>380.21129484176595</v>
      </c>
      <c r="D11" s="14">
        <v>0.71472191905681959</v>
      </c>
      <c r="E11" s="16">
        <v>0.84</v>
      </c>
      <c r="F11" s="16">
        <v>27.009</v>
      </c>
      <c r="G11" s="12">
        <v>17</v>
      </c>
      <c r="H11" s="5"/>
      <c r="I11" s="2"/>
    </row>
    <row r="12" spans="1:9" x14ac:dyDescent="0.3">
      <c r="A12" s="9" t="s">
        <v>6</v>
      </c>
      <c r="B12" s="14">
        <v>189.92366999999999</v>
      </c>
      <c r="C12" s="16">
        <v>300.26</v>
      </c>
      <c r="D12" s="14">
        <v>0.43673564722746266</v>
      </c>
      <c r="E12" s="16">
        <v>0.69045762996382831</v>
      </c>
      <c r="F12" s="16">
        <v>63.3</v>
      </c>
      <c r="G12" s="12">
        <v>7</v>
      </c>
      <c r="H12" s="5"/>
      <c r="I12" s="3"/>
    </row>
    <row r="13" spans="1:9" x14ac:dyDescent="0.3">
      <c r="A13" s="9" t="s">
        <v>7</v>
      </c>
      <c r="B13" s="14">
        <v>51.903390000000002</v>
      </c>
      <c r="C13" s="16">
        <v>93.06</v>
      </c>
      <c r="D13" s="14">
        <v>0.36362189880452289</v>
      </c>
      <c r="E13" s="16">
        <v>0.65</v>
      </c>
      <c r="F13" s="16">
        <v>11.7</v>
      </c>
      <c r="G13" s="12">
        <v>12</v>
      </c>
      <c r="H13" s="5"/>
      <c r="I13" s="3"/>
    </row>
    <row r="14" spans="1:9" x14ac:dyDescent="0.3">
      <c r="A14" s="9" t="s">
        <v>8</v>
      </c>
      <c r="B14" s="14">
        <v>35.758839999999999</v>
      </c>
      <c r="C14" s="16">
        <v>70.720240948818216</v>
      </c>
      <c r="D14" s="14">
        <v>0.34640595432493915</v>
      </c>
      <c r="E14" s="16">
        <v>0.68508680356954255</v>
      </c>
      <c r="F14" s="16">
        <v>28.46</v>
      </c>
      <c r="G14" s="12">
        <v>4</v>
      </c>
      <c r="H14" s="5"/>
      <c r="I14" s="3"/>
    </row>
    <row r="15" spans="1:9" x14ac:dyDescent="0.3">
      <c r="A15" s="9" t="s">
        <v>9</v>
      </c>
      <c r="B15" s="14">
        <v>125.33846</v>
      </c>
      <c r="C15" s="16">
        <v>216.50643994013424</v>
      </c>
      <c r="D15" s="14">
        <v>0.49565663079472178</v>
      </c>
      <c r="E15" s="16">
        <v>0.85618455794507631</v>
      </c>
      <c r="F15" s="16">
        <v>19.8</v>
      </c>
      <c r="G15" s="12">
        <v>13</v>
      </c>
      <c r="H15" s="5"/>
      <c r="I15" s="3"/>
    </row>
    <row r="16" spans="1:9" ht="15" thickBot="1" x14ac:dyDescent="0.35">
      <c r="A16" s="9" t="s">
        <v>10</v>
      </c>
      <c r="B16" s="14">
        <v>12.1198</v>
      </c>
      <c r="C16" s="16">
        <v>38.533326990447875</v>
      </c>
      <c r="D16" s="14">
        <v>0.19447370130424324</v>
      </c>
      <c r="E16" s="16">
        <v>0.6183040546597115</v>
      </c>
      <c r="F16" s="16">
        <v>30.7</v>
      </c>
      <c r="G16" s="12">
        <v>2</v>
      </c>
      <c r="H16" s="5"/>
      <c r="I16" s="4"/>
    </row>
    <row r="17" spans="1:8" x14ac:dyDescent="0.3">
      <c r="A17" s="9" t="s">
        <v>11</v>
      </c>
      <c r="B17" s="14">
        <v>60.071420000000003</v>
      </c>
      <c r="C17" s="16">
        <v>132.63175460144296</v>
      </c>
      <c r="D17" s="14">
        <v>0.29603875598086127</v>
      </c>
      <c r="E17" s="16">
        <v>0.65363974755735044</v>
      </c>
      <c r="F17" s="16">
        <v>27.17</v>
      </c>
      <c r="G17" s="12">
        <v>7</v>
      </c>
      <c r="H17" s="5"/>
    </row>
    <row r="18" spans="1:8" x14ac:dyDescent="0.3">
      <c r="A18" s="9" t="s">
        <v>12</v>
      </c>
      <c r="B18" s="14">
        <v>87.018289999999993</v>
      </c>
      <c r="C18" s="16">
        <v>205.76502713362331</v>
      </c>
      <c r="D18" s="14">
        <v>0.26322707546177937</v>
      </c>
      <c r="E18" s="16">
        <v>0.62243151071358049</v>
      </c>
      <c r="F18" s="16">
        <v>52.2</v>
      </c>
      <c r="G18" s="12">
        <v>6</v>
      </c>
      <c r="H18" s="5"/>
    </row>
    <row r="19" spans="1:8" x14ac:dyDescent="0.3">
      <c r="A19" s="9" t="s">
        <v>13</v>
      </c>
      <c r="B19" s="14">
        <v>63.291890000000002</v>
      </c>
      <c r="C19" s="16">
        <v>82.146991943490761</v>
      </c>
      <c r="D19" s="14">
        <v>0.61131384027921143</v>
      </c>
      <c r="E19" s="16">
        <v>0.79342856701931097</v>
      </c>
      <c r="F19" s="16">
        <v>24.948</v>
      </c>
      <c r="G19" s="12">
        <v>4</v>
      </c>
      <c r="H19" s="5"/>
    </row>
    <row r="20" spans="1:8" x14ac:dyDescent="0.3">
      <c r="A20" s="9" t="s">
        <v>14</v>
      </c>
      <c r="B20" s="14">
        <v>211.16276999999999</v>
      </c>
      <c r="C20" s="16">
        <v>318.270572630564</v>
      </c>
      <c r="D20" s="14">
        <v>0.55419505292390114</v>
      </c>
      <c r="E20" s="16">
        <v>0.83529864102685802</v>
      </c>
      <c r="F20" s="16">
        <v>21.908999999999999</v>
      </c>
      <c r="G20" s="12">
        <v>17</v>
      </c>
      <c r="H20" s="5"/>
    </row>
    <row r="21" spans="1:8" x14ac:dyDescent="0.3">
      <c r="A21" s="9" t="s">
        <v>15</v>
      </c>
      <c r="B21" s="14">
        <v>35.997590000000002</v>
      </c>
      <c r="C21" s="16">
        <v>52.2670903841654</v>
      </c>
      <c r="D21" s="14">
        <v>0.54862503662009077</v>
      </c>
      <c r="E21" s="16">
        <v>0.79658211713297677</v>
      </c>
      <c r="F21" s="16">
        <v>20.963000000000001</v>
      </c>
      <c r="G21" s="12">
        <v>3</v>
      </c>
      <c r="H21" s="5"/>
    </row>
    <row r="22" spans="1:8" x14ac:dyDescent="0.3">
      <c r="A22" s="9" t="s">
        <v>16</v>
      </c>
      <c r="B22" s="14">
        <v>71.103809999999996</v>
      </c>
      <c r="C22" s="16">
        <v>157.02146517106812</v>
      </c>
      <c r="D22" s="14">
        <v>0.32756182732566158</v>
      </c>
      <c r="E22" s="16">
        <v>0.72336827740019993</v>
      </c>
      <c r="F22" s="16">
        <v>23.068000000000001</v>
      </c>
      <c r="G22" s="12">
        <v>9</v>
      </c>
      <c r="H22" s="5"/>
    </row>
    <row r="23" spans="1:8" x14ac:dyDescent="0.3">
      <c r="A23" s="9" t="s">
        <v>17</v>
      </c>
      <c r="B23" s="14">
        <v>33.52469</v>
      </c>
      <c r="C23" s="16">
        <v>62.043789935111931</v>
      </c>
      <c r="D23" s="14">
        <v>0.28931021136902058</v>
      </c>
      <c r="E23" s="16">
        <v>0.53542337574959808</v>
      </c>
      <c r="F23" s="16">
        <v>18.690000000000001</v>
      </c>
      <c r="G23" s="12">
        <v>6</v>
      </c>
      <c r="H23" s="5"/>
    </row>
    <row r="24" spans="1:8" ht="15" thickBot="1" x14ac:dyDescent="0.35">
      <c r="A24" s="10" t="s">
        <v>18</v>
      </c>
      <c r="B24" s="15">
        <v>197.61591000000001</v>
      </c>
      <c r="C24" s="17">
        <v>272.31231637318893</v>
      </c>
      <c r="D24" s="15">
        <v>0.43872062098895737</v>
      </c>
      <c r="E24" s="17">
        <v>0.60455166268206539</v>
      </c>
      <c r="F24" s="17">
        <v>13.47</v>
      </c>
      <c r="G24" s="25">
        <v>33</v>
      </c>
      <c r="H24" s="5"/>
    </row>
    <row r="26" spans="1:8" x14ac:dyDescent="0.3">
      <c r="F26" s="1"/>
    </row>
    <row r="27" spans="1:8" x14ac:dyDescent="0.3">
      <c r="F27" s="1"/>
    </row>
    <row r="28" spans="1:8" x14ac:dyDescent="0.3">
      <c r="E28" s="1"/>
      <c r="F28" s="1"/>
    </row>
    <row r="29" spans="1:8" x14ac:dyDescent="0.3">
      <c r="E29" s="1"/>
      <c r="F29" s="1"/>
    </row>
    <row r="49" spans="2:8" x14ac:dyDescent="0.3">
      <c r="B49" s="1"/>
      <c r="C49" s="1"/>
      <c r="D49" s="1"/>
      <c r="E49" s="1"/>
      <c r="F49" s="1"/>
      <c r="G49" s="1"/>
      <c r="H49" s="1"/>
    </row>
    <row r="50" spans="2:8" x14ac:dyDescent="0.3">
      <c r="B50" s="1"/>
      <c r="C50" s="1"/>
      <c r="D50" s="1"/>
      <c r="E50" s="1"/>
      <c r="F50" s="1"/>
      <c r="G50" s="1"/>
      <c r="H50" s="1"/>
    </row>
    <row r="51" spans="2:8" x14ac:dyDescent="0.3">
      <c r="B51" s="1"/>
      <c r="C51" s="1"/>
      <c r="D51" s="1"/>
      <c r="E51" s="1"/>
      <c r="F51" s="1"/>
      <c r="G51" s="1"/>
      <c r="H51" s="1"/>
    </row>
    <row r="52" spans="2:8" x14ac:dyDescent="0.3">
      <c r="B52" s="1"/>
      <c r="C52" s="1"/>
      <c r="D52" s="1"/>
      <c r="E52" s="1"/>
      <c r="F52" s="1"/>
      <c r="G52" s="1"/>
      <c r="H52" s="1"/>
    </row>
    <row r="53" spans="2:8" x14ac:dyDescent="0.3">
      <c r="B53" s="1"/>
      <c r="C53" s="1"/>
      <c r="D53" s="1"/>
      <c r="E53" s="1"/>
      <c r="F53" s="1"/>
      <c r="G53" s="1"/>
      <c r="H53" s="1"/>
    </row>
    <row r="54" spans="2:8" x14ac:dyDescent="0.3">
      <c r="B54" s="1"/>
      <c r="C54" s="1"/>
      <c r="D54" s="1"/>
      <c r="E54" s="1"/>
      <c r="F54" s="1"/>
      <c r="G54" s="1"/>
      <c r="H54" s="1"/>
    </row>
    <row r="55" spans="2:8" x14ac:dyDescent="0.3">
      <c r="B55" s="1"/>
      <c r="C55" s="1"/>
      <c r="D55" s="1"/>
      <c r="E55" s="1"/>
      <c r="F55" s="1"/>
      <c r="G55" s="1"/>
      <c r="H55" s="1"/>
    </row>
    <row r="56" spans="2:8" x14ac:dyDescent="0.3">
      <c r="B56" s="1"/>
      <c r="C56" s="1"/>
      <c r="D56" s="1"/>
      <c r="E56" s="1"/>
      <c r="F56" s="1"/>
      <c r="G56" s="1"/>
      <c r="H56" s="1"/>
    </row>
    <row r="57" spans="2:8" x14ac:dyDescent="0.3">
      <c r="B57" s="1"/>
      <c r="C57" s="1"/>
      <c r="D57" s="1"/>
      <c r="E57" s="1"/>
      <c r="F57" s="1"/>
      <c r="G57" s="1"/>
      <c r="H57" s="1"/>
    </row>
    <row r="58" spans="2:8" x14ac:dyDescent="0.3">
      <c r="B58" s="1"/>
      <c r="C58" s="1"/>
      <c r="D58" s="1"/>
      <c r="E58" s="1"/>
      <c r="F58" s="1"/>
      <c r="G58" s="1"/>
      <c r="H58" s="1"/>
    </row>
    <row r="59" spans="2:8" x14ac:dyDescent="0.3">
      <c r="B59" s="1"/>
      <c r="C59" s="1"/>
      <c r="D59" s="1"/>
      <c r="E59" s="1"/>
      <c r="F59" s="1"/>
      <c r="G59" s="1"/>
      <c r="H59" s="1"/>
    </row>
    <row r="60" spans="2:8" x14ac:dyDescent="0.3">
      <c r="B60" s="1"/>
      <c r="C60" s="1"/>
      <c r="D60" s="1"/>
      <c r="E60" s="1"/>
      <c r="F60" s="1"/>
      <c r="G60" s="1"/>
      <c r="H60" s="1"/>
    </row>
    <row r="61" spans="2:8" x14ac:dyDescent="0.3">
      <c r="B61" s="1"/>
      <c r="C61" s="1"/>
      <c r="D61" s="1"/>
      <c r="E61" s="1"/>
      <c r="F61" s="1"/>
      <c r="G61" s="1"/>
      <c r="H61" s="1"/>
    </row>
    <row r="62" spans="2:8" x14ac:dyDescent="0.3">
      <c r="B62" s="1"/>
      <c r="C62" s="1"/>
      <c r="D62" s="1"/>
      <c r="E62" s="1"/>
      <c r="F62" s="1"/>
      <c r="G62" s="1"/>
      <c r="H62" s="1"/>
    </row>
    <row r="63" spans="2:8" x14ac:dyDescent="0.3">
      <c r="B63" s="1"/>
      <c r="C63" s="1"/>
      <c r="D63" s="1"/>
      <c r="E63" s="1"/>
      <c r="F63" s="1"/>
      <c r="G63" s="1"/>
      <c r="H63" s="1"/>
    </row>
    <row r="64" spans="2:8" x14ac:dyDescent="0.3">
      <c r="B64" s="1"/>
      <c r="C64" s="1"/>
      <c r="D64" s="1"/>
      <c r="E64" s="1"/>
      <c r="F64" s="1"/>
      <c r="G64" s="1"/>
      <c r="H64" s="1"/>
    </row>
    <row r="65" spans="2:8" x14ac:dyDescent="0.3">
      <c r="B65" s="1"/>
      <c r="C65" s="1"/>
      <c r="D65" s="1"/>
      <c r="E65" s="1"/>
      <c r="F65" s="1"/>
      <c r="G65" s="1"/>
      <c r="H65" s="1"/>
    </row>
    <row r="66" spans="2:8" x14ac:dyDescent="0.3">
      <c r="B66" s="1"/>
      <c r="C66" s="1"/>
      <c r="D66" s="1"/>
      <c r="E66" s="1"/>
      <c r="F66" s="1"/>
      <c r="G66" s="1"/>
      <c r="H66" s="1"/>
    </row>
    <row r="67" spans="2:8" x14ac:dyDescent="0.3">
      <c r="B67" s="1"/>
      <c r="C67" s="1"/>
      <c r="D67" s="1"/>
      <c r="E67" s="1"/>
      <c r="F67" s="1"/>
      <c r="G67" s="1"/>
      <c r="H67" s="1"/>
    </row>
    <row r="68" spans="2:8" x14ac:dyDescent="0.3">
      <c r="B68" s="1"/>
      <c r="C68" s="1"/>
      <c r="D68" s="1"/>
      <c r="E68" s="1"/>
      <c r="F68" s="1"/>
      <c r="G68" s="1"/>
      <c r="H68" s="1"/>
    </row>
    <row r="69" spans="2:8" x14ac:dyDescent="0.3">
      <c r="B69" s="1"/>
      <c r="C69" s="1"/>
      <c r="D69" s="1"/>
      <c r="E69" s="1"/>
      <c r="F69" s="1"/>
      <c r="G69" s="1"/>
      <c r="H69" s="1"/>
    </row>
    <row r="70" spans="2:8" x14ac:dyDescent="0.3">
      <c r="B70" s="1"/>
      <c r="C70" s="1"/>
      <c r="D70" s="1"/>
      <c r="E70" s="1"/>
      <c r="F70" s="1"/>
      <c r="G70" s="1"/>
      <c r="H70" s="1"/>
    </row>
    <row r="71" spans="2:8" x14ac:dyDescent="0.3">
      <c r="B71" s="1"/>
      <c r="C71" s="1"/>
      <c r="D71" s="1"/>
      <c r="E71" s="1"/>
      <c r="F71" s="1"/>
      <c r="G71" s="1"/>
      <c r="H71" s="1"/>
    </row>
    <row r="72" spans="2:8" x14ac:dyDescent="0.3">
      <c r="B72" s="1"/>
      <c r="C72" s="1"/>
      <c r="D72" s="1"/>
      <c r="E72" s="1"/>
      <c r="F72" s="1"/>
      <c r="G72" s="1"/>
      <c r="H72" s="1"/>
    </row>
    <row r="73" spans="2:8" x14ac:dyDescent="0.3">
      <c r="B73" s="1"/>
      <c r="C73" s="1"/>
      <c r="D73" s="1"/>
      <c r="E73" s="1"/>
      <c r="F73" s="1"/>
      <c r="G73" s="1"/>
      <c r="H73" s="1"/>
    </row>
    <row r="74" spans="2:8" x14ac:dyDescent="0.3">
      <c r="B74" s="1"/>
      <c r="C74" s="1"/>
      <c r="D74" s="1"/>
      <c r="E74" s="1"/>
      <c r="F74" s="1"/>
      <c r="G74" s="1"/>
      <c r="H74" s="1"/>
    </row>
    <row r="75" spans="2:8" x14ac:dyDescent="0.3">
      <c r="B75" s="1"/>
      <c r="C75" s="1"/>
      <c r="D75" s="1"/>
      <c r="E75" s="1"/>
      <c r="F75" s="1"/>
      <c r="G75" s="1"/>
      <c r="H75" s="1"/>
    </row>
    <row r="76" spans="2:8" x14ac:dyDescent="0.3">
      <c r="B76" s="1"/>
      <c r="C76" s="1"/>
      <c r="D76" s="1"/>
      <c r="E76" s="1"/>
      <c r="F76" s="1"/>
      <c r="G76" s="1"/>
      <c r="H76" s="1"/>
    </row>
    <row r="77" spans="2:8" x14ac:dyDescent="0.3">
      <c r="B77" s="1"/>
      <c r="C77" s="1"/>
      <c r="D77" s="1"/>
      <c r="E77" s="1"/>
      <c r="F77" s="1"/>
      <c r="G77" s="1"/>
      <c r="H77" s="1"/>
    </row>
    <row r="78" spans="2:8" x14ac:dyDescent="0.3">
      <c r="B78" s="1"/>
      <c r="C78" s="1"/>
      <c r="D78" s="1"/>
      <c r="E78" s="1"/>
      <c r="F78" s="1"/>
      <c r="G78" s="1"/>
      <c r="H78" s="1"/>
    </row>
  </sheetData>
  <mergeCells count="3">
    <mergeCell ref="B2:C2"/>
    <mergeCell ref="D2:E2"/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Fig2 S1</vt:lpstr>
    </vt:vector>
  </TitlesOfParts>
  <Company>KOKI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Karlócai Mária Rita</dc:creator>
  <cp:lastModifiedBy>Zoli</cp:lastModifiedBy>
  <dcterms:created xsi:type="dcterms:W3CDTF">2020-10-30T12:03:48Z</dcterms:created>
  <dcterms:modified xsi:type="dcterms:W3CDTF">2021-04-12T08:29:15Z</dcterms:modified>
</cp:coreProperties>
</file>