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orage.ncbs.res.in\AB_Lab\Current members\Asha\Asha_PC\Asha_papers\Recovery\Manuscript\20210218_for eLife\Figure 3-figure supplement 1\"/>
    </mc:Choice>
  </mc:AlternateContent>
  <bookViews>
    <workbookView xWindow="0" yWindow="0" windowWidth="28800" windowHeight="11730" activeTab="2"/>
  </bookViews>
  <sheets>
    <sheet name="B" sheetId="1" r:id="rId1"/>
    <sheet name="C" sheetId="2" r:id="rId2"/>
    <sheet name="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D13" i="3"/>
  <c r="C13" i="3"/>
  <c r="E12" i="3"/>
  <c r="D12" i="3"/>
  <c r="C12" i="3"/>
  <c r="E11" i="3"/>
  <c r="D11" i="3"/>
  <c r="C11" i="3"/>
  <c r="E10" i="3"/>
  <c r="D10" i="3"/>
  <c r="C10" i="3"/>
  <c r="AA7" i="3"/>
  <c r="Z7" i="3"/>
  <c r="X7" i="3"/>
  <c r="AC7" i="3" s="1"/>
  <c r="R7" i="3"/>
  <c r="O7" i="3"/>
  <c r="Q7" i="3" s="1"/>
  <c r="F7" i="3"/>
  <c r="I7" i="3" s="1"/>
  <c r="Z6" i="3"/>
  <c r="X6" i="3"/>
  <c r="AC6" i="3" s="1"/>
  <c r="R6" i="3"/>
  <c r="O6" i="3"/>
  <c r="Q6" i="3" s="1"/>
  <c r="F6" i="3"/>
  <c r="I6" i="3" s="1"/>
  <c r="Z5" i="3"/>
  <c r="X5" i="3"/>
  <c r="AC5" i="3" s="1"/>
  <c r="R5" i="3"/>
  <c r="O5" i="3"/>
  <c r="Q5" i="3" s="1"/>
  <c r="F5" i="3"/>
  <c r="I5" i="3" s="1"/>
  <c r="X4" i="3"/>
  <c r="AA4" i="3" s="1"/>
  <c r="O4" i="3"/>
  <c r="R4" i="3" s="1"/>
  <c r="I4" i="3"/>
  <c r="H4" i="3"/>
  <c r="G4" i="3"/>
  <c r="J4" i="3" s="1"/>
  <c r="F4" i="3"/>
  <c r="H7" i="3" l="1"/>
  <c r="P7" i="3"/>
  <c r="S7" i="3" s="1"/>
  <c r="G7" i="3"/>
  <c r="J7" i="3" s="1"/>
  <c r="Y7" i="3"/>
  <c r="AB7" i="3" s="1"/>
  <c r="AA6" i="3"/>
  <c r="H6" i="3"/>
  <c r="P6" i="3"/>
  <c r="S6" i="3" s="1"/>
  <c r="G6" i="3"/>
  <c r="J6" i="3" s="1"/>
  <c r="Y6" i="3"/>
  <c r="AB6" i="3" s="1"/>
  <c r="AA5" i="3"/>
  <c r="G5" i="3"/>
  <c r="H5" i="3"/>
  <c r="P5" i="3"/>
  <c r="S5" i="3" s="1"/>
  <c r="Y5" i="3"/>
  <c r="AB5" i="3" s="1"/>
  <c r="P4" i="3"/>
  <c r="Q4" i="3"/>
  <c r="Y4" i="3"/>
  <c r="AB4" i="3" s="1"/>
  <c r="AC4" i="3"/>
  <c r="Z4" i="3"/>
  <c r="J5" i="3" l="1"/>
  <c r="S4" i="3"/>
  <c r="E13" i="2" l="1"/>
  <c r="D13" i="2"/>
  <c r="C13" i="2"/>
  <c r="E12" i="2"/>
  <c r="D12" i="2"/>
  <c r="C12" i="2"/>
  <c r="E11" i="2"/>
  <c r="D11" i="2"/>
  <c r="C11" i="2"/>
  <c r="E10" i="2"/>
  <c r="D10" i="2"/>
  <c r="C10" i="2"/>
  <c r="Z7" i="2"/>
  <c r="X7" i="2"/>
  <c r="AC7" i="2" s="1"/>
  <c r="R7" i="2"/>
  <c r="O7" i="2"/>
  <c r="Q7" i="2" s="1"/>
  <c r="F7" i="2"/>
  <c r="I7" i="2" s="1"/>
  <c r="AA5" i="2"/>
  <c r="Z5" i="2"/>
  <c r="X5" i="2"/>
  <c r="AC5" i="2" s="1"/>
  <c r="R5" i="2"/>
  <c r="O5" i="2"/>
  <c r="Q5" i="2" s="1"/>
  <c r="F5" i="2"/>
  <c r="I5" i="2" s="1"/>
  <c r="AA6" i="2"/>
  <c r="Z6" i="2"/>
  <c r="X6" i="2"/>
  <c r="AC6" i="2" s="1"/>
  <c r="R6" i="2"/>
  <c r="O6" i="2"/>
  <c r="Q6" i="2" s="1"/>
  <c r="F6" i="2"/>
  <c r="I6" i="2" s="1"/>
  <c r="AC4" i="2"/>
  <c r="AA4" i="2"/>
  <c r="Z4" i="2"/>
  <c r="Y4" i="2"/>
  <c r="AB4" i="2" s="1"/>
  <c r="X4" i="2"/>
  <c r="R4" i="2"/>
  <c r="Q4" i="2"/>
  <c r="O4" i="2"/>
  <c r="P4" i="2" s="1"/>
  <c r="S4" i="2" s="1"/>
  <c r="I4" i="2"/>
  <c r="F4" i="2"/>
  <c r="H4" i="2" s="1"/>
  <c r="AA7" i="2" l="1"/>
  <c r="H7" i="2"/>
  <c r="G7" i="2"/>
  <c r="J7" i="2" s="1"/>
  <c r="P7" i="2"/>
  <c r="S7" i="2" s="1"/>
  <c r="Y7" i="2"/>
  <c r="AB7" i="2" s="1"/>
  <c r="G5" i="2"/>
  <c r="J5" i="2" s="1"/>
  <c r="H5" i="2"/>
  <c r="P5" i="2"/>
  <c r="S5" i="2" s="1"/>
  <c r="Y5" i="2"/>
  <c r="AB5" i="2" s="1"/>
  <c r="G6" i="2"/>
  <c r="H6" i="2"/>
  <c r="P6" i="2"/>
  <c r="S6" i="2" s="1"/>
  <c r="Y6" i="2"/>
  <c r="AB6" i="2" s="1"/>
  <c r="G4" i="2"/>
  <c r="J4" i="2" s="1"/>
  <c r="J6" i="2" l="1"/>
  <c r="C12" i="1" l="1"/>
  <c r="C11" i="1"/>
  <c r="E10" i="1"/>
  <c r="E12" i="1"/>
  <c r="E11" i="1" l="1"/>
  <c r="C10" i="1"/>
  <c r="E13" i="1"/>
  <c r="C13" i="1"/>
  <c r="D11" i="1" l="1"/>
  <c r="D13" i="1"/>
  <c r="D10" i="1" l="1"/>
  <c r="D12" i="1" l="1"/>
</calcChain>
</file>

<file path=xl/sharedStrings.xml><?xml version="1.0" encoding="utf-8"?>
<sst xmlns="http://schemas.openxmlformats.org/spreadsheetml/2006/main" count="108" uniqueCount="23">
  <si>
    <t>total</t>
  </si>
  <si>
    <t>Repeat_2</t>
  </si>
  <si>
    <t>Repeat_3</t>
  </si>
  <si>
    <t>Total cells analyzed</t>
  </si>
  <si>
    <t>Ssb</t>
  </si>
  <si>
    <t>DnaN</t>
  </si>
  <si>
    <t xml:space="preserve">Repeat_1 </t>
  </si>
  <si>
    <t>% cells with foci</t>
  </si>
  <si>
    <t>MMC (-)</t>
  </si>
  <si>
    <t>MMC (+)</t>
  </si>
  <si>
    <t>cells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</si>
  <si>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2</t>
    </r>
  </si>
  <si>
    <t>≥2</t>
  </si>
  <si>
    <t>wild type</t>
  </si>
  <si>
    <t>∆uvrA</t>
  </si>
  <si>
    <t>% cells with Ssb foci</t>
  </si>
  <si>
    <t>% cells_Ssb foci</t>
  </si>
  <si>
    <r>
      <t>UV 75 J/m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</si>
  <si>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MMC 0.5 </t>
    </r>
    <r>
      <rPr>
        <sz val="11"/>
        <color theme="1"/>
        <rFont val="Calibri"/>
        <family val="2"/>
      </rPr>
      <t>µg/ml</t>
    </r>
  </si>
  <si>
    <t>% cells_foci</t>
  </si>
  <si>
    <t>∆mutL</t>
  </si>
  <si>
    <t>% cells_DnaN foci</t>
  </si>
  <si>
    <t>% cells_DnaN  foci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</si>
</sst>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opLeftCell="C1" workbookViewId="0">
      <selection sqref="A1:AC3"/>
    </sheetView>
  </sheetViews>
  <sheetFormatPr defaultRowHeight="15" x14ac:dyDescent="0.25"/>
  <cols>
    <col min="1" max="1" width="15" customWidth="1"/>
    <col min="2" max="2" width="13.140625" customWidth="1"/>
    <col min="6" max="6" width="11.42578125" customWidth="1"/>
    <col min="29" max="29" width="18.42578125" customWidth="1"/>
  </cols>
  <sheetData>
    <row r="1" spans="1:29" x14ac:dyDescent="0.25">
      <c r="C1" s="3" t="s">
        <v>6</v>
      </c>
      <c r="D1" s="3"/>
      <c r="E1" s="3"/>
      <c r="F1" s="3"/>
      <c r="G1" s="3"/>
      <c r="H1" s="3"/>
      <c r="I1" s="3"/>
      <c r="L1" s="3" t="s">
        <v>1</v>
      </c>
      <c r="M1" s="3"/>
      <c r="N1" s="3"/>
      <c r="O1" s="3"/>
      <c r="P1" s="3"/>
      <c r="Q1" s="3"/>
      <c r="R1" s="3"/>
      <c r="U1" s="3" t="s">
        <v>2</v>
      </c>
      <c r="V1" s="3"/>
      <c r="W1" s="3"/>
      <c r="X1" s="3"/>
      <c r="Y1" s="3"/>
      <c r="Z1" s="3"/>
      <c r="AA1" s="3"/>
      <c r="AC1" t="s">
        <v>3</v>
      </c>
    </row>
    <row r="2" spans="1:29" x14ac:dyDescent="0.25">
      <c r="A2" t="s">
        <v>18</v>
      </c>
      <c r="C2" s="3" t="s">
        <v>10</v>
      </c>
      <c r="D2" s="3"/>
      <c r="E2" s="3"/>
      <c r="F2" s="3"/>
      <c r="G2" s="3" t="s">
        <v>16</v>
      </c>
      <c r="H2" s="3"/>
      <c r="I2" s="3"/>
      <c r="J2" s="3"/>
      <c r="L2" s="3" t="s">
        <v>10</v>
      </c>
      <c r="M2" s="3"/>
      <c r="N2" s="3"/>
      <c r="O2" s="3"/>
      <c r="P2" s="3" t="s">
        <v>16</v>
      </c>
      <c r="Q2" s="3"/>
      <c r="R2" s="3"/>
      <c r="S2" s="3"/>
      <c r="U2" s="3" t="s">
        <v>10</v>
      </c>
      <c r="V2" s="3"/>
      <c r="W2" s="3"/>
      <c r="X2" s="3"/>
      <c r="Y2" s="3" t="s">
        <v>16</v>
      </c>
      <c r="Z2" s="3"/>
      <c r="AA2" s="3"/>
      <c r="AB2" s="3"/>
    </row>
    <row r="3" spans="1:29" x14ac:dyDescent="0.25">
      <c r="C3" s="1">
        <v>0</v>
      </c>
      <c r="D3" s="1">
        <v>1</v>
      </c>
      <c r="E3" s="1" t="s">
        <v>11</v>
      </c>
      <c r="F3" t="s">
        <v>0</v>
      </c>
      <c r="G3" s="1">
        <v>0</v>
      </c>
      <c r="H3" s="1">
        <v>1</v>
      </c>
      <c r="I3" s="1" t="s">
        <v>12</v>
      </c>
      <c r="J3" s="1" t="s">
        <v>0</v>
      </c>
      <c r="L3" s="1">
        <v>0</v>
      </c>
      <c r="M3" s="1">
        <v>1</v>
      </c>
      <c r="N3" s="1" t="s">
        <v>12</v>
      </c>
      <c r="O3" t="s">
        <v>0</v>
      </c>
      <c r="P3" s="1">
        <v>0</v>
      </c>
      <c r="Q3" s="1">
        <v>1</v>
      </c>
      <c r="R3" s="1" t="s">
        <v>12</v>
      </c>
      <c r="S3" s="6" t="s">
        <v>0</v>
      </c>
      <c r="U3" s="1">
        <v>0</v>
      </c>
      <c r="V3" s="1">
        <v>1</v>
      </c>
      <c r="W3" s="1" t="s">
        <v>12</v>
      </c>
      <c r="X3" t="s">
        <v>0</v>
      </c>
      <c r="Y3" s="1">
        <v>0</v>
      </c>
      <c r="Z3" s="1">
        <v>1</v>
      </c>
      <c r="AA3" s="1" t="s">
        <v>12</v>
      </c>
      <c r="AB3" s="6" t="s">
        <v>0</v>
      </c>
    </row>
    <row r="4" spans="1:29" x14ac:dyDescent="0.25">
      <c r="A4" t="s">
        <v>13</v>
      </c>
      <c r="B4" t="s">
        <v>8</v>
      </c>
      <c r="C4" s="5">
        <v>27</v>
      </c>
      <c r="D4" s="5">
        <v>56</v>
      </c>
      <c r="E4" s="5">
        <v>33</v>
      </c>
      <c r="F4" s="5">
        <v>116</v>
      </c>
      <c r="G4" s="5">
        <v>23.275862068965516</v>
      </c>
      <c r="H4" s="5">
        <v>48.275862068965516</v>
      </c>
      <c r="I4" s="5">
        <v>28.448275862068964</v>
      </c>
      <c r="J4" s="5">
        <v>100</v>
      </c>
      <c r="K4" s="5"/>
      <c r="L4" s="5">
        <v>22</v>
      </c>
      <c r="M4" s="5">
        <v>44</v>
      </c>
      <c r="N4" s="5">
        <v>43</v>
      </c>
      <c r="O4" s="5">
        <v>109</v>
      </c>
      <c r="P4" s="5">
        <v>20.183486238532112</v>
      </c>
      <c r="Q4" s="5">
        <v>40.366972477064223</v>
      </c>
      <c r="R4" s="5">
        <v>39.449541284403672</v>
      </c>
      <c r="S4" s="5">
        <v>100</v>
      </c>
      <c r="T4" s="5"/>
      <c r="U4" s="5">
        <v>16</v>
      </c>
      <c r="V4" s="5">
        <v>41</v>
      </c>
      <c r="W4" s="5">
        <v>43</v>
      </c>
      <c r="X4" s="5">
        <v>100</v>
      </c>
      <c r="Y4" s="5">
        <v>16</v>
      </c>
      <c r="Z4" s="5">
        <v>41</v>
      </c>
      <c r="AA4" s="5">
        <v>43</v>
      </c>
      <c r="AB4" s="5">
        <v>100</v>
      </c>
      <c r="AC4" s="5">
        <v>325</v>
      </c>
    </row>
    <row r="5" spans="1:29" x14ac:dyDescent="0.25">
      <c r="B5" t="s">
        <v>9</v>
      </c>
      <c r="C5" s="5">
        <v>61</v>
      </c>
      <c r="D5" s="5">
        <v>51</v>
      </c>
      <c r="E5" s="5">
        <v>21</v>
      </c>
      <c r="F5" s="5">
        <v>133</v>
      </c>
      <c r="G5" s="5">
        <v>45.86466165413534</v>
      </c>
      <c r="H5" s="5">
        <v>38.345864661654133</v>
      </c>
      <c r="I5" s="5">
        <v>15.789473684210526</v>
      </c>
      <c r="J5" s="5">
        <v>100</v>
      </c>
      <c r="K5" s="5"/>
      <c r="L5" s="5">
        <v>40</v>
      </c>
      <c r="M5" s="5">
        <v>40</v>
      </c>
      <c r="N5" s="5">
        <v>23</v>
      </c>
      <c r="O5" s="5">
        <v>103</v>
      </c>
      <c r="P5" s="5">
        <v>38.834951456310677</v>
      </c>
      <c r="Q5" s="5">
        <v>38.834951456310677</v>
      </c>
      <c r="R5" s="5">
        <v>22.33009708737864</v>
      </c>
      <c r="S5" s="5">
        <v>100</v>
      </c>
      <c r="T5" s="5"/>
      <c r="U5" s="5">
        <v>102</v>
      </c>
      <c r="V5" s="5">
        <v>99</v>
      </c>
      <c r="W5" s="5">
        <v>52</v>
      </c>
      <c r="X5" s="5">
        <v>253</v>
      </c>
      <c r="Y5" s="5">
        <v>40.316205533596836</v>
      </c>
      <c r="Z5" s="5">
        <v>39.130434782608695</v>
      </c>
      <c r="AA5" s="5">
        <v>20.553359683794465</v>
      </c>
      <c r="AB5" s="5">
        <v>100</v>
      </c>
      <c r="AC5" s="5">
        <v>489</v>
      </c>
    </row>
    <row r="6" spans="1:29" x14ac:dyDescent="0.25">
      <c r="A6" s="4" t="s">
        <v>14</v>
      </c>
      <c r="B6" t="s">
        <v>8</v>
      </c>
      <c r="C6" s="5">
        <v>160</v>
      </c>
      <c r="D6" s="5">
        <v>1</v>
      </c>
      <c r="E6" s="5">
        <v>2</v>
      </c>
      <c r="F6" s="5">
        <v>163</v>
      </c>
      <c r="G6" s="5">
        <v>98.159509202453989</v>
      </c>
      <c r="H6" s="5">
        <v>0.61349693251533743</v>
      </c>
      <c r="I6" s="5">
        <v>1.2269938650306749</v>
      </c>
      <c r="J6" s="5">
        <v>100</v>
      </c>
      <c r="K6" s="5"/>
      <c r="L6" s="5">
        <v>170</v>
      </c>
      <c r="M6" s="5">
        <v>2</v>
      </c>
      <c r="N6" s="5">
        <v>1</v>
      </c>
      <c r="O6" s="5">
        <v>173</v>
      </c>
      <c r="P6" s="5">
        <v>98.265895953757223</v>
      </c>
      <c r="Q6" s="5">
        <v>1.1560693641618498</v>
      </c>
      <c r="R6" s="5">
        <v>0.5780346820809249</v>
      </c>
      <c r="S6" s="5">
        <v>100</v>
      </c>
      <c r="T6" s="5"/>
      <c r="U6" s="5">
        <v>168</v>
      </c>
      <c r="V6" s="5">
        <v>1</v>
      </c>
      <c r="W6" s="5">
        <v>1</v>
      </c>
      <c r="X6" s="5">
        <v>170</v>
      </c>
      <c r="Y6" s="5">
        <v>98.82352941176471</v>
      </c>
      <c r="Z6" s="5">
        <v>0.58823529411764708</v>
      </c>
      <c r="AA6" s="5">
        <v>0.58823529411764708</v>
      </c>
      <c r="AB6" s="5">
        <v>100.00000000000001</v>
      </c>
      <c r="AC6" s="5">
        <v>506</v>
      </c>
    </row>
    <row r="7" spans="1:29" x14ac:dyDescent="0.25">
      <c r="B7" t="s">
        <v>9</v>
      </c>
      <c r="C7" s="5">
        <v>164</v>
      </c>
      <c r="D7" s="5">
        <v>3</v>
      </c>
      <c r="E7" s="5">
        <v>0</v>
      </c>
      <c r="F7" s="5">
        <v>167</v>
      </c>
      <c r="G7" s="5">
        <v>98.203592814371262</v>
      </c>
      <c r="H7" s="5">
        <v>1.7964071856287425</v>
      </c>
      <c r="I7" s="5">
        <v>0</v>
      </c>
      <c r="J7" s="5">
        <v>100</v>
      </c>
      <c r="K7" s="5"/>
      <c r="L7" s="5">
        <v>168</v>
      </c>
      <c r="M7" s="5">
        <v>3</v>
      </c>
      <c r="N7" s="5">
        <v>0</v>
      </c>
      <c r="O7" s="5">
        <v>171</v>
      </c>
      <c r="P7" s="5">
        <v>98.245614035087726</v>
      </c>
      <c r="Q7" s="5">
        <v>1.7543859649122806</v>
      </c>
      <c r="R7" s="5">
        <v>0</v>
      </c>
      <c r="S7" s="5">
        <v>100</v>
      </c>
      <c r="T7" s="5"/>
      <c r="U7" s="5">
        <v>168</v>
      </c>
      <c r="V7" s="5">
        <v>7</v>
      </c>
      <c r="W7" s="5">
        <v>0</v>
      </c>
      <c r="X7" s="5">
        <v>175</v>
      </c>
      <c r="Y7" s="5">
        <v>96</v>
      </c>
      <c r="Z7" s="5">
        <v>4</v>
      </c>
      <c r="AA7" s="5">
        <v>0</v>
      </c>
      <c r="AB7" s="5">
        <v>100</v>
      </c>
      <c r="AC7" s="5">
        <v>513</v>
      </c>
    </row>
    <row r="9" spans="1:29" x14ac:dyDescent="0.25">
      <c r="C9" s="3" t="s">
        <v>15</v>
      </c>
      <c r="D9" s="3"/>
      <c r="E9" s="3"/>
      <c r="F9" s="2"/>
      <c r="G9" s="2"/>
      <c r="H9" s="2"/>
    </row>
    <row r="10" spans="1:29" x14ac:dyDescent="0.25">
      <c r="A10" t="s">
        <v>13</v>
      </c>
      <c r="B10" t="s">
        <v>8</v>
      </c>
      <c r="C10" s="2">
        <f>H4+I4</f>
        <v>76.724137931034477</v>
      </c>
      <c r="D10" s="2">
        <f>Q4+R4</f>
        <v>79.816513761467888</v>
      </c>
      <c r="E10" s="2">
        <f>Z4+AA4</f>
        <v>84</v>
      </c>
      <c r="F10" s="2"/>
      <c r="G10" s="2"/>
      <c r="H10" s="2"/>
    </row>
    <row r="11" spans="1:29" x14ac:dyDescent="0.25">
      <c r="B11" t="s">
        <v>9</v>
      </c>
      <c r="C11" s="2">
        <f>H5+I5</f>
        <v>54.13533834586466</v>
      </c>
      <c r="D11" s="2">
        <f>Q5+R5</f>
        <v>61.165048543689316</v>
      </c>
      <c r="E11" s="2">
        <f>Z5+AA5</f>
        <v>59.683794466403157</v>
      </c>
      <c r="F11" s="2"/>
      <c r="G11" s="2"/>
      <c r="H11" s="2"/>
    </row>
    <row r="12" spans="1:29" x14ac:dyDescent="0.25">
      <c r="A12" s="4" t="s">
        <v>14</v>
      </c>
      <c r="B12" t="s">
        <v>8</v>
      </c>
      <c r="C12" s="2">
        <f>H6+I6</f>
        <v>1.8404907975460123</v>
      </c>
      <c r="D12" s="2">
        <f>Q6+R6</f>
        <v>1.7341040462427748</v>
      </c>
      <c r="E12" s="2">
        <f>Z6+AA6</f>
        <v>1.1764705882352942</v>
      </c>
      <c r="F12" s="2"/>
      <c r="G12" s="2"/>
      <c r="H12" s="2"/>
    </row>
    <row r="13" spans="1:29" x14ac:dyDescent="0.25">
      <c r="B13" t="s">
        <v>9</v>
      </c>
      <c r="C13" s="2">
        <f>H7+I7</f>
        <v>1.7964071856287425</v>
      </c>
      <c r="D13" s="2">
        <f>Q7+R7</f>
        <v>1.7543859649122806</v>
      </c>
      <c r="E13" s="2">
        <f>Z7+AA7</f>
        <v>4</v>
      </c>
      <c r="F13" s="2"/>
      <c r="G13" s="2"/>
      <c r="H13" s="2"/>
    </row>
    <row r="14" spans="1:29" x14ac:dyDescent="0.25">
      <c r="C14" s="2"/>
      <c r="D14" s="2"/>
      <c r="E14" s="2"/>
      <c r="F14" s="2"/>
      <c r="G14" s="2"/>
      <c r="H14" s="2"/>
    </row>
    <row r="15" spans="1:29" x14ac:dyDescent="0.25">
      <c r="C15" s="2"/>
      <c r="D15" s="2"/>
      <c r="E15" s="2"/>
      <c r="F15" s="2"/>
      <c r="G15" s="2"/>
      <c r="H15" s="2"/>
    </row>
    <row r="16" spans="1:29" x14ac:dyDescent="0.25">
      <c r="C16" s="2"/>
      <c r="D16" s="2"/>
      <c r="E16" s="2"/>
    </row>
    <row r="17" spans="3:5" x14ac:dyDescent="0.25">
      <c r="C17" s="2"/>
      <c r="D17" s="2"/>
      <c r="E17" s="2"/>
    </row>
    <row r="19" spans="3:5" x14ac:dyDescent="0.25">
      <c r="C19" s="3"/>
      <c r="D19" s="3"/>
      <c r="E19" s="3"/>
    </row>
  </sheetData>
  <mergeCells count="11">
    <mergeCell ref="C9:E9"/>
    <mergeCell ref="C1:I1"/>
    <mergeCell ref="L1:R1"/>
    <mergeCell ref="U1:AA1"/>
    <mergeCell ref="C19:E19"/>
    <mergeCell ref="C2:F2"/>
    <mergeCell ref="G2:J2"/>
    <mergeCell ref="L2:O2"/>
    <mergeCell ref="P2:S2"/>
    <mergeCell ref="U2:X2"/>
    <mergeCell ref="Y2:AB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>
      <selection activeCell="C9" sqref="C9:E13"/>
    </sheetView>
  </sheetViews>
  <sheetFormatPr defaultRowHeight="15" x14ac:dyDescent="0.25"/>
  <cols>
    <col min="1" max="1" width="12.7109375" customWidth="1"/>
  </cols>
  <sheetData>
    <row r="1" spans="1:29" x14ac:dyDescent="0.25">
      <c r="A1" s="5"/>
      <c r="B1" s="5"/>
      <c r="C1" s="3" t="s">
        <v>6</v>
      </c>
      <c r="D1" s="3"/>
      <c r="E1" s="3"/>
      <c r="F1" s="3"/>
      <c r="G1" s="3"/>
      <c r="H1" s="3"/>
      <c r="I1" s="3"/>
      <c r="J1" s="5"/>
      <c r="K1" s="5"/>
      <c r="L1" s="3" t="s">
        <v>1</v>
      </c>
      <c r="M1" s="3"/>
      <c r="N1" s="3"/>
      <c r="O1" s="3"/>
      <c r="P1" s="3"/>
      <c r="Q1" s="3"/>
      <c r="R1" s="3"/>
      <c r="S1" s="5"/>
      <c r="T1" s="5"/>
      <c r="U1" s="3" t="s">
        <v>2</v>
      </c>
      <c r="V1" s="3"/>
      <c r="W1" s="3"/>
      <c r="X1" s="3"/>
      <c r="Y1" s="3"/>
      <c r="Z1" s="3"/>
      <c r="AA1" s="3"/>
      <c r="AB1" s="5"/>
      <c r="AC1" s="5" t="s">
        <v>3</v>
      </c>
    </row>
    <row r="2" spans="1:29" ht="17.25" x14ac:dyDescent="0.25">
      <c r="A2" s="5" t="s">
        <v>17</v>
      </c>
      <c r="B2" s="5"/>
      <c r="C2" s="3" t="s">
        <v>10</v>
      </c>
      <c r="D2" s="3"/>
      <c r="E2" s="3"/>
      <c r="F2" s="3"/>
      <c r="G2" s="3" t="s">
        <v>19</v>
      </c>
      <c r="H2" s="3"/>
      <c r="I2" s="3"/>
      <c r="J2" s="3"/>
      <c r="K2" s="5"/>
      <c r="L2" s="3" t="s">
        <v>10</v>
      </c>
      <c r="M2" s="3"/>
      <c r="N2" s="3"/>
      <c r="O2" s="3"/>
      <c r="P2" s="3" t="s">
        <v>19</v>
      </c>
      <c r="Q2" s="3"/>
      <c r="R2" s="3"/>
      <c r="S2" s="3"/>
      <c r="T2" s="5"/>
      <c r="U2" s="3" t="s">
        <v>10</v>
      </c>
      <c r="V2" s="3"/>
      <c r="W2" s="3"/>
      <c r="X2" s="3"/>
      <c r="Y2" s="3" t="s">
        <v>19</v>
      </c>
      <c r="Z2" s="3"/>
      <c r="AA2" s="3"/>
      <c r="AB2" s="3"/>
      <c r="AC2" s="5"/>
    </row>
    <row r="3" spans="1:29" x14ac:dyDescent="0.25">
      <c r="A3" s="5"/>
      <c r="B3" s="5"/>
      <c r="C3" s="6">
        <v>0</v>
      </c>
      <c r="D3" s="6">
        <v>1</v>
      </c>
      <c r="E3" s="6" t="s">
        <v>11</v>
      </c>
      <c r="F3" s="5" t="s">
        <v>0</v>
      </c>
      <c r="G3" s="6">
        <v>0</v>
      </c>
      <c r="H3" s="6">
        <v>1</v>
      </c>
      <c r="I3" s="6" t="s">
        <v>12</v>
      </c>
      <c r="J3" s="6" t="s">
        <v>0</v>
      </c>
      <c r="K3" s="5"/>
      <c r="L3" s="6">
        <v>0</v>
      </c>
      <c r="M3" s="6">
        <v>1</v>
      </c>
      <c r="N3" s="6" t="s">
        <v>12</v>
      </c>
      <c r="O3" s="5" t="s">
        <v>0</v>
      </c>
      <c r="P3" s="6">
        <v>0</v>
      </c>
      <c r="Q3" s="6">
        <v>1</v>
      </c>
      <c r="R3" s="6" t="s">
        <v>12</v>
      </c>
      <c r="S3" s="6" t="s">
        <v>0</v>
      </c>
      <c r="T3" s="5"/>
      <c r="U3" s="6">
        <v>0</v>
      </c>
      <c r="V3" s="6">
        <v>1</v>
      </c>
      <c r="W3" s="6" t="s">
        <v>12</v>
      </c>
      <c r="X3" s="5" t="s">
        <v>0</v>
      </c>
      <c r="Y3" s="6">
        <v>0</v>
      </c>
      <c r="Z3" s="6">
        <v>1</v>
      </c>
      <c r="AA3" s="6" t="s">
        <v>12</v>
      </c>
      <c r="AB3" s="6" t="s">
        <v>0</v>
      </c>
      <c r="AC3" s="5"/>
    </row>
    <row r="4" spans="1:29" x14ac:dyDescent="0.25">
      <c r="A4" t="s">
        <v>4</v>
      </c>
      <c r="B4" t="s">
        <v>13</v>
      </c>
      <c r="C4" s="2">
        <v>52</v>
      </c>
      <c r="D4" s="2">
        <v>52</v>
      </c>
      <c r="E4" s="2">
        <v>15</v>
      </c>
      <c r="F4" s="5">
        <f>SUM(C4:E4)</f>
        <v>119</v>
      </c>
      <c r="G4" s="5">
        <f>C4*100/F4</f>
        <v>43.69747899159664</v>
      </c>
      <c r="H4" s="5">
        <f>D4*100/F4</f>
        <v>43.69747899159664</v>
      </c>
      <c r="I4" s="5">
        <f>E4*100/F4</f>
        <v>12.605042016806722</v>
      </c>
      <c r="J4" s="5">
        <f>SUM(G4:I4)</f>
        <v>100</v>
      </c>
      <c r="K4" s="5"/>
      <c r="L4" s="5">
        <v>55</v>
      </c>
      <c r="M4" s="5">
        <v>47</v>
      </c>
      <c r="N4" s="5">
        <v>16</v>
      </c>
      <c r="O4" s="5">
        <f>SUM(L4:N4)</f>
        <v>118</v>
      </c>
      <c r="P4" s="5">
        <f>L4*100/O4</f>
        <v>46.610169491525426</v>
      </c>
      <c r="Q4" s="5">
        <f>M4*100/O4</f>
        <v>39.83050847457627</v>
      </c>
      <c r="R4" s="5">
        <f>N4*100/O4</f>
        <v>13.559322033898304</v>
      </c>
      <c r="S4" s="5">
        <f>SUM(P4:R4)</f>
        <v>100</v>
      </c>
      <c r="T4" s="5"/>
      <c r="U4" s="5">
        <v>46</v>
      </c>
      <c r="V4" s="5">
        <v>40</v>
      </c>
      <c r="W4" s="5">
        <v>17</v>
      </c>
      <c r="X4" s="5">
        <f>SUM(U4:W4)</f>
        <v>103</v>
      </c>
      <c r="Y4" s="5">
        <f>U4*100/X4</f>
        <v>44.660194174757279</v>
      </c>
      <c r="Z4" s="5">
        <f>V4*100/X4</f>
        <v>38.834951456310677</v>
      </c>
      <c r="AA4" s="5">
        <f>W4*100/X4</f>
        <v>16.50485436893204</v>
      </c>
      <c r="AB4" s="5">
        <f>SUM(Y4:AA4)</f>
        <v>100</v>
      </c>
      <c r="AC4" s="5">
        <f>X4+O4+F4</f>
        <v>340</v>
      </c>
    </row>
    <row r="5" spans="1:29" x14ac:dyDescent="0.25">
      <c r="B5" s="4" t="s">
        <v>14</v>
      </c>
      <c r="C5" s="5">
        <v>111</v>
      </c>
      <c r="D5" s="5">
        <v>5</v>
      </c>
      <c r="E5" s="5">
        <v>0</v>
      </c>
      <c r="F5" s="5">
        <f t="shared" ref="F5" si="0">SUM(C5:E5)</f>
        <v>116</v>
      </c>
      <c r="G5" s="5">
        <f t="shared" ref="G5" si="1">C5*100/F5</f>
        <v>95.689655172413794</v>
      </c>
      <c r="H5" s="5">
        <f t="shared" ref="H5" si="2">D5*100/F5</f>
        <v>4.3103448275862073</v>
      </c>
      <c r="I5" s="5">
        <f t="shared" ref="I5" si="3">E5*100/F5</f>
        <v>0</v>
      </c>
      <c r="J5" s="5">
        <f t="shared" ref="J5" si="4">SUM(G5:I5)</f>
        <v>100</v>
      </c>
      <c r="K5" s="5"/>
      <c r="L5" s="5">
        <v>110</v>
      </c>
      <c r="M5" s="5">
        <v>5</v>
      </c>
      <c r="N5" s="5">
        <v>0</v>
      </c>
      <c r="O5" s="5">
        <f t="shared" ref="O5" si="5">SUM(L5:N5)</f>
        <v>115</v>
      </c>
      <c r="P5" s="5">
        <f t="shared" ref="P5" si="6">L5*100/O5</f>
        <v>95.652173913043484</v>
      </c>
      <c r="Q5" s="5">
        <f t="shared" ref="Q5" si="7">M5*100/O5</f>
        <v>4.3478260869565215</v>
      </c>
      <c r="R5" s="5">
        <f t="shared" ref="R5" si="8">N5*100/O5</f>
        <v>0</v>
      </c>
      <c r="S5" s="5">
        <f t="shared" ref="S5" si="9">SUM(P5:R5)</f>
        <v>100</v>
      </c>
      <c r="T5" s="5"/>
      <c r="U5" s="5">
        <v>107</v>
      </c>
      <c r="V5" s="5">
        <v>7</v>
      </c>
      <c r="W5" s="5"/>
      <c r="X5" s="5">
        <f t="shared" ref="X5" si="10">SUM(U5:W5)</f>
        <v>114</v>
      </c>
      <c r="Y5" s="5">
        <f t="shared" ref="Y5" si="11">U5*100/X5</f>
        <v>93.859649122807014</v>
      </c>
      <c r="Z5" s="5">
        <f t="shared" ref="Z5" si="12">V5*100/X5</f>
        <v>6.1403508771929829</v>
      </c>
      <c r="AA5" s="5">
        <f t="shared" ref="AA5" si="13">W5*100/X5</f>
        <v>0</v>
      </c>
      <c r="AB5" s="5">
        <f t="shared" ref="AB5" si="14">SUM(Y5:AA5)</f>
        <v>100</v>
      </c>
      <c r="AC5" s="5">
        <f t="shared" ref="AC5" si="15">X5+O5+F5</f>
        <v>345</v>
      </c>
    </row>
    <row r="6" spans="1:29" x14ac:dyDescent="0.25">
      <c r="A6" t="s">
        <v>5</v>
      </c>
      <c r="B6" s="5" t="s">
        <v>13</v>
      </c>
      <c r="C6" s="5">
        <v>107</v>
      </c>
      <c r="D6" s="5">
        <v>54</v>
      </c>
      <c r="E6" s="5">
        <v>7</v>
      </c>
      <c r="F6" s="5">
        <f t="shared" ref="F6" si="16">SUM(C6:E6)</f>
        <v>168</v>
      </c>
      <c r="G6" s="5">
        <f t="shared" ref="G6:G7" si="17">C6*100/F6</f>
        <v>63.69047619047619</v>
      </c>
      <c r="H6" s="5">
        <f t="shared" ref="H6:H7" si="18">D6*100/F6</f>
        <v>32.142857142857146</v>
      </c>
      <c r="I6" s="5">
        <f t="shared" ref="I6:I7" si="19">E6*100/F6</f>
        <v>4.166666666666667</v>
      </c>
      <c r="J6" s="5">
        <f t="shared" ref="J6:J7" si="20">SUM(G6:I6)</f>
        <v>100.00000000000001</v>
      </c>
      <c r="K6" s="5"/>
      <c r="L6" s="5">
        <v>62</v>
      </c>
      <c r="M6" s="5">
        <v>35</v>
      </c>
      <c r="N6" s="5">
        <v>17</v>
      </c>
      <c r="O6" s="5">
        <f t="shared" ref="O6:O7" si="21">SUM(L6:N6)</f>
        <v>114</v>
      </c>
      <c r="P6" s="5">
        <f t="shared" ref="P6:P7" si="22">L6*100/O6</f>
        <v>54.385964912280699</v>
      </c>
      <c r="Q6" s="5">
        <f t="shared" ref="Q6:Q7" si="23">M6*100/O6</f>
        <v>30.701754385964911</v>
      </c>
      <c r="R6" s="5">
        <f t="shared" ref="R6:R7" si="24">N6*100/O6</f>
        <v>14.912280701754385</v>
      </c>
      <c r="S6" s="5">
        <f t="shared" ref="S6:S7" si="25">SUM(P6:R6)</f>
        <v>100</v>
      </c>
      <c r="T6" s="5"/>
      <c r="U6" s="5">
        <v>63</v>
      </c>
      <c r="V6" s="5">
        <v>37</v>
      </c>
      <c r="W6" s="5">
        <v>14</v>
      </c>
      <c r="X6" s="5">
        <f t="shared" ref="X6:X7" si="26">SUM(U6:W6)</f>
        <v>114</v>
      </c>
      <c r="Y6" s="5">
        <f t="shared" ref="Y6:Y7" si="27">U6*100/X6</f>
        <v>55.263157894736842</v>
      </c>
      <c r="Z6" s="5">
        <f t="shared" ref="Z6:Z7" si="28">V6*100/X6</f>
        <v>32.456140350877192</v>
      </c>
      <c r="AA6" s="5">
        <f t="shared" ref="AA6:AA7" si="29">W6*100/X6</f>
        <v>12.280701754385966</v>
      </c>
      <c r="AB6" s="5">
        <f t="shared" ref="AB6:AB7" si="30">SUM(Y6:AA6)</f>
        <v>100</v>
      </c>
      <c r="AC6" s="5">
        <f t="shared" ref="AC6:AC7" si="31">X6+O6+F6</f>
        <v>396</v>
      </c>
    </row>
    <row r="7" spans="1:29" x14ac:dyDescent="0.25">
      <c r="B7" s="4" t="s">
        <v>14</v>
      </c>
      <c r="C7" s="5">
        <v>112</v>
      </c>
      <c r="D7" s="5">
        <v>1</v>
      </c>
      <c r="E7" s="5">
        <v>0</v>
      </c>
      <c r="F7" s="5">
        <f t="shared" ref="F7" si="32">SUM(C7:E7)</f>
        <v>113</v>
      </c>
      <c r="G7" s="5">
        <f t="shared" si="17"/>
        <v>99.115044247787608</v>
      </c>
      <c r="H7" s="5">
        <f t="shared" si="18"/>
        <v>0.88495575221238942</v>
      </c>
      <c r="I7" s="5">
        <f t="shared" si="19"/>
        <v>0</v>
      </c>
      <c r="J7" s="5">
        <f t="shared" si="20"/>
        <v>100</v>
      </c>
      <c r="K7" s="5"/>
      <c r="L7" s="5">
        <v>111</v>
      </c>
      <c r="M7" s="5">
        <v>4</v>
      </c>
      <c r="N7" s="5">
        <v>0</v>
      </c>
      <c r="O7" s="5">
        <f t="shared" si="21"/>
        <v>115</v>
      </c>
      <c r="P7" s="5">
        <f t="shared" si="22"/>
        <v>96.521739130434781</v>
      </c>
      <c r="Q7" s="5">
        <f t="shared" si="23"/>
        <v>3.4782608695652173</v>
      </c>
      <c r="R7" s="5">
        <f t="shared" si="24"/>
        <v>0</v>
      </c>
      <c r="S7" s="5">
        <f t="shared" si="25"/>
        <v>100</v>
      </c>
      <c r="T7" s="5"/>
      <c r="U7" s="5">
        <v>119</v>
      </c>
      <c r="V7" s="5">
        <v>2</v>
      </c>
      <c r="W7" s="5"/>
      <c r="X7" s="5">
        <f t="shared" si="26"/>
        <v>121</v>
      </c>
      <c r="Y7" s="5">
        <f t="shared" si="27"/>
        <v>98.347107438016522</v>
      </c>
      <c r="Z7" s="5">
        <f t="shared" si="28"/>
        <v>1.6528925619834711</v>
      </c>
      <c r="AA7" s="5">
        <f t="shared" si="29"/>
        <v>0</v>
      </c>
      <c r="AB7" s="5">
        <f t="shared" si="30"/>
        <v>100</v>
      </c>
      <c r="AC7" s="5">
        <f t="shared" si="31"/>
        <v>349</v>
      </c>
    </row>
    <row r="9" spans="1:29" x14ac:dyDescent="0.25">
      <c r="A9" s="5"/>
      <c r="B9" s="5"/>
      <c r="C9" s="3" t="s">
        <v>7</v>
      </c>
      <c r="D9" s="3"/>
      <c r="E9" s="3"/>
    </row>
    <row r="10" spans="1:29" x14ac:dyDescent="0.25">
      <c r="A10" s="5" t="s">
        <v>4</v>
      </c>
      <c r="B10" s="5" t="s">
        <v>13</v>
      </c>
      <c r="C10" s="2">
        <f>H4+I4</f>
        <v>56.30252100840336</v>
      </c>
      <c r="D10" s="2">
        <f>Q4+R4</f>
        <v>53.389830508474574</v>
      </c>
      <c r="E10" s="2">
        <f>Z4+AA4</f>
        <v>55.339805825242721</v>
      </c>
    </row>
    <row r="11" spans="1:29" x14ac:dyDescent="0.25">
      <c r="A11" s="5"/>
      <c r="B11" s="4" t="s">
        <v>14</v>
      </c>
      <c r="C11" s="2">
        <f>H5+I5</f>
        <v>4.3103448275862073</v>
      </c>
      <c r="D11" s="2">
        <f>Q5+R5</f>
        <v>4.3478260869565215</v>
      </c>
      <c r="E11" s="2">
        <f>Z5+AA5</f>
        <v>6.1403508771929829</v>
      </c>
    </row>
    <row r="12" spans="1:29" x14ac:dyDescent="0.25">
      <c r="A12" s="5" t="s">
        <v>5</v>
      </c>
      <c r="B12" s="5" t="s">
        <v>13</v>
      </c>
      <c r="C12" s="2">
        <f>H6+I6</f>
        <v>36.30952380952381</v>
      </c>
      <c r="D12" s="2">
        <f>Q6+R6</f>
        <v>45.614035087719294</v>
      </c>
      <c r="E12" s="2">
        <f>Z6+AA6</f>
        <v>44.736842105263158</v>
      </c>
    </row>
    <row r="13" spans="1:29" x14ac:dyDescent="0.25">
      <c r="A13" s="5"/>
      <c r="B13" s="4" t="s">
        <v>14</v>
      </c>
      <c r="C13" s="2">
        <f>H7+I7</f>
        <v>0.88495575221238942</v>
      </c>
      <c r="D13" s="2">
        <f>Q7+R7</f>
        <v>3.4782608695652173</v>
      </c>
      <c r="E13" s="2">
        <f>Z7+AA7</f>
        <v>1.6528925619834711</v>
      </c>
    </row>
  </sheetData>
  <mergeCells count="10">
    <mergeCell ref="C9:E9"/>
    <mergeCell ref="C1:I1"/>
    <mergeCell ref="L1:R1"/>
    <mergeCell ref="U1:AA1"/>
    <mergeCell ref="C2:F2"/>
    <mergeCell ref="G2:J2"/>
    <mergeCell ref="L2:O2"/>
    <mergeCell ref="P2:S2"/>
    <mergeCell ref="U2:X2"/>
    <mergeCell ref="Y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workbookViewId="0">
      <selection activeCell="Q27" sqref="Q27"/>
    </sheetView>
  </sheetViews>
  <sheetFormatPr defaultRowHeight="15" x14ac:dyDescent="0.25"/>
  <cols>
    <col min="1" max="1" width="14.5703125" customWidth="1"/>
  </cols>
  <sheetData>
    <row r="1" spans="1:29" x14ac:dyDescent="0.25">
      <c r="A1" s="5"/>
      <c r="B1" s="5"/>
      <c r="C1" s="3" t="s">
        <v>6</v>
      </c>
      <c r="D1" s="3"/>
      <c r="E1" s="3"/>
      <c r="F1" s="3"/>
      <c r="G1" s="3"/>
      <c r="H1" s="3"/>
      <c r="I1" s="3"/>
      <c r="J1" s="5"/>
      <c r="K1" s="5"/>
      <c r="L1" s="3" t="s">
        <v>1</v>
      </c>
      <c r="M1" s="3"/>
      <c r="N1" s="3"/>
      <c r="O1" s="3"/>
      <c r="P1" s="3"/>
      <c r="Q1" s="3"/>
      <c r="R1" s="3"/>
      <c r="S1" s="5"/>
      <c r="T1" s="5"/>
      <c r="U1" s="3" t="s">
        <v>2</v>
      </c>
      <c r="V1" s="3"/>
      <c r="W1" s="3"/>
      <c r="X1" s="3"/>
      <c r="Y1" s="3"/>
      <c r="Z1" s="3"/>
      <c r="AA1" s="3"/>
      <c r="AB1" s="5"/>
      <c r="AC1" s="5" t="s">
        <v>3</v>
      </c>
    </row>
    <row r="2" spans="1:29" x14ac:dyDescent="0.25">
      <c r="A2" s="5" t="s">
        <v>18</v>
      </c>
      <c r="B2" s="5"/>
      <c r="C2" s="3" t="s">
        <v>10</v>
      </c>
      <c r="D2" s="3"/>
      <c r="E2" s="3"/>
      <c r="F2" s="3"/>
      <c r="G2" s="3" t="s">
        <v>21</v>
      </c>
      <c r="H2" s="3"/>
      <c r="I2" s="3"/>
      <c r="J2" s="3"/>
      <c r="K2" s="5"/>
      <c r="L2" s="3" t="s">
        <v>10</v>
      </c>
      <c r="M2" s="3"/>
      <c r="N2" s="3"/>
      <c r="O2" s="3"/>
      <c r="P2" s="3" t="s">
        <v>22</v>
      </c>
      <c r="Q2" s="3"/>
      <c r="R2" s="3"/>
      <c r="S2" s="3"/>
      <c r="T2" s="5"/>
      <c r="U2" s="3" t="s">
        <v>10</v>
      </c>
      <c r="V2" s="3"/>
      <c r="W2" s="3"/>
      <c r="X2" s="3"/>
      <c r="Y2" s="3" t="s">
        <v>21</v>
      </c>
      <c r="Z2" s="3"/>
      <c r="AA2" s="3"/>
      <c r="AB2" s="3"/>
      <c r="AC2" s="5"/>
    </row>
    <row r="3" spans="1:29" x14ac:dyDescent="0.25">
      <c r="A3" s="5"/>
      <c r="B3" s="5"/>
      <c r="C3" s="6">
        <v>0</v>
      </c>
      <c r="D3" s="6">
        <v>1</v>
      </c>
      <c r="E3" s="6" t="s">
        <v>11</v>
      </c>
      <c r="F3" s="5" t="s">
        <v>0</v>
      </c>
      <c r="G3" s="6">
        <v>0</v>
      </c>
      <c r="H3" s="6">
        <v>1</v>
      </c>
      <c r="I3" s="6" t="s">
        <v>12</v>
      </c>
      <c r="J3" s="6" t="s">
        <v>0</v>
      </c>
      <c r="K3" s="5"/>
      <c r="L3" s="6">
        <v>0</v>
      </c>
      <c r="M3" s="6">
        <v>1</v>
      </c>
      <c r="N3" s="6" t="s">
        <v>12</v>
      </c>
      <c r="O3" s="5" t="s">
        <v>0</v>
      </c>
      <c r="P3" s="6">
        <v>0</v>
      </c>
      <c r="Q3" s="6">
        <v>1</v>
      </c>
      <c r="R3" s="6" t="s">
        <v>12</v>
      </c>
      <c r="S3" s="6" t="s">
        <v>0</v>
      </c>
      <c r="T3" s="5"/>
      <c r="U3" s="6">
        <v>0</v>
      </c>
      <c r="V3" s="6">
        <v>1</v>
      </c>
      <c r="W3" s="6" t="s">
        <v>12</v>
      </c>
      <c r="X3" s="5" t="s">
        <v>0</v>
      </c>
      <c r="Y3" s="6">
        <v>0</v>
      </c>
      <c r="Z3" s="6">
        <v>1</v>
      </c>
      <c r="AA3" s="6" t="s">
        <v>12</v>
      </c>
      <c r="AB3" s="6" t="s">
        <v>0</v>
      </c>
      <c r="AC3" s="5"/>
    </row>
    <row r="4" spans="1:29" x14ac:dyDescent="0.25">
      <c r="A4" t="s">
        <v>13</v>
      </c>
      <c r="B4" t="s">
        <v>8</v>
      </c>
      <c r="C4" s="5">
        <v>103</v>
      </c>
      <c r="D4" s="5">
        <v>2</v>
      </c>
      <c r="E4" s="5">
        <v>0</v>
      </c>
      <c r="F4" s="5">
        <f t="shared" ref="F4" si="0">SUM(C4:E4)</f>
        <v>105</v>
      </c>
      <c r="G4" s="5">
        <f t="shared" ref="G4:G7" si="1">C4*100/F4</f>
        <v>98.095238095238102</v>
      </c>
      <c r="H4" s="5">
        <f t="shared" ref="H4:H7" si="2">D4*100/F4</f>
        <v>1.9047619047619047</v>
      </c>
      <c r="I4" s="5">
        <f t="shared" ref="I4:I7" si="3">E4*100/F4</f>
        <v>0</v>
      </c>
      <c r="J4" s="5">
        <f t="shared" ref="J4" si="4">SUM(G4:I4)</f>
        <v>100</v>
      </c>
      <c r="K4" s="5"/>
      <c r="L4" s="5">
        <v>105</v>
      </c>
      <c r="M4" s="5">
        <v>1</v>
      </c>
      <c r="N4" s="5">
        <v>1</v>
      </c>
      <c r="O4" s="5">
        <f t="shared" ref="O4" si="5">SUM(L4:N4)</f>
        <v>107</v>
      </c>
      <c r="P4" s="5">
        <f t="shared" ref="P4" si="6">L4*100/O4</f>
        <v>98.130841121495322</v>
      </c>
      <c r="Q4" s="5">
        <f t="shared" ref="Q4" si="7">M4*100/O4</f>
        <v>0.93457943925233644</v>
      </c>
      <c r="R4" s="5">
        <f t="shared" ref="R4" si="8">N4*100/O4</f>
        <v>0.93457943925233644</v>
      </c>
      <c r="S4" s="5">
        <f t="shared" ref="S4" si="9">SUM(P4:R4)</f>
        <v>99.999999999999986</v>
      </c>
      <c r="T4" s="5"/>
      <c r="U4" s="5">
        <v>110</v>
      </c>
      <c r="V4" s="5">
        <v>1</v>
      </c>
      <c r="W4" s="5">
        <v>1</v>
      </c>
      <c r="X4" s="5">
        <f t="shared" ref="X4" si="10">SUM(U4:W4)</f>
        <v>112</v>
      </c>
      <c r="Y4" s="5">
        <f t="shared" ref="Y4" si="11">U4*100/X4</f>
        <v>98.214285714285708</v>
      </c>
      <c r="Z4" s="5">
        <f t="shared" ref="Z4" si="12">V4*100/X4</f>
        <v>0.8928571428571429</v>
      </c>
      <c r="AA4" s="5">
        <f t="shared" ref="AA4" si="13">W4*100/X4</f>
        <v>0.8928571428571429</v>
      </c>
      <c r="AB4" s="5">
        <f t="shared" ref="AB4" si="14">SUM(Y4:AA4)</f>
        <v>99.999999999999986</v>
      </c>
      <c r="AC4" s="5">
        <f t="shared" ref="AC4" si="15">F4+O4+X4</f>
        <v>324</v>
      </c>
    </row>
    <row r="5" spans="1:29" x14ac:dyDescent="0.25">
      <c r="B5" t="s">
        <v>9</v>
      </c>
      <c r="C5" s="5">
        <v>54</v>
      </c>
      <c r="D5" s="5">
        <v>39</v>
      </c>
      <c r="E5" s="5">
        <v>11</v>
      </c>
      <c r="F5" s="5">
        <f>SUM(C5:E5)</f>
        <v>104</v>
      </c>
      <c r="G5" s="5">
        <f t="shared" si="1"/>
        <v>51.92307692307692</v>
      </c>
      <c r="H5" s="5">
        <f t="shared" si="2"/>
        <v>37.5</v>
      </c>
      <c r="I5" s="5">
        <f t="shared" si="3"/>
        <v>10.576923076923077</v>
      </c>
      <c r="J5" s="5">
        <f>SUM(G5:I5)</f>
        <v>100</v>
      </c>
      <c r="K5" s="5"/>
      <c r="L5" s="5">
        <v>93</v>
      </c>
      <c r="M5" s="5">
        <v>82</v>
      </c>
      <c r="N5" s="5">
        <v>32</v>
      </c>
      <c r="O5" s="5">
        <f>SUM(L5:N5)</f>
        <v>207</v>
      </c>
      <c r="P5" s="5">
        <f>L5*100/O5</f>
        <v>44.927536231884055</v>
      </c>
      <c r="Q5" s="5">
        <f>M5*100/O5</f>
        <v>39.613526570048307</v>
      </c>
      <c r="R5" s="5">
        <f>N5*100/O5</f>
        <v>15.458937198067632</v>
      </c>
      <c r="S5" s="5">
        <f>SUM(P5:R5)</f>
        <v>99.999999999999986</v>
      </c>
      <c r="T5" s="5"/>
      <c r="U5" s="5">
        <v>76</v>
      </c>
      <c r="V5" s="5">
        <v>64</v>
      </c>
      <c r="W5" s="5">
        <v>25</v>
      </c>
      <c r="X5" s="5">
        <f>SUM(U5:W5)</f>
        <v>165</v>
      </c>
      <c r="Y5" s="5">
        <f>U5*100/X5</f>
        <v>46.060606060606062</v>
      </c>
      <c r="Z5" s="5">
        <f>V5*100/X5</f>
        <v>38.787878787878789</v>
      </c>
      <c r="AA5" s="5">
        <f>W5*100/X5</f>
        <v>15.151515151515152</v>
      </c>
      <c r="AB5" s="5">
        <f>SUM(Y5:AA5)</f>
        <v>100</v>
      </c>
      <c r="AC5" s="5">
        <f>X5+O5+F5</f>
        <v>476</v>
      </c>
    </row>
    <row r="6" spans="1:29" x14ac:dyDescent="0.25">
      <c r="A6" s="4" t="s">
        <v>20</v>
      </c>
      <c r="B6" s="5" t="s">
        <v>8</v>
      </c>
      <c r="C6" s="5">
        <v>112</v>
      </c>
      <c r="D6" s="5">
        <v>1</v>
      </c>
      <c r="E6" s="5">
        <v>0</v>
      </c>
      <c r="F6" s="5">
        <f t="shared" ref="F6" si="16">SUM(C6:E6)</f>
        <v>113</v>
      </c>
      <c r="G6" s="5">
        <f t="shared" si="1"/>
        <v>99.115044247787608</v>
      </c>
      <c r="H6" s="5">
        <f t="shared" si="2"/>
        <v>0.88495575221238942</v>
      </c>
      <c r="I6" s="5">
        <f t="shared" si="3"/>
        <v>0</v>
      </c>
      <c r="J6" s="5">
        <f>SUM(G6:I6)</f>
        <v>100</v>
      </c>
      <c r="K6" s="5"/>
      <c r="L6" s="5">
        <v>104</v>
      </c>
      <c r="M6" s="5">
        <v>2</v>
      </c>
      <c r="N6" s="5">
        <v>0</v>
      </c>
      <c r="O6" s="5">
        <f t="shared" ref="O6:O7" si="17">SUM(L6:N6)</f>
        <v>106</v>
      </c>
      <c r="P6" s="5">
        <f t="shared" ref="P6:P7" si="18">L6*100/O6</f>
        <v>98.113207547169807</v>
      </c>
      <c r="Q6" s="5">
        <f t="shared" ref="Q6:Q7" si="19">M6*100/O6</f>
        <v>1.8867924528301887</v>
      </c>
      <c r="R6" s="5">
        <f t="shared" ref="R6:R7" si="20">N6*100/O6</f>
        <v>0</v>
      </c>
      <c r="S6" s="5">
        <f>SUM(P6:R6)</f>
        <v>100</v>
      </c>
      <c r="T6" s="5"/>
      <c r="U6" s="5">
        <v>130</v>
      </c>
      <c r="V6" s="5">
        <v>0</v>
      </c>
      <c r="W6" s="5">
        <v>0</v>
      </c>
      <c r="X6" s="5">
        <f t="shared" ref="X6" si="21">SUM(U6:W6)</f>
        <v>130</v>
      </c>
      <c r="Y6" s="5">
        <f t="shared" ref="Y6" si="22">U6*100/X6</f>
        <v>100</v>
      </c>
      <c r="Z6" s="5">
        <f t="shared" ref="Z6" si="23">V6*100/X6</f>
        <v>0</v>
      </c>
      <c r="AA6" s="5">
        <f t="shared" ref="AA6" si="24">W6*100/X6</f>
        <v>0</v>
      </c>
      <c r="AB6" s="5">
        <f t="shared" ref="AB6" si="25">SUM(Y6:AA6)</f>
        <v>100</v>
      </c>
      <c r="AC6" s="5">
        <f t="shared" ref="AC6" si="26">X6+O6+F6</f>
        <v>349</v>
      </c>
    </row>
    <row r="7" spans="1:29" x14ac:dyDescent="0.25">
      <c r="B7" s="5" t="s">
        <v>9</v>
      </c>
      <c r="C7" s="5">
        <v>78</v>
      </c>
      <c r="D7" s="5">
        <v>53</v>
      </c>
      <c r="E7" s="5">
        <v>33</v>
      </c>
      <c r="F7" s="5">
        <f>SUM(C7:E7)</f>
        <v>164</v>
      </c>
      <c r="G7" s="5">
        <f t="shared" si="1"/>
        <v>47.560975609756099</v>
      </c>
      <c r="H7" s="5">
        <f t="shared" si="2"/>
        <v>32.31707317073171</v>
      </c>
      <c r="I7" s="5">
        <f t="shared" si="3"/>
        <v>20.121951219512194</v>
      </c>
      <c r="J7" s="5">
        <f t="shared" ref="J7" si="27">SUM(G7:I7)</f>
        <v>100</v>
      </c>
      <c r="K7" s="5"/>
      <c r="L7" s="5">
        <v>60</v>
      </c>
      <c r="M7" s="5">
        <v>36</v>
      </c>
      <c r="N7" s="5">
        <v>22</v>
      </c>
      <c r="O7" s="5">
        <f t="shared" si="17"/>
        <v>118</v>
      </c>
      <c r="P7" s="5">
        <f t="shared" si="18"/>
        <v>50.847457627118644</v>
      </c>
      <c r="Q7" s="5">
        <f t="shared" si="19"/>
        <v>30.508474576271187</v>
      </c>
      <c r="R7" s="5">
        <f t="shared" si="20"/>
        <v>18.64406779661017</v>
      </c>
      <c r="S7" s="5">
        <f t="shared" ref="S7" si="28">SUM(P7:R7)</f>
        <v>100</v>
      </c>
      <c r="T7" s="5"/>
      <c r="U7" s="5">
        <v>53</v>
      </c>
      <c r="V7" s="5">
        <v>39</v>
      </c>
      <c r="W7" s="5">
        <v>8</v>
      </c>
      <c r="X7" s="5">
        <f>SUM(U7:W7)</f>
        <v>100</v>
      </c>
      <c r="Y7" s="5">
        <f>U7*100/X7</f>
        <v>53</v>
      </c>
      <c r="Z7" s="5">
        <f>V7*100/X7</f>
        <v>39</v>
      </c>
      <c r="AA7" s="5">
        <f>W7*100/X7</f>
        <v>8</v>
      </c>
      <c r="AB7" s="5">
        <f>SUM(Y7:AA7)</f>
        <v>100</v>
      </c>
      <c r="AC7" s="5">
        <f>X7+O7+F7</f>
        <v>382</v>
      </c>
    </row>
    <row r="9" spans="1:29" x14ac:dyDescent="0.25">
      <c r="C9" s="3" t="s">
        <v>7</v>
      </c>
      <c r="D9" s="3"/>
      <c r="E9" s="3"/>
    </row>
    <row r="10" spans="1:29" x14ac:dyDescent="0.25">
      <c r="A10" s="5" t="s">
        <v>13</v>
      </c>
      <c r="B10" s="5" t="s">
        <v>8</v>
      </c>
      <c r="C10" s="2">
        <f>H4+I4</f>
        <v>1.9047619047619047</v>
      </c>
      <c r="D10" s="2">
        <f>Q4+R4</f>
        <v>1.8691588785046729</v>
      </c>
      <c r="E10" s="2">
        <f>Z4+AA4</f>
        <v>1.7857142857142858</v>
      </c>
    </row>
    <row r="11" spans="1:29" x14ac:dyDescent="0.25">
      <c r="A11" s="5"/>
      <c r="B11" s="5" t="s">
        <v>9</v>
      </c>
      <c r="C11" s="2">
        <f>H5+I5</f>
        <v>48.07692307692308</v>
      </c>
      <c r="D11" s="2">
        <f>Q5+R5</f>
        <v>55.072463768115938</v>
      </c>
      <c r="E11" s="2">
        <f>Z5+AA5</f>
        <v>53.939393939393938</v>
      </c>
    </row>
    <row r="12" spans="1:29" x14ac:dyDescent="0.25">
      <c r="A12" s="4" t="s">
        <v>20</v>
      </c>
      <c r="B12" s="5" t="s">
        <v>8</v>
      </c>
      <c r="C12" s="2">
        <f>H6+I6</f>
        <v>0.88495575221238942</v>
      </c>
      <c r="D12" s="2">
        <f>Q6+R6</f>
        <v>1.8867924528301887</v>
      </c>
      <c r="E12" s="2">
        <f>Z6+AA6</f>
        <v>0</v>
      </c>
    </row>
    <row r="13" spans="1:29" x14ac:dyDescent="0.25">
      <c r="A13" s="5"/>
      <c r="B13" s="5" t="s">
        <v>9</v>
      </c>
      <c r="C13" s="2">
        <f>H7+I7</f>
        <v>52.439024390243901</v>
      </c>
      <c r="D13" s="2">
        <f>Q7+R7</f>
        <v>49.152542372881356</v>
      </c>
      <c r="E13" s="2">
        <f>Z7+AA7</f>
        <v>47</v>
      </c>
    </row>
  </sheetData>
  <mergeCells count="10">
    <mergeCell ref="C9:E9"/>
    <mergeCell ref="C1:I1"/>
    <mergeCell ref="L1:R1"/>
    <mergeCell ref="U1:AA1"/>
    <mergeCell ref="C2:F2"/>
    <mergeCell ref="G2:J2"/>
    <mergeCell ref="L2:O2"/>
    <mergeCell ref="P2:S2"/>
    <mergeCell ref="U2:X2"/>
    <mergeCell ref="Y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labadmin</dc:creator>
  <cp:lastModifiedBy>Windows User</cp:lastModifiedBy>
  <dcterms:created xsi:type="dcterms:W3CDTF">2019-09-25T06:23:28Z</dcterms:created>
  <dcterms:modified xsi:type="dcterms:W3CDTF">2021-02-18T09:34:58Z</dcterms:modified>
</cp:coreProperties>
</file>