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F:\181001_3wpi_cohort_4_analysis\Location tables\"/>
    </mc:Choice>
  </mc:AlternateContent>
  <bookViews>
    <workbookView xWindow="1500" yWindow="0" windowWidth="26565" windowHeight="17280" firstSheet="4" activeTab="7"/>
  </bookViews>
  <sheets>
    <sheet name="PcA" sheetId="2" r:id="rId1"/>
    <sheet name="CEP" sheetId="3" r:id="rId2"/>
    <sheet name="Saline" sheetId="4" r:id="rId3"/>
    <sheet name="PcA Totals" sheetId="8" r:id="rId4"/>
    <sheet name="CEP Totals" sheetId="9" r:id="rId5"/>
    <sheet name="Saline Totals" sheetId="10" r:id="rId6"/>
    <sheet name="Individual Regions Transpose" sheetId="14" r:id="rId7"/>
    <sheet name="Major Regions Transpose" sheetId="11" r:id="rId8"/>
    <sheet name="ROI Areas" sheetId="12" r:id="rId9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4" i="11" l="1"/>
  <c r="M74" i="11"/>
  <c r="L74" i="11"/>
  <c r="K74" i="11"/>
  <c r="J74" i="11"/>
  <c r="I74" i="11"/>
  <c r="H74" i="11"/>
  <c r="G74" i="11"/>
  <c r="F74" i="11"/>
  <c r="E74" i="11"/>
  <c r="D74" i="11"/>
  <c r="C74" i="11"/>
  <c r="B74" i="11"/>
  <c r="A74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A73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A72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A71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A70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A69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A68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A67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A62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A61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A60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A59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A58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A57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A56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A55" i="11"/>
  <c r="A49" i="11"/>
  <c r="A48" i="11"/>
  <c r="A47" i="11"/>
  <c r="A46" i="11"/>
  <c r="A37" i="11"/>
  <c r="A36" i="11"/>
  <c r="A35" i="11"/>
  <c r="A29" i="11"/>
  <c r="N49" i="11"/>
  <c r="M49" i="11"/>
  <c r="L49" i="11"/>
  <c r="K49" i="11"/>
  <c r="J49" i="11"/>
  <c r="N48" i="11"/>
  <c r="M48" i="11"/>
  <c r="L48" i="11"/>
  <c r="K48" i="11"/>
  <c r="J48" i="11"/>
  <c r="N47" i="11"/>
  <c r="M47" i="11"/>
  <c r="L47" i="11"/>
  <c r="K47" i="11"/>
  <c r="J47" i="11"/>
  <c r="N37" i="11"/>
  <c r="M37" i="11"/>
  <c r="L37" i="11"/>
  <c r="K37" i="11"/>
  <c r="J37" i="11"/>
  <c r="N36" i="11"/>
  <c r="M36" i="11"/>
  <c r="L36" i="11"/>
  <c r="K36" i="11"/>
  <c r="J36" i="11"/>
  <c r="N35" i="11"/>
  <c r="M35" i="11"/>
  <c r="L35" i="11"/>
  <c r="K35" i="11"/>
  <c r="J35" i="11"/>
  <c r="N24" i="11"/>
  <c r="M24" i="11"/>
  <c r="L24" i="11"/>
  <c r="K24" i="11"/>
  <c r="J24" i="11"/>
  <c r="N23" i="11"/>
  <c r="M23" i="11"/>
  <c r="L23" i="11"/>
  <c r="K23" i="11"/>
  <c r="J23" i="11"/>
  <c r="N22" i="11"/>
  <c r="M22" i="11"/>
  <c r="L22" i="11"/>
  <c r="K22" i="11"/>
  <c r="J22" i="11"/>
  <c r="N21" i="11"/>
  <c r="M21" i="11"/>
  <c r="L21" i="11"/>
  <c r="K21" i="11"/>
  <c r="N20" i="11"/>
  <c r="M20" i="11"/>
  <c r="L20" i="11"/>
  <c r="K20" i="11"/>
  <c r="N12" i="11"/>
  <c r="M12" i="11"/>
  <c r="L12" i="11"/>
  <c r="K12" i="11"/>
  <c r="N11" i="11"/>
  <c r="M11" i="11"/>
  <c r="L11" i="11"/>
  <c r="K11" i="11"/>
  <c r="N10" i="11"/>
  <c r="M10" i="11"/>
  <c r="L10" i="11"/>
  <c r="K10" i="11"/>
  <c r="N9" i="11"/>
  <c r="M9" i="11"/>
  <c r="L9" i="11"/>
  <c r="K9" i="11"/>
  <c r="N8" i="11"/>
  <c r="M8" i="11"/>
  <c r="L8" i="11"/>
  <c r="K8" i="11"/>
  <c r="J21" i="11"/>
  <c r="J20" i="11"/>
  <c r="J12" i="11"/>
  <c r="J11" i="11"/>
  <c r="J10" i="11"/>
  <c r="J9" i="11"/>
  <c r="J8" i="11"/>
  <c r="I49" i="11"/>
  <c r="I48" i="11"/>
  <c r="I47" i="11"/>
  <c r="I37" i="11"/>
  <c r="I36" i="11"/>
  <c r="I35" i="11"/>
  <c r="I24" i="11"/>
  <c r="I23" i="11"/>
  <c r="I22" i="11"/>
  <c r="I21" i="11"/>
  <c r="I20" i="11"/>
  <c r="I12" i="11"/>
  <c r="I11" i="11"/>
  <c r="I10" i="11"/>
  <c r="I9" i="11"/>
  <c r="I8" i="11"/>
  <c r="H49" i="11"/>
  <c r="H48" i="11"/>
  <c r="H47" i="11"/>
  <c r="H37" i="11"/>
  <c r="H36" i="11"/>
  <c r="H35" i="11"/>
  <c r="H24" i="11"/>
  <c r="H23" i="11"/>
  <c r="H22" i="11"/>
  <c r="H21" i="11"/>
  <c r="H20" i="11"/>
  <c r="H12" i="11"/>
  <c r="H11" i="11"/>
  <c r="H10" i="11"/>
  <c r="H9" i="11"/>
  <c r="H8" i="11"/>
  <c r="G49" i="11"/>
  <c r="G48" i="11"/>
  <c r="G47" i="11"/>
  <c r="G37" i="11"/>
  <c r="G36" i="11"/>
  <c r="G35" i="11"/>
  <c r="G24" i="11"/>
  <c r="G23" i="11"/>
  <c r="G22" i="11"/>
  <c r="G21" i="11"/>
  <c r="G20" i="11"/>
  <c r="G12" i="11"/>
  <c r="G11" i="11"/>
  <c r="G10" i="11"/>
  <c r="G9" i="11"/>
  <c r="G8" i="11"/>
  <c r="F49" i="11"/>
  <c r="F48" i="11"/>
  <c r="F47" i="11"/>
  <c r="F37" i="11"/>
  <c r="F36" i="11"/>
  <c r="F35" i="11"/>
  <c r="F24" i="11"/>
  <c r="F23" i="11"/>
  <c r="F22" i="11"/>
  <c r="F21" i="11"/>
  <c r="F20" i="11"/>
  <c r="F12" i="11"/>
  <c r="F11" i="11"/>
  <c r="F10" i="11"/>
  <c r="F9" i="11"/>
  <c r="F8" i="11"/>
  <c r="E49" i="11"/>
  <c r="E48" i="11"/>
  <c r="E47" i="11"/>
  <c r="E37" i="11"/>
  <c r="E36" i="11"/>
  <c r="E35" i="11"/>
  <c r="E24" i="11"/>
  <c r="E23" i="11"/>
  <c r="E22" i="11"/>
  <c r="E21" i="11"/>
  <c r="E20" i="11"/>
  <c r="E12" i="11"/>
  <c r="E11" i="11"/>
  <c r="E10" i="11"/>
  <c r="E9" i="11"/>
  <c r="E8" i="11"/>
  <c r="D49" i="11"/>
  <c r="D48" i="11"/>
  <c r="D47" i="11"/>
  <c r="D37" i="11"/>
  <c r="D36" i="11"/>
  <c r="D35" i="11"/>
  <c r="D24" i="11"/>
  <c r="D23" i="11"/>
  <c r="D22" i="11"/>
  <c r="D21" i="11"/>
  <c r="D20" i="11"/>
  <c r="D12" i="11"/>
  <c r="D11" i="11"/>
  <c r="D10" i="11"/>
  <c r="D9" i="11"/>
  <c r="D8" i="11"/>
  <c r="C49" i="11"/>
  <c r="C48" i="11"/>
  <c r="C47" i="11"/>
  <c r="C37" i="11"/>
  <c r="C36" i="11"/>
  <c r="C35" i="11"/>
  <c r="C24" i="11"/>
  <c r="C23" i="11"/>
  <c r="C22" i="11"/>
  <c r="C21" i="11"/>
  <c r="C20" i="11"/>
  <c r="C12" i="11"/>
  <c r="C11" i="11"/>
  <c r="C10" i="11"/>
  <c r="C9" i="11"/>
  <c r="C8" i="11"/>
  <c r="B49" i="11"/>
  <c r="B48" i="11"/>
  <c r="B47" i="11"/>
  <c r="B37" i="11"/>
  <c r="B36" i="11"/>
  <c r="B35" i="11"/>
  <c r="B24" i="11"/>
  <c r="B23" i="11"/>
  <c r="B22" i="11"/>
  <c r="B21" i="11"/>
  <c r="B20" i="11"/>
  <c r="B12" i="11"/>
  <c r="B11" i="11"/>
  <c r="B10" i="11"/>
  <c r="B9" i="11"/>
  <c r="B8" i="11"/>
  <c r="A24" i="11"/>
  <c r="A23" i="11"/>
  <c r="A22" i="11"/>
  <c r="A21" i="11"/>
  <c r="A20" i="11"/>
  <c r="A12" i="11"/>
  <c r="A11" i="11"/>
  <c r="A10" i="11"/>
  <c r="A9" i="11"/>
  <c r="A8" i="11"/>
  <c r="A5" i="11"/>
  <c r="A28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A31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AR31" i="14"/>
  <c r="AS31" i="14"/>
  <c r="AT31" i="14"/>
  <c r="AU31" i="14"/>
  <c r="AV31" i="14"/>
  <c r="AW31" i="14"/>
  <c r="AX31" i="14"/>
  <c r="AY31" i="14"/>
  <c r="AZ31" i="14"/>
  <c r="BA31" i="14"/>
  <c r="BB31" i="14"/>
  <c r="BC31" i="14"/>
  <c r="BD31" i="14"/>
  <c r="BE31" i="14"/>
  <c r="BF31" i="14"/>
  <c r="BG31" i="14"/>
  <c r="BH31" i="14"/>
  <c r="BI31" i="14"/>
  <c r="BJ31" i="14"/>
  <c r="BK31" i="14"/>
  <c r="BL31" i="14"/>
  <c r="BM31" i="14"/>
  <c r="BN31" i="14"/>
  <c r="BO31" i="14"/>
  <c r="BP31" i="14"/>
  <c r="BQ31" i="14"/>
  <c r="BR31" i="14"/>
  <c r="BS31" i="14"/>
  <c r="BT31" i="14"/>
  <c r="BU31" i="14"/>
  <c r="BV31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Q32" i="14"/>
  <c r="AR32" i="14"/>
  <c r="AS32" i="14"/>
  <c r="AT32" i="14"/>
  <c r="AU32" i="14"/>
  <c r="AV32" i="14"/>
  <c r="AW32" i="14"/>
  <c r="AX32" i="14"/>
  <c r="AY32" i="14"/>
  <c r="AZ32" i="14"/>
  <c r="BA32" i="14"/>
  <c r="BB32" i="14"/>
  <c r="BC32" i="14"/>
  <c r="BD32" i="14"/>
  <c r="BE32" i="14"/>
  <c r="BF32" i="14"/>
  <c r="BG32" i="14"/>
  <c r="BH32" i="14"/>
  <c r="BI32" i="14"/>
  <c r="BJ32" i="14"/>
  <c r="BK32" i="14"/>
  <c r="BL32" i="14"/>
  <c r="BM32" i="14"/>
  <c r="BN32" i="14"/>
  <c r="BO32" i="14"/>
  <c r="BP32" i="14"/>
  <c r="BQ32" i="14"/>
  <c r="BR32" i="14"/>
  <c r="BS32" i="14"/>
  <c r="BT32" i="14"/>
  <c r="BU32" i="14"/>
  <c r="BV32" i="14"/>
  <c r="A33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Q33" i="14"/>
  <c r="AR33" i="14"/>
  <c r="AS33" i="14"/>
  <c r="AT33" i="14"/>
  <c r="AU33" i="14"/>
  <c r="AV33" i="14"/>
  <c r="AW33" i="14"/>
  <c r="AX33" i="14"/>
  <c r="AY33" i="14"/>
  <c r="AZ33" i="14"/>
  <c r="BA33" i="14"/>
  <c r="BB33" i="14"/>
  <c r="BC33" i="14"/>
  <c r="BD33" i="14"/>
  <c r="BE33" i="14"/>
  <c r="BF33" i="14"/>
  <c r="BG33" i="14"/>
  <c r="BH33" i="14"/>
  <c r="BI33" i="14"/>
  <c r="BJ33" i="14"/>
  <c r="BK33" i="14"/>
  <c r="BL33" i="14"/>
  <c r="BM33" i="14"/>
  <c r="BN33" i="14"/>
  <c r="BO33" i="14"/>
  <c r="BP33" i="14"/>
  <c r="BQ33" i="14"/>
  <c r="BR33" i="14"/>
  <c r="BS33" i="14"/>
  <c r="BT33" i="14"/>
  <c r="BU33" i="14"/>
  <c r="BV33" i="14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AR34" i="14"/>
  <c r="AS34" i="14"/>
  <c r="AT34" i="14"/>
  <c r="AU34" i="14"/>
  <c r="AV34" i="14"/>
  <c r="AW34" i="14"/>
  <c r="AX34" i="14"/>
  <c r="AY34" i="14"/>
  <c r="AZ34" i="14"/>
  <c r="BA34" i="14"/>
  <c r="BB34" i="14"/>
  <c r="BC34" i="14"/>
  <c r="BD34" i="14"/>
  <c r="BE34" i="14"/>
  <c r="BF34" i="14"/>
  <c r="BG34" i="14"/>
  <c r="BH34" i="14"/>
  <c r="BI34" i="14"/>
  <c r="BJ34" i="14"/>
  <c r="BK34" i="14"/>
  <c r="BL34" i="14"/>
  <c r="BM34" i="14"/>
  <c r="BN34" i="14"/>
  <c r="BO34" i="14"/>
  <c r="BP34" i="14"/>
  <c r="BQ34" i="14"/>
  <c r="BR34" i="14"/>
  <c r="BS34" i="14"/>
  <c r="BT34" i="14"/>
  <c r="BU34" i="14"/>
  <c r="BV34" i="14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Y35" i="14"/>
  <c r="AZ35" i="14"/>
  <c r="BA35" i="14"/>
  <c r="BB35" i="14"/>
  <c r="BC35" i="14"/>
  <c r="BD35" i="14"/>
  <c r="BE35" i="14"/>
  <c r="BF35" i="14"/>
  <c r="BG35" i="14"/>
  <c r="BH35" i="14"/>
  <c r="BI35" i="14"/>
  <c r="BJ35" i="14"/>
  <c r="BK35" i="14"/>
  <c r="BL35" i="14"/>
  <c r="BM35" i="14"/>
  <c r="BN35" i="14"/>
  <c r="BO35" i="14"/>
  <c r="BP35" i="14"/>
  <c r="BQ35" i="14"/>
  <c r="BR35" i="14"/>
  <c r="BS35" i="14"/>
  <c r="BT35" i="14"/>
  <c r="BU35" i="14"/>
  <c r="BV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AR36" i="14"/>
  <c r="AS36" i="14"/>
  <c r="AT36" i="14"/>
  <c r="AU36" i="14"/>
  <c r="AV36" i="14"/>
  <c r="AW36" i="14"/>
  <c r="AX36" i="14"/>
  <c r="AY36" i="14"/>
  <c r="AZ36" i="14"/>
  <c r="BA36" i="14"/>
  <c r="BB36" i="14"/>
  <c r="BC36" i="14"/>
  <c r="BD36" i="14"/>
  <c r="BE36" i="14"/>
  <c r="BF36" i="14"/>
  <c r="BG36" i="14"/>
  <c r="BH36" i="14"/>
  <c r="BI36" i="14"/>
  <c r="BJ36" i="14"/>
  <c r="BK36" i="14"/>
  <c r="BL36" i="14"/>
  <c r="BM36" i="14"/>
  <c r="BN36" i="14"/>
  <c r="BO36" i="14"/>
  <c r="BP36" i="14"/>
  <c r="BQ36" i="14"/>
  <c r="BR36" i="14"/>
  <c r="BS36" i="14"/>
  <c r="BT36" i="14"/>
  <c r="BU36" i="14"/>
  <c r="BV36" i="14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AR37" i="14"/>
  <c r="AS37" i="14"/>
  <c r="AT37" i="14"/>
  <c r="AU37" i="14"/>
  <c r="AV37" i="14"/>
  <c r="AW37" i="14"/>
  <c r="AX37" i="14"/>
  <c r="AY37" i="14"/>
  <c r="AZ37" i="14"/>
  <c r="BA37" i="14"/>
  <c r="BB37" i="14"/>
  <c r="BC37" i="14"/>
  <c r="BD37" i="14"/>
  <c r="BE37" i="14"/>
  <c r="BF37" i="14"/>
  <c r="BG37" i="14"/>
  <c r="BH37" i="14"/>
  <c r="BI37" i="14"/>
  <c r="BJ37" i="14"/>
  <c r="BK37" i="14"/>
  <c r="BL37" i="14"/>
  <c r="BM37" i="14"/>
  <c r="BN37" i="14"/>
  <c r="BO37" i="14"/>
  <c r="BP37" i="14"/>
  <c r="BQ37" i="14"/>
  <c r="BR37" i="14"/>
  <c r="BS37" i="14"/>
  <c r="BT37" i="14"/>
  <c r="BU37" i="14"/>
  <c r="BV37" i="14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AR38" i="14"/>
  <c r="AS38" i="14"/>
  <c r="AT38" i="14"/>
  <c r="AU38" i="14"/>
  <c r="AV38" i="14"/>
  <c r="AW38" i="14"/>
  <c r="AX38" i="14"/>
  <c r="AY38" i="14"/>
  <c r="AZ38" i="14"/>
  <c r="BA38" i="14"/>
  <c r="BB38" i="14"/>
  <c r="BC38" i="14"/>
  <c r="BD38" i="14"/>
  <c r="BE38" i="14"/>
  <c r="BF38" i="14"/>
  <c r="BG38" i="14"/>
  <c r="BH38" i="14"/>
  <c r="BI38" i="14"/>
  <c r="BJ38" i="14"/>
  <c r="BK38" i="14"/>
  <c r="BL38" i="14"/>
  <c r="BM38" i="14"/>
  <c r="BN38" i="14"/>
  <c r="BO38" i="14"/>
  <c r="BP38" i="14"/>
  <c r="BQ38" i="14"/>
  <c r="BR38" i="14"/>
  <c r="BS38" i="14"/>
  <c r="BT38" i="14"/>
  <c r="BU38" i="14"/>
  <c r="BV38" i="14"/>
  <c r="A15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BM15" i="14"/>
  <c r="BN15" i="14"/>
  <c r="BO15" i="14"/>
  <c r="BP15" i="14"/>
  <c r="BQ15" i="14"/>
  <c r="BR15" i="14"/>
  <c r="BS15" i="14"/>
  <c r="BT15" i="14"/>
  <c r="BU15" i="14"/>
  <c r="BV15" i="14"/>
  <c r="A23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Y23" i="14"/>
  <c r="AZ23" i="14"/>
  <c r="BA23" i="14"/>
  <c r="BB23" i="14"/>
  <c r="BC23" i="14"/>
  <c r="BD23" i="14"/>
  <c r="BE23" i="14"/>
  <c r="BF23" i="14"/>
  <c r="BG23" i="14"/>
  <c r="BH23" i="14"/>
  <c r="BI23" i="14"/>
  <c r="BJ23" i="14"/>
  <c r="BK23" i="14"/>
  <c r="BL23" i="14"/>
  <c r="BM23" i="14"/>
  <c r="BN23" i="14"/>
  <c r="BO23" i="14"/>
  <c r="BP23" i="14"/>
  <c r="BQ23" i="14"/>
  <c r="BR23" i="14"/>
  <c r="BS23" i="14"/>
  <c r="BT23" i="14"/>
  <c r="BU23" i="14"/>
  <c r="BV23" i="14"/>
  <c r="A24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BM24" i="14"/>
  <c r="BN24" i="14"/>
  <c r="BO24" i="14"/>
  <c r="BP24" i="14"/>
  <c r="BQ24" i="14"/>
  <c r="BR24" i="14"/>
  <c r="BS24" i="14"/>
  <c r="BT24" i="14"/>
  <c r="BU24" i="14"/>
  <c r="BV24" i="14"/>
  <c r="A25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Y25" i="14"/>
  <c r="AZ25" i="14"/>
  <c r="BA25" i="14"/>
  <c r="BB25" i="14"/>
  <c r="BC25" i="14"/>
  <c r="BD25" i="14"/>
  <c r="BE25" i="14"/>
  <c r="BF25" i="14"/>
  <c r="BG25" i="14"/>
  <c r="BH25" i="14"/>
  <c r="BI25" i="14"/>
  <c r="BJ25" i="14"/>
  <c r="BK25" i="14"/>
  <c r="BL25" i="14"/>
  <c r="BM25" i="14"/>
  <c r="BN25" i="14"/>
  <c r="BO25" i="14"/>
  <c r="BP25" i="14"/>
  <c r="BQ25" i="14"/>
  <c r="BR25" i="14"/>
  <c r="BS25" i="14"/>
  <c r="BT25" i="14"/>
  <c r="BU25" i="14"/>
  <c r="BV25" i="14"/>
  <c r="A2" i="14"/>
  <c r="B2" i="14"/>
  <c r="C2" i="14"/>
  <c r="D2" i="14"/>
  <c r="E2" i="14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S2" i="14"/>
  <c r="T2" i="14"/>
  <c r="U2" i="14"/>
  <c r="V2" i="14"/>
  <c r="W2" i="14"/>
  <c r="X2" i="14"/>
  <c r="Y2" i="14"/>
  <c r="Z2" i="14"/>
  <c r="AA2" i="14"/>
  <c r="AB2" i="14"/>
  <c r="AC2" i="14"/>
  <c r="AD2" i="14"/>
  <c r="AE2" i="14"/>
  <c r="AF2" i="14"/>
  <c r="AG2" i="14"/>
  <c r="AH2" i="14"/>
  <c r="AI2" i="14"/>
  <c r="AJ2" i="14"/>
  <c r="AK2" i="14"/>
  <c r="AL2" i="14"/>
  <c r="AM2" i="14"/>
  <c r="AN2" i="14"/>
  <c r="AO2" i="14"/>
  <c r="AP2" i="14"/>
  <c r="AQ2" i="14"/>
  <c r="AR2" i="14"/>
  <c r="AS2" i="14"/>
  <c r="AT2" i="14"/>
  <c r="AU2" i="14"/>
  <c r="AV2" i="14"/>
  <c r="AW2" i="14"/>
  <c r="AX2" i="14"/>
  <c r="AY2" i="14"/>
  <c r="AZ2" i="14"/>
  <c r="BA2" i="14"/>
  <c r="BB2" i="14"/>
  <c r="BC2" i="14"/>
  <c r="BD2" i="14"/>
  <c r="BE2" i="14"/>
  <c r="BF2" i="14"/>
  <c r="BG2" i="14"/>
  <c r="BH2" i="14"/>
  <c r="BI2" i="14"/>
  <c r="BJ2" i="14"/>
  <c r="BK2" i="14"/>
  <c r="BL2" i="14"/>
  <c r="BM2" i="14"/>
  <c r="BN2" i="14"/>
  <c r="BO2" i="14"/>
  <c r="BP2" i="14"/>
  <c r="BQ2" i="14"/>
  <c r="BR2" i="14"/>
  <c r="BS2" i="14"/>
  <c r="BT2" i="14"/>
  <c r="BU2" i="14"/>
  <c r="BV2" i="14"/>
  <c r="B1" i="8"/>
  <c r="A15" i="11" s="1"/>
  <c r="A8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BM8" i="14"/>
  <c r="BN8" i="14"/>
  <c r="BO8" i="14"/>
  <c r="BP8" i="14"/>
  <c r="BQ8" i="14"/>
  <c r="BR8" i="14"/>
  <c r="BS8" i="14"/>
  <c r="BT8" i="14"/>
  <c r="BU8" i="14"/>
  <c r="BV8" i="14"/>
  <c r="A9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AY9" i="14"/>
  <c r="AZ9" i="14"/>
  <c r="BA9" i="14"/>
  <c r="BB9" i="14"/>
  <c r="BC9" i="14"/>
  <c r="BD9" i="14"/>
  <c r="BE9" i="14"/>
  <c r="BF9" i="14"/>
  <c r="BG9" i="14"/>
  <c r="BH9" i="14"/>
  <c r="BI9" i="14"/>
  <c r="BJ9" i="14"/>
  <c r="BK9" i="14"/>
  <c r="BL9" i="14"/>
  <c r="BM9" i="14"/>
  <c r="BN9" i="14"/>
  <c r="BO9" i="14"/>
  <c r="BP9" i="14"/>
  <c r="BQ9" i="14"/>
  <c r="BR9" i="14"/>
  <c r="BS9" i="14"/>
  <c r="BT9" i="14"/>
  <c r="BU9" i="14"/>
  <c r="BV9" i="14"/>
  <c r="A10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BP10" i="14"/>
  <c r="BQ10" i="14"/>
  <c r="BR10" i="14"/>
  <c r="BS10" i="14"/>
  <c r="BT10" i="14"/>
  <c r="BU10" i="14"/>
  <c r="BV10" i="14"/>
  <c r="A11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AY11" i="14"/>
  <c r="AZ11" i="14"/>
  <c r="BA11" i="14"/>
  <c r="BB11" i="14"/>
  <c r="BC11" i="14"/>
  <c r="BD11" i="14"/>
  <c r="BE11" i="14"/>
  <c r="BF11" i="14"/>
  <c r="BG11" i="14"/>
  <c r="BH11" i="14"/>
  <c r="BI11" i="14"/>
  <c r="BJ11" i="14"/>
  <c r="BK11" i="14"/>
  <c r="BL11" i="14"/>
  <c r="BM11" i="14"/>
  <c r="BN11" i="14"/>
  <c r="BO11" i="14"/>
  <c r="BP11" i="14"/>
  <c r="BQ11" i="14"/>
  <c r="BR11" i="14"/>
  <c r="BS11" i="14"/>
  <c r="BT11" i="14"/>
  <c r="BU11" i="14"/>
  <c r="BV11" i="14"/>
  <c r="A12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Y114" i="10"/>
  <c r="Y115" i="10"/>
  <c r="Y116" i="10"/>
  <c r="Y117" i="10"/>
  <c r="Y118" i="10"/>
  <c r="Y119" i="10"/>
  <c r="Y120" i="10"/>
  <c r="Y121" i="10"/>
  <c r="Y122" i="10"/>
  <c r="Y123" i="10"/>
  <c r="Y124" i="10"/>
  <c r="Y125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V114" i="10"/>
  <c r="V115" i="10"/>
  <c r="V116" i="10"/>
  <c r="V117" i="10"/>
  <c r="V118" i="10"/>
  <c r="V119" i="10"/>
  <c r="V120" i="10"/>
  <c r="V121" i="10"/>
  <c r="V122" i="10"/>
  <c r="V123" i="10"/>
  <c r="V124" i="10"/>
  <c r="V125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Y113" i="10"/>
  <c r="X113" i="10"/>
  <c r="W113" i="10"/>
  <c r="V113" i="10"/>
  <c r="U113" i="10"/>
  <c r="T113" i="10"/>
  <c r="S113" i="10"/>
  <c r="R113" i="10"/>
  <c r="Y107" i="10"/>
  <c r="Y108" i="10"/>
  <c r="Y109" i="10"/>
  <c r="Y110" i="10"/>
  <c r="Y111" i="10"/>
  <c r="X107" i="10"/>
  <c r="X108" i="10"/>
  <c r="X109" i="10"/>
  <c r="X110" i="10"/>
  <c r="X111" i="10"/>
  <c r="W107" i="10"/>
  <c r="W108" i="10"/>
  <c r="W109" i="10"/>
  <c r="W110" i="10"/>
  <c r="W111" i="10"/>
  <c r="V107" i="10"/>
  <c r="V108" i="10"/>
  <c r="V109" i="10"/>
  <c r="V110" i="10"/>
  <c r="V111" i="10"/>
  <c r="U107" i="10"/>
  <c r="U108" i="10"/>
  <c r="U109" i="10"/>
  <c r="U110" i="10"/>
  <c r="U111" i="10"/>
  <c r="T107" i="10"/>
  <c r="T108" i="10"/>
  <c r="T109" i="10"/>
  <c r="T110" i="10"/>
  <c r="T111" i="10"/>
  <c r="S107" i="10"/>
  <c r="S108" i="10"/>
  <c r="S109" i="10"/>
  <c r="S110" i="10"/>
  <c r="S111" i="10"/>
  <c r="R107" i="10"/>
  <c r="R108" i="10"/>
  <c r="R109" i="10"/>
  <c r="R110" i="10"/>
  <c r="R111" i="10"/>
  <c r="Y106" i="10"/>
  <c r="X106" i="10"/>
  <c r="W106" i="10"/>
  <c r="V106" i="10"/>
  <c r="U106" i="10"/>
  <c r="T106" i="10"/>
  <c r="S106" i="10"/>
  <c r="R106" i="10"/>
  <c r="Q106" i="10"/>
  <c r="Y100" i="10"/>
  <c r="Y101" i="10"/>
  <c r="Y102" i="10"/>
  <c r="Y103" i="10"/>
  <c r="Y104" i="10"/>
  <c r="X100" i="10"/>
  <c r="X101" i="10"/>
  <c r="X102" i="10"/>
  <c r="X103" i="10"/>
  <c r="X104" i="10"/>
  <c r="W100" i="10"/>
  <c r="W101" i="10"/>
  <c r="W102" i="10"/>
  <c r="W103" i="10"/>
  <c r="W104" i="10"/>
  <c r="V100" i="10"/>
  <c r="V101" i="10"/>
  <c r="V102" i="10"/>
  <c r="V103" i="10"/>
  <c r="V104" i="10"/>
  <c r="U100" i="10"/>
  <c r="U101" i="10"/>
  <c r="U102" i="10"/>
  <c r="U103" i="10"/>
  <c r="U104" i="10"/>
  <c r="T100" i="10"/>
  <c r="T101" i="10"/>
  <c r="T102" i="10"/>
  <c r="T103" i="10"/>
  <c r="T104" i="10"/>
  <c r="S100" i="10"/>
  <c r="S101" i="10"/>
  <c r="S102" i="10"/>
  <c r="S103" i="10"/>
  <c r="S104" i="10"/>
  <c r="R100" i="10"/>
  <c r="R101" i="10"/>
  <c r="R102" i="10"/>
  <c r="R103" i="10"/>
  <c r="R104" i="10"/>
  <c r="Y99" i="10"/>
  <c r="X99" i="10"/>
  <c r="W99" i="10"/>
  <c r="V99" i="10"/>
  <c r="U99" i="10"/>
  <c r="T99" i="10"/>
  <c r="S99" i="10"/>
  <c r="R99" i="10"/>
  <c r="Y93" i="10"/>
  <c r="Y94" i="10"/>
  <c r="Y95" i="10"/>
  <c r="Y96" i="10"/>
  <c r="Y97" i="10"/>
  <c r="X93" i="10"/>
  <c r="X94" i="10"/>
  <c r="X95" i="10"/>
  <c r="X96" i="10"/>
  <c r="X97" i="10"/>
  <c r="W93" i="10"/>
  <c r="W94" i="10"/>
  <c r="W95" i="10"/>
  <c r="W96" i="10"/>
  <c r="W97" i="10"/>
  <c r="V93" i="10"/>
  <c r="V94" i="10"/>
  <c r="V95" i="10"/>
  <c r="V96" i="10"/>
  <c r="V97" i="10"/>
  <c r="U93" i="10"/>
  <c r="U94" i="10"/>
  <c r="U95" i="10"/>
  <c r="U96" i="10"/>
  <c r="U97" i="10"/>
  <c r="T93" i="10"/>
  <c r="T94" i="10"/>
  <c r="T95" i="10"/>
  <c r="T96" i="10"/>
  <c r="T97" i="10"/>
  <c r="S93" i="10"/>
  <c r="S94" i="10"/>
  <c r="S95" i="10"/>
  <c r="S96" i="10"/>
  <c r="S97" i="10"/>
  <c r="R93" i="10"/>
  <c r="R94" i="10"/>
  <c r="R95" i="10"/>
  <c r="R96" i="10"/>
  <c r="R97" i="10"/>
  <c r="Y92" i="10"/>
  <c r="X92" i="10"/>
  <c r="W92" i="10"/>
  <c r="V92" i="10"/>
  <c r="U92" i="10"/>
  <c r="T92" i="10"/>
  <c r="S92" i="10"/>
  <c r="R92" i="10"/>
  <c r="Y82" i="10"/>
  <c r="Y83" i="10"/>
  <c r="Y84" i="10"/>
  <c r="Y85" i="10"/>
  <c r="Y86" i="10"/>
  <c r="Y87" i="10"/>
  <c r="Y88" i="10"/>
  <c r="Y89" i="10"/>
  <c r="Y90" i="10"/>
  <c r="X82" i="10"/>
  <c r="X83" i="10"/>
  <c r="X84" i="10"/>
  <c r="X85" i="10"/>
  <c r="X86" i="10"/>
  <c r="X87" i="10"/>
  <c r="X88" i="10"/>
  <c r="X89" i="10"/>
  <c r="X90" i="10"/>
  <c r="W82" i="10"/>
  <c r="W83" i="10"/>
  <c r="W84" i="10"/>
  <c r="W85" i="10"/>
  <c r="W86" i="10"/>
  <c r="W87" i="10"/>
  <c r="W88" i="10"/>
  <c r="W89" i="10"/>
  <c r="W90" i="10"/>
  <c r="V82" i="10"/>
  <c r="V83" i="10"/>
  <c r="V84" i="10"/>
  <c r="V85" i="10"/>
  <c r="V86" i="10"/>
  <c r="V87" i="10"/>
  <c r="V88" i="10"/>
  <c r="V89" i="10"/>
  <c r="V90" i="10"/>
  <c r="U82" i="10"/>
  <c r="U83" i="10"/>
  <c r="U84" i="10"/>
  <c r="U85" i="10"/>
  <c r="U86" i="10"/>
  <c r="U87" i="10"/>
  <c r="U88" i="10"/>
  <c r="U89" i="10"/>
  <c r="U90" i="10"/>
  <c r="T82" i="10"/>
  <c r="T83" i="10"/>
  <c r="T84" i="10"/>
  <c r="T85" i="10"/>
  <c r="T86" i="10"/>
  <c r="T87" i="10"/>
  <c r="T88" i="10"/>
  <c r="T89" i="10"/>
  <c r="T90" i="10"/>
  <c r="S82" i="10"/>
  <c r="S83" i="10"/>
  <c r="S84" i="10"/>
  <c r="S85" i="10"/>
  <c r="S86" i="10"/>
  <c r="S87" i="10"/>
  <c r="S88" i="10"/>
  <c r="S89" i="10"/>
  <c r="S90" i="10"/>
  <c r="R82" i="10"/>
  <c r="R83" i="10"/>
  <c r="R84" i="10"/>
  <c r="R85" i="10"/>
  <c r="R86" i="10"/>
  <c r="R87" i="10"/>
  <c r="R88" i="10"/>
  <c r="R89" i="10"/>
  <c r="R90" i="10"/>
  <c r="CW88" i="10"/>
  <c r="CV88" i="10"/>
  <c r="CU88" i="10"/>
  <c r="CT88" i="10"/>
  <c r="CS88" i="10"/>
  <c r="CR88" i="10"/>
  <c r="CQ88" i="10"/>
  <c r="CP88" i="10"/>
  <c r="CO88" i="10"/>
  <c r="CN88" i="10"/>
  <c r="CM88" i="10"/>
  <c r="CL88" i="10"/>
  <c r="CK88" i="10"/>
  <c r="CJ88" i="10"/>
  <c r="CI88" i="10"/>
  <c r="CH88" i="10"/>
  <c r="CG88" i="10"/>
  <c r="CF88" i="10"/>
  <c r="CE88" i="10"/>
  <c r="CD88" i="10"/>
  <c r="CC88" i="10"/>
  <c r="CB88" i="10"/>
  <c r="CA88" i="10"/>
  <c r="BZ88" i="10"/>
  <c r="BY88" i="10"/>
  <c r="BX88" i="10"/>
  <c r="BW88" i="10"/>
  <c r="BV88" i="10"/>
  <c r="BU88" i="10"/>
  <c r="BT88" i="10"/>
  <c r="BS88" i="10"/>
  <c r="BR88" i="10"/>
  <c r="BQ88" i="10"/>
  <c r="BP88" i="10"/>
  <c r="BO88" i="10"/>
  <c r="BN88" i="10"/>
  <c r="BM88" i="10"/>
  <c r="BL88" i="10"/>
  <c r="BK88" i="10"/>
  <c r="BJ88" i="10"/>
  <c r="BI88" i="10"/>
  <c r="BH88" i="10"/>
  <c r="BG88" i="10"/>
  <c r="BF88" i="10"/>
  <c r="BE88" i="10"/>
  <c r="BD88" i="10"/>
  <c r="BC88" i="10"/>
  <c r="BB88" i="10"/>
  <c r="BA88" i="10"/>
  <c r="AZ88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CW87" i="10"/>
  <c r="CV87" i="10"/>
  <c r="CU87" i="10"/>
  <c r="CT87" i="10"/>
  <c r="CS87" i="10"/>
  <c r="CR87" i="10"/>
  <c r="CQ87" i="10"/>
  <c r="CP87" i="10"/>
  <c r="CO87" i="10"/>
  <c r="CN87" i="10"/>
  <c r="CM87" i="10"/>
  <c r="CL87" i="10"/>
  <c r="CK87" i="10"/>
  <c r="CJ87" i="10"/>
  <c r="CI87" i="10"/>
  <c r="CH87" i="10"/>
  <c r="CG87" i="10"/>
  <c r="CF87" i="10"/>
  <c r="CE87" i="10"/>
  <c r="CD87" i="10"/>
  <c r="CC87" i="10"/>
  <c r="CB87" i="10"/>
  <c r="CA87" i="10"/>
  <c r="BZ87" i="10"/>
  <c r="BY87" i="10"/>
  <c r="BX87" i="10"/>
  <c r="BW87" i="10"/>
  <c r="BV87" i="10"/>
  <c r="BU87" i="10"/>
  <c r="BT87" i="10"/>
  <c r="BS87" i="10"/>
  <c r="BR87" i="10"/>
  <c r="BQ87" i="10"/>
  <c r="BP87" i="10"/>
  <c r="BO87" i="10"/>
  <c r="BN87" i="10"/>
  <c r="BM87" i="10"/>
  <c r="BL87" i="10"/>
  <c r="BK87" i="10"/>
  <c r="BJ87" i="10"/>
  <c r="BI87" i="10"/>
  <c r="BH87" i="10"/>
  <c r="BG87" i="10"/>
  <c r="BF87" i="10"/>
  <c r="BE87" i="10"/>
  <c r="BD87" i="10"/>
  <c r="BC87" i="10"/>
  <c r="BB87" i="10"/>
  <c r="BA87" i="10"/>
  <c r="AZ87" i="10"/>
  <c r="AY87" i="10"/>
  <c r="AX87" i="10"/>
  <c r="AW87" i="10"/>
  <c r="AV87" i="10"/>
  <c r="AU87" i="10"/>
  <c r="AT87" i="10"/>
  <c r="AS87" i="10"/>
  <c r="AR87" i="10"/>
  <c r="AQ87" i="10"/>
  <c r="AP87" i="10"/>
  <c r="AO87" i="10"/>
  <c r="AN87" i="10"/>
  <c r="AM87" i="10"/>
  <c r="AL87" i="10"/>
  <c r="AK87" i="10"/>
  <c r="AJ87" i="10"/>
  <c r="AI87" i="10"/>
  <c r="AH87" i="10"/>
  <c r="AG87" i="10"/>
  <c r="AF87" i="10"/>
  <c r="AE87" i="10"/>
  <c r="AD87" i="10"/>
  <c r="AC87" i="10"/>
  <c r="AB87" i="10"/>
  <c r="CW86" i="10"/>
  <c r="CV86" i="10"/>
  <c r="CU86" i="10"/>
  <c r="CT86" i="10"/>
  <c r="CS86" i="10"/>
  <c r="CR86" i="10"/>
  <c r="CQ86" i="10"/>
  <c r="CP86" i="10"/>
  <c r="CO86" i="10"/>
  <c r="CN86" i="10"/>
  <c r="CM86" i="10"/>
  <c r="CL86" i="10"/>
  <c r="CK86" i="10"/>
  <c r="CJ86" i="10"/>
  <c r="CI86" i="10"/>
  <c r="CH86" i="10"/>
  <c r="CG86" i="10"/>
  <c r="CF86" i="10"/>
  <c r="CE86" i="10"/>
  <c r="CD86" i="10"/>
  <c r="CC86" i="10"/>
  <c r="CB86" i="10"/>
  <c r="CA86" i="10"/>
  <c r="BZ86" i="10"/>
  <c r="BY86" i="10"/>
  <c r="BX86" i="10"/>
  <c r="BW86" i="10"/>
  <c r="BV86" i="10"/>
  <c r="BU86" i="10"/>
  <c r="BT86" i="10"/>
  <c r="BS86" i="10"/>
  <c r="BR86" i="10"/>
  <c r="BQ86" i="10"/>
  <c r="BP86" i="10"/>
  <c r="BO86" i="10"/>
  <c r="BN86" i="10"/>
  <c r="BM86" i="10"/>
  <c r="BL86" i="10"/>
  <c r="BK86" i="10"/>
  <c r="BJ86" i="10"/>
  <c r="BI86" i="10"/>
  <c r="BH86" i="10"/>
  <c r="BG86" i="10"/>
  <c r="BF86" i="10"/>
  <c r="BE86" i="10"/>
  <c r="BD86" i="10"/>
  <c r="BC86" i="10"/>
  <c r="BB86" i="10"/>
  <c r="BA86" i="10"/>
  <c r="AZ86" i="10"/>
  <c r="AY86" i="10"/>
  <c r="AX86" i="10"/>
  <c r="AW86" i="10"/>
  <c r="AV86" i="10"/>
  <c r="AU86" i="10"/>
  <c r="AT86" i="10"/>
  <c r="AS86" i="10"/>
  <c r="AR86" i="10"/>
  <c r="AQ86" i="10"/>
  <c r="AP86" i="10"/>
  <c r="AO86" i="10"/>
  <c r="AN86" i="10"/>
  <c r="AM86" i="10"/>
  <c r="AL86" i="10"/>
  <c r="AK86" i="10"/>
  <c r="AJ86" i="10"/>
  <c r="AI86" i="10"/>
  <c r="AH86" i="10"/>
  <c r="AG86" i="10"/>
  <c r="AF86" i="10"/>
  <c r="AE86" i="10"/>
  <c r="AD86" i="10"/>
  <c r="AC86" i="10"/>
  <c r="AB86" i="10"/>
  <c r="CW85" i="10"/>
  <c r="CV85" i="10"/>
  <c r="CU85" i="10"/>
  <c r="CT85" i="10"/>
  <c r="CS85" i="10"/>
  <c r="CR85" i="10"/>
  <c r="CQ85" i="10"/>
  <c r="CP85" i="10"/>
  <c r="CO85" i="10"/>
  <c r="CN85" i="10"/>
  <c r="CM85" i="10"/>
  <c r="CL85" i="10"/>
  <c r="CK85" i="10"/>
  <c r="CJ85" i="10"/>
  <c r="CI85" i="10"/>
  <c r="CH85" i="10"/>
  <c r="CG85" i="10"/>
  <c r="CF85" i="10"/>
  <c r="CE85" i="10"/>
  <c r="CD85" i="10"/>
  <c r="CC85" i="10"/>
  <c r="CB85" i="10"/>
  <c r="CA85" i="10"/>
  <c r="BZ85" i="10"/>
  <c r="BY85" i="10"/>
  <c r="BX85" i="10"/>
  <c r="BW85" i="10"/>
  <c r="BV85" i="10"/>
  <c r="BU85" i="10"/>
  <c r="BT85" i="10"/>
  <c r="BS85" i="10"/>
  <c r="BR85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BE85" i="10"/>
  <c r="BD85" i="10"/>
  <c r="BC85" i="10"/>
  <c r="BB85" i="10"/>
  <c r="BA85" i="10"/>
  <c r="AZ85" i="10"/>
  <c r="AY85" i="10"/>
  <c r="AX85" i="10"/>
  <c r="AW85" i="10"/>
  <c r="AV85" i="10"/>
  <c r="AU85" i="10"/>
  <c r="AT85" i="10"/>
  <c r="AS85" i="10"/>
  <c r="AR85" i="10"/>
  <c r="AQ85" i="10"/>
  <c r="AP85" i="10"/>
  <c r="AO85" i="10"/>
  <c r="AN85" i="10"/>
  <c r="AM85" i="10"/>
  <c r="AL85" i="10"/>
  <c r="AK85" i="10"/>
  <c r="AJ85" i="10"/>
  <c r="AI85" i="10"/>
  <c r="AH85" i="10"/>
  <c r="AG85" i="10"/>
  <c r="AF85" i="10"/>
  <c r="AE85" i="10"/>
  <c r="AD85" i="10"/>
  <c r="AC85" i="10"/>
  <c r="AB85" i="10"/>
  <c r="CW84" i="10"/>
  <c r="CV84" i="10"/>
  <c r="CU84" i="10"/>
  <c r="CT84" i="10"/>
  <c r="CS84" i="10"/>
  <c r="CR84" i="10"/>
  <c r="CQ84" i="10"/>
  <c r="CP84" i="10"/>
  <c r="CO84" i="10"/>
  <c r="CN84" i="10"/>
  <c r="CM84" i="10"/>
  <c r="CL84" i="10"/>
  <c r="CK84" i="10"/>
  <c r="CJ84" i="10"/>
  <c r="CI84" i="10"/>
  <c r="CH84" i="10"/>
  <c r="CG84" i="10"/>
  <c r="CF84" i="10"/>
  <c r="CE84" i="10"/>
  <c r="CD84" i="10"/>
  <c r="CC84" i="10"/>
  <c r="CB84" i="10"/>
  <c r="CA84" i="10"/>
  <c r="BZ84" i="10"/>
  <c r="BY84" i="10"/>
  <c r="BX84" i="10"/>
  <c r="BW84" i="10"/>
  <c r="BV84" i="10"/>
  <c r="BU84" i="10"/>
  <c r="BT84" i="10"/>
  <c r="BS84" i="10"/>
  <c r="BR84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BE84" i="10"/>
  <c r="BD84" i="10"/>
  <c r="BC84" i="10"/>
  <c r="BB84" i="10"/>
  <c r="BA84" i="10"/>
  <c r="AZ84" i="10"/>
  <c r="AY84" i="10"/>
  <c r="AX84" i="10"/>
  <c r="AW84" i="10"/>
  <c r="AV84" i="10"/>
  <c r="AU84" i="10"/>
  <c r="AT84" i="10"/>
  <c r="AS84" i="10"/>
  <c r="AR84" i="10"/>
  <c r="AQ84" i="10"/>
  <c r="AP84" i="10"/>
  <c r="AO84" i="10"/>
  <c r="AN84" i="10"/>
  <c r="AM84" i="10"/>
  <c r="AL84" i="10"/>
  <c r="AK84" i="10"/>
  <c r="AJ84" i="10"/>
  <c r="AI84" i="10"/>
  <c r="AH84" i="10"/>
  <c r="AG84" i="10"/>
  <c r="AF84" i="10"/>
  <c r="AE84" i="10"/>
  <c r="AD84" i="10"/>
  <c r="AC84" i="10"/>
  <c r="AB84" i="10"/>
  <c r="CW83" i="10"/>
  <c r="CV83" i="10"/>
  <c r="CU83" i="10"/>
  <c r="CT83" i="10"/>
  <c r="CS83" i="10"/>
  <c r="CR83" i="10"/>
  <c r="CQ83" i="10"/>
  <c r="CP83" i="10"/>
  <c r="CO83" i="10"/>
  <c r="CN83" i="10"/>
  <c r="CM83" i="10"/>
  <c r="CL83" i="10"/>
  <c r="CK83" i="10"/>
  <c r="CJ83" i="10"/>
  <c r="CI83" i="10"/>
  <c r="CH83" i="10"/>
  <c r="CG83" i="10"/>
  <c r="CF83" i="10"/>
  <c r="CE83" i="10"/>
  <c r="CD83" i="10"/>
  <c r="CC83" i="10"/>
  <c r="CB83" i="10"/>
  <c r="CA83" i="10"/>
  <c r="BZ83" i="10"/>
  <c r="BY83" i="10"/>
  <c r="BX83" i="10"/>
  <c r="BW83" i="10"/>
  <c r="BV83" i="10"/>
  <c r="BU83" i="10"/>
  <c r="BT83" i="10"/>
  <c r="BS83" i="10"/>
  <c r="BR83" i="10"/>
  <c r="BQ83" i="10"/>
  <c r="BP83" i="10"/>
  <c r="BO83" i="10"/>
  <c r="BN83" i="10"/>
  <c r="BM83" i="10"/>
  <c r="BL83" i="10"/>
  <c r="BK83" i="10"/>
  <c r="BJ83" i="10"/>
  <c r="BI83" i="10"/>
  <c r="BH83" i="10"/>
  <c r="BG83" i="10"/>
  <c r="BF83" i="10"/>
  <c r="BE83" i="10"/>
  <c r="BD83" i="10"/>
  <c r="BC83" i="10"/>
  <c r="BB83" i="10"/>
  <c r="BA83" i="10"/>
  <c r="AZ83" i="10"/>
  <c r="AY83" i="10"/>
  <c r="AX83" i="10"/>
  <c r="AW83" i="10"/>
  <c r="AV83" i="10"/>
  <c r="AU83" i="10"/>
  <c r="AT83" i="10"/>
  <c r="AS83" i="10"/>
  <c r="AR83" i="10"/>
  <c r="AQ83" i="10"/>
  <c r="AP83" i="10"/>
  <c r="AO83" i="10"/>
  <c r="AN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CW82" i="10"/>
  <c r="CV82" i="10"/>
  <c r="CU82" i="10"/>
  <c r="CT82" i="10"/>
  <c r="CS82" i="10"/>
  <c r="CR82" i="10"/>
  <c r="CQ82" i="10"/>
  <c r="CP82" i="10"/>
  <c r="CO82" i="10"/>
  <c r="CN82" i="10"/>
  <c r="CM82" i="10"/>
  <c r="CL82" i="10"/>
  <c r="CK82" i="10"/>
  <c r="CJ82" i="10"/>
  <c r="CI82" i="10"/>
  <c r="CH82" i="10"/>
  <c r="CG82" i="10"/>
  <c r="CF82" i="10"/>
  <c r="CE82" i="10"/>
  <c r="CD82" i="10"/>
  <c r="CC82" i="10"/>
  <c r="CB82" i="10"/>
  <c r="CA82" i="10"/>
  <c r="BZ82" i="10"/>
  <c r="BY82" i="10"/>
  <c r="BX82" i="10"/>
  <c r="BW82" i="10"/>
  <c r="BV82" i="10"/>
  <c r="BU82" i="10"/>
  <c r="BT82" i="10"/>
  <c r="BS82" i="10"/>
  <c r="BR82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BE82" i="10"/>
  <c r="BD82" i="10"/>
  <c r="BC82" i="10"/>
  <c r="BB82" i="10"/>
  <c r="BA82" i="10"/>
  <c r="AZ82" i="10"/>
  <c r="AY82" i="10"/>
  <c r="AX82" i="10"/>
  <c r="AW82" i="10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J82" i="10"/>
  <c r="AI82" i="10"/>
  <c r="AH82" i="10"/>
  <c r="AG82" i="10"/>
  <c r="AF82" i="10"/>
  <c r="AE82" i="10"/>
  <c r="AD82" i="10"/>
  <c r="AC82" i="10"/>
  <c r="AB82" i="10"/>
  <c r="CW81" i="10"/>
  <c r="CV81" i="10"/>
  <c r="CU81" i="10"/>
  <c r="CT81" i="10"/>
  <c r="CS81" i="10"/>
  <c r="CR81" i="10"/>
  <c r="CQ81" i="10"/>
  <c r="CP81" i="10"/>
  <c r="CO81" i="10"/>
  <c r="CN81" i="10"/>
  <c r="CM81" i="10"/>
  <c r="CL81" i="10"/>
  <c r="CK81" i="10"/>
  <c r="CJ81" i="10"/>
  <c r="CI81" i="10"/>
  <c r="CH81" i="10"/>
  <c r="CG81" i="10"/>
  <c r="CF81" i="10"/>
  <c r="CE81" i="10"/>
  <c r="CD81" i="10"/>
  <c r="CC81" i="10"/>
  <c r="CB81" i="10"/>
  <c r="CA81" i="10"/>
  <c r="BZ81" i="10"/>
  <c r="BY81" i="10"/>
  <c r="BX81" i="10"/>
  <c r="BW81" i="10"/>
  <c r="BV81" i="10"/>
  <c r="BU81" i="10"/>
  <c r="BT81" i="10"/>
  <c r="BS81" i="10"/>
  <c r="BR81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BE81" i="10"/>
  <c r="BD81" i="10"/>
  <c r="BC81" i="10"/>
  <c r="BB81" i="10"/>
  <c r="BA81" i="10"/>
  <c r="AZ81" i="10"/>
  <c r="AY81" i="10"/>
  <c r="AX81" i="10"/>
  <c r="AW81" i="10"/>
  <c r="AV81" i="10"/>
  <c r="AU81" i="10"/>
  <c r="AT81" i="10"/>
  <c r="AS81" i="10"/>
  <c r="AR81" i="10"/>
  <c r="AQ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AD81" i="10"/>
  <c r="AC81" i="10"/>
  <c r="AB81" i="10"/>
  <c r="Y81" i="10"/>
  <c r="X81" i="10"/>
  <c r="W81" i="10"/>
  <c r="V81" i="10"/>
  <c r="U81" i="10"/>
  <c r="T81" i="10"/>
  <c r="S81" i="10"/>
  <c r="R81" i="10"/>
  <c r="Y74" i="10"/>
  <c r="Y75" i="10"/>
  <c r="Y76" i="10"/>
  <c r="Y77" i="10"/>
  <c r="Y78" i="10"/>
  <c r="Y79" i="10"/>
  <c r="X74" i="10"/>
  <c r="X75" i="10"/>
  <c r="X76" i="10"/>
  <c r="X77" i="10"/>
  <c r="X78" i="10"/>
  <c r="X79" i="10"/>
  <c r="W74" i="10"/>
  <c r="W75" i="10"/>
  <c r="W76" i="10"/>
  <c r="W77" i="10"/>
  <c r="W78" i="10"/>
  <c r="W79" i="10"/>
  <c r="V74" i="10"/>
  <c r="V75" i="10"/>
  <c r="V76" i="10"/>
  <c r="V77" i="10"/>
  <c r="V78" i="10"/>
  <c r="V79" i="10"/>
  <c r="U74" i="10"/>
  <c r="U75" i="10"/>
  <c r="U76" i="10"/>
  <c r="U77" i="10"/>
  <c r="U78" i="10"/>
  <c r="U79" i="10"/>
  <c r="T74" i="10"/>
  <c r="T75" i="10"/>
  <c r="T76" i="10"/>
  <c r="T77" i="10"/>
  <c r="T78" i="10"/>
  <c r="T79" i="10"/>
  <c r="S74" i="10"/>
  <c r="S75" i="10"/>
  <c r="S76" i="10"/>
  <c r="S77" i="10"/>
  <c r="S78" i="10"/>
  <c r="S79" i="10"/>
  <c r="R74" i="10"/>
  <c r="R75" i="10"/>
  <c r="R76" i="10"/>
  <c r="R77" i="10"/>
  <c r="R78" i="10"/>
  <c r="R79" i="10"/>
  <c r="AL74" i="10"/>
  <c r="AK74" i="10"/>
  <c r="AJ74" i="10"/>
  <c r="AI74" i="10"/>
  <c r="AH74" i="10"/>
  <c r="AG74" i="10"/>
  <c r="AF74" i="10"/>
  <c r="AE74" i="10"/>
  <c r="AL73" i="10"/>
  <c r="AK73" i="10"/>
  <c r="AJ73" i="10"/>
  <c r="AI73" i="10"/>
  <c r="AH73" i="10"/>
  <c r="AG73" i="10"/>
  <c r="AF73" i="10"/>
  <c r="AE73" i="10"/>
  <c r="Y73" i="10"/>
  <c r="X73" i="10"/>
  <c r="W73" i="10"/>
  <c r="V73" i="10"/>
  <c r="U73" i="10"/>
  <c r="T73" i="10"/>
  <c r="S73" i="10"/>
  <c r="R73" i="10"/>
  <c r="P73" i="10"/>
  <c r="AL72" i="10"/>
  <c r="AK72" i="10"/>
  <c r="AJ72" i="10"/>
  <c r="AI72" i="10"/>
  <c r="AH72" i="10"/>
  <c r="AG72" i="10"/>
  <c r="AF72" i="10"/>
  <c r="AE72" i="10"/>
  <c r="AL71" i="10"/>
  <c r="AK71" i="10"/>
  <c r="AJ71" i="10"/>
  <c r="AI71" i="10"/>
  <c r="AH71" i="10"/>
  <c r="AG71" i="10"/>
  <c r="AF71" i="10"/>
  <c r="AE71" i="10"/>
  <c r="Y68" i="10"/>
  <c r="Y69" i="10"/>
  <c r="Y70" i="10"/>
  <c r="Y71" i="10"/>
  <c r="X68" i="10"/>
  <c r="X69" i="10"/>
  <c r="X70" i="10"/>
  <c r="X71" i="10"/>
  <c r="W68" i="10"/>
  <c r="W69" i="10"/>
  <c r="W70" i="10"/>
  <c r="W71" i="10"/>
  <c r="V68" i="10"/>
  <c r="V69" i="10"/>
  <c r="V70" i="10"/>
  <c r="V71" i="10"/>
  <c r="U68" i="10"/>
  <c r="U69" i="10"/>
  <c r="U70" i="10"/>
  <c r="U71" i="10"/>
  <c r="T68" i="10"/>
  <c r="T69" i="10"/>
  <c r="T70" i="10"/>
  <c r="T71" i="10"/>
  <c r="S68" i="10"/>
  <c r="S69" i="10"/>
  <c r="S70" i="10"/>
  <c r="S71" i="10"/>
  <c r="R68" i="10"/>
  <c r="R69" i="10"/>
  <c r="R70" i="10"/>
  <c r="R71" i="10"/>
  <c r="AL70" i="10"/>
  <c r="AK70" i="10"/>
  <c r="AJ70" i="10"/>
  <c r="AI70" i="10"/>
  <c r="AH70" i="10"/>
  <c r="AG70" i="10"/>
  <c r="AF70" i="10"/>
  <c r="AE70" i="10"/>
  <c r="AL69" i="10"/>
  <c r="AK69" i="10"/>
  <c r="AJ69" i="10"/>
  <c r="AI69" i="10"/>
  <c r="AH69" i="10"/>
  <c r="AG69" i="10"/>
  <c r="AF69" i="10"/>
  <c r="AE69" i="10"/>
  <c r="AL68" i="10"/>
  <c r="AK68" i="10"/>
  <c r="AJ68" i="10"/>
  <c r="AI68" i="10"/>
  <c r="AH68" i="10"/>
  <c r="AG68" i="10"/>
  <c r="AF68" i="10"/>
  <c r="AE68" i="10"/>
  <c r="AL67" i="10"/>
  <c r="AK67" i="10"/>
  <c r="AJ67" i="10"/>
  <c r="AI67" i="10"/>
  <c r="AH67" i="10"/>
  <c r="AG67" i="10"/>
  <c r="AF67" i="10"/>
  <c r="AE67" i="10"/>
  <c r="Y67" i="10"/>
  <c r="X67" i="10"/>
  <c r="W67" i="10"/>
  <c r="V67" i="10"/>
  <c r="U67" i="10"/>
  <c r="T67" i="10"/>
  <c r="S67" i="10"/>
  <c r="R67" i="10"/>
  <c r="AL66" i="10"/>
  <c r="AK66" i="10"/>
  <c r="AJ66" i="10"/>
  <c r="AI66" i="10"/>
  <c r="AH66" i="10"/>
  <c r="AG66" i="10"/>
  <c r="AF66" i="10"/>
  <c r="AE66" i="10"/>
  <c r="AL65" i="10"/>
  <c r="AK65" i="10"/>
  <c r="AJ65" i="10"/>
  <c r="AI65" i="10"/>
  <c r="AH65" i="10"/>
  <c r="AG65" i="10"/>
  <c r="AF65" i="10"/>
  <c r="AE65" i="10"/>
  <c r="Y59" i="10"/>
  <c r="Y60" i="10"/>
  <c r="Y61" i="10"/>
  <c r="Y62" i="10"/>
  <c r="Y63" i="10"/>
  <c r="Y64" i="10"/>
  <c r="Y65" i="10"/>
  <c r="X59" i="10"/>
  <c r="X60" i="10"/>
  <c r="X61" i="10"/>
  <c r="X62" i="10"/>
  <c r="X63" i="10"/>
  <c r="X64" i="10"/>
  <c r="X65" i="10"/>
  <c r="W59" i="10"/>
  <c r="W60" i="10"/>
  <c r="W61" i="10"/>
  <c r="W62" i="10"/>
  <c r="W63" i="10"/>
  <c r="W64" i="10"/>
  <c r="W65" i="10"/>
  <c r="V59" i="10"/>
  <c r="V60" i="10"/>
  <c r="V61" i="10"/>
  <c r="V62" i="10"/>
  <c r="V63" i="10"/>
  <c r="V64" i="10"/>
  <c r="V65" i="10"/>
  <c r="U59" i="10"/>
  <c r="U60" i="10"/>
  <c r="U61" i="10"/>
  <c r="U62" i="10"/>
  <c r="U63" i="10"/>
  <c r="U64" i="10"/>
  <c r="U65" i="10"/>
  <c r="T59" i="10"/>
  <c r="T60" i="10"/>
  <c r="T61" i="10"/>
  <c r="T62" i="10"/>
  <c r="T63" i="10"/>
  <c r="T64" i="10"/>
  <c r="T65" i="10"/>
  <c r="S59" i="10"/>
  <c r="S60" i="10"/>
  <c r="S61" i="10"/>
  <c r="S62" i="10"/>
  <c r="S63" i="10"/>
  <c r="S64" i="10"/>
  <c r="S65" i="10"/>
  <c r="R59" i="10"/>
  <c r="R60" i="10"/>
  <c r="R61" i="10"/>
  <c r="R62" i="10"/>
  <c r="R63" i="10"/>
  <c r="R64" i="10"/>
  <c r="R65" i="10"/>
  <c r="AL64" i="10"/>
  <c r="AK64" i="10"/>
  <c r="AJ64" i="10"/>
  <c r="AI64" i="10"/>
  <c r="AH64" i="10"/>
  <c r="AG64" i="10"/>
  <c r="AF64" i="10"/>
  <c r="AE64" i="10"/>
  <c r="AL63" i="10"/>
  <c r="AK63" i="10"/>
  <c r="AJ63" i="10"/>
  <c r="AI63" i="10"/>
  <c r="AH63" i="10"/>
  <c r="AG63" i="10"/>
  <c r="AF63" i="10"/>
  <c r="AE63" i="10"/>
  <c r="AL62" i="10"/>
  <c r="AK62" i="10"/>
  <c r="AJ62" i="10"/>
  <c r="AI62" i="10"/>
  <c r="AH62" i="10"/>
  <c r="AG62" i="10"/>
  <c r="AF62" i="10"/>
  <c r="AE62" i="10"/>
  <c r="AL61" i="10"/>
  <c r="AK61" i="10"/>
  <c r="AJ61" i="10"/>
  <c r="AI61" i="10"/>
  <c r="AH61" i="10"/>
  <c r="AG61" i="10"/>
  <c r="AF61" i="10"/>
  <c r="AE61" i="10"/>
  <c r="AL60" i="10"/>
  <c r="AK60" i="10"/>
  <c r="AJ60" i="10"/>
  <c r="AI60" i="10"/>
  <c r="AH60" i="10"/>
  <c r="AG60" i="10"/>
  <c r="AF60" i="10"/>
  <c r="AE60" i="10"/>
  <c r="AL59" i="10"/>
  <c r="AK59" i="10"/>
  <c r="AJ59" i="10"/>
  <c r="AI59" i="10"/>
  <c r="AH59" i="10"/>
  <c r="AG59" i="10"/>
  <c r="AF59" i="10"/>
  <c r="AE59" i="10"/>
  <c r="AL58" i="10"/>
  <c r="AK58" i="10"/>
  <c r="AJ58" i="10"/>
  <c r="AI58" i="10"/>
  <c r="AH58" i="10"/>
  <c r="AG58" i="10"/>
  <c r="AF58" i="10"/>
  <c r="AE58" i="10"/>
  <c r="Y58" i="10"/>
  <c r="X58" i="10"/>
  <c r="W58" i="10"/>
  <c r="V58" i="10"/>
  <c r="U58" i="10"/>
  <c r="T58" i="10"/>
  <c r="S58" i="10"/>
  <c r="R58" i="10"/>
  <c r="AL57" i="10"/>
  <c r="AK57" i="10"/>
  <c r="AJ57" i="10"/>
  <c r="AI57" i="10"/>
  <c r="AH57" i="10"/>
  <c r="AG57" i="10"/>
  <c r="AF57" i="10"/>
  <c r="AE57" i="10"/>
  <c r="AL56" i="10"/>
  <c r="AK56" i="10"/>
  <c r="AJ56" i="10"/>
  <c r="AI56" i="10"/>
  <c r="AH56" i="10"/>
  <c r="AG56" i="10"/>
  <c r="AF56" i="10"/>
  <c r="AE56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AL55" i="10"/>
  <c r="AK55" i="10"/>
  <c r="AJ55" i="10"/>
  <c r="AI55" i="10"/>
  <c r="AH55" i="10"/>
  <c r="AG55" i="10"/>
  <c r="AF55" i="10"/>
  <c r="AE55" i="10"/>
  <c r="AL54" i="10"/>
  <c r="AK54" i="10"/>
  <c r="AJ54" i="10"/>
  <c r="AI54" i="10"/>
  <c r="AH54" i="10"/>
  <c r="AG54" i="10"/>
  <c r="AF54" i="10"/>
  <c r="AE54" i="10"/>
  <c r="AL53" i="10"/>
  <c r="AK53" i="10"/>
  <c r="AJ53" i="10"/>
  <c r="AI53" i="10"/>
  <c r="AH53" i="10"/>
  <c r="AG53" i="10"/>
  <c r="AF53" i="10"/>
  <c r="AE53" i="10"/>
  <c r="AL52" i="10"/>
  <c r="AK52" i="10"/>
  <c r="AJ52" i="10"/>
  <c r="AI52" i="10"/>
  <c r="AH52" i="10"/>
  <c r="AG52" i="10"/>
  <c r="AF52" i="10"/>
  <c r="AE52" i="10"/>
  <c r="AL51" i="10"/>
  <c r="AK51" i="10"/>
  <c r="AJ51" i="10"/>
  <c r="AI51" i="10"/>
  <c r="AH51" i="10"/>
  <c r="AG51" i="10"/>
  <c r="AF51" i="10"/>
  <c r="AE51" i="10"/>
  <c r="AL50" i="10"/>
  <c r="AK50" i="10"/>
  <c r="AJ50" i="10"/>
  <c r="AI50" i="10"/>
  <c r="AH50" i="10"/>
  <c r="AG50" i="10"/>
  <c r="AF50" i="10"/>
  <c r="AE50" i="10"/>
  <c r="AL49" i="10"/>
  <c r="AK49" i="10"/>
  <c r="AJ49" i="10"/>
  <c r="AI49" i="10"/>
  <c r="AH49" i="10"/>
  <c r="AG49" i="10"/>
  <c r="AF49" i="10"/>
  <c r="AE49" i="10"/>
  <c r="AL48" i="10"/>
  <c r="AK48" i="10"/>
  <c r="AJ48" i="10"/>
  <c r="AI48" i="10"/>
  <c r="AH48" i="10"/>
  <c r="AG48" i="10"/>
  <c r="AF48" i="10"/>
  <c r="AE48" i="10"/>
  <c r="AL47" i="10"/>
  <c r="AK47" i="10"/>
  <c r="AJ47" i="10"/>
  <c r="AI47" i="10"/>
  <c r="AH47" i="10"/>
  <c r="AG47" i="10"/>
  <c r="AF47" i="10"/>
  <c r="AE47" i="10"/>
  <c r="AL46" i="10"/>
  <c r="AK46" i="10"/>
  <c r="AJ46" i="10"/>
  <c r="AI46" i="10"/>
  <c r="AH46" i="10"/>
  <c r="AG46" i="10"/>
  <c r="AF46" i="10"/>
  <c r="AE46" i="10"/>
  <c r="AL45" i="10"/>
  <c r="AK45" i="10"/>
  <c r="AJ45" i="10"/>
  <c r="AI45" i="10"/>
  <c r="AH45" i="10"/>
  <c r="AG45" i="10"/>
  <c r="AF45" i="10"/>
  <c r="AE45" i="10"/>
  <c r="AL44" i="10"/>
  <c r="AK44" i="10"/>
  <c r="AJ44" i="10"/>
  <c r="AI44" i="10"/>
  <c r="AH44" i="10"/>
  <c r="AG44" i="10"/>
  <c r="AF44" i="10"/>
  <c r="AE44" i="10"/>
  <c r="Y44" i="10"/>
  <c r="X44" i="10"/>
  <c r="W44" i="10"/>
  <c r="V44" i="10"/>
  <c r="U44" i="10"/>
  <c r="T44" i="10"/>
  <c r="S44" i="10"/>
  <c r="R44" i="10"/>
  <c r="AL43" i="10"/>
  <c r="AK43" i="10"/>
  <c r="AJ43" i="10"/>
  <c r="AI43" i="10"/>
  <c r="AH43" i="10"/>
  <c r="AG43" i="10"/>
  <c r="AF43" i="10"/>
  <c r="AE43" i="10"/>
  <c r="AL42" i="10"/>
  <c r="AK42" i="10"/>
  <c r="AJ42" i="10"/>
  <c r="AI42" i="10"/>
  <c r="AH42" i="10"/>
  <c r="AG42" i="10"/>
  <c r="AF42" i="10"/>
  <c r="AE42" i="10"/>
  <c r="Y37" i="10"/>
  <c r="Y38" i="10"/>
  <c r="Y39" i="10"/>
  <c r="Y40" i="10"/>
  <c r="Y41" i="10"/>
  <c r="Y42" i="10"/>
  <c r="X37" i="10"/>
  <c r="X38" i="10"/>
  <c r="X39" i="10"/>
  <c r="X40" i="10"/>
  <c r="X41" i="10"/>
  <c r="X42" i="10"/>
  <c r="W37" i="10"/>
  <c r="W38" i="10"/>
  <c r="W39" i="10"/>
  <c r="W40" i="10"/>
  <c r="W41" i="10"/>
  <c r="W42" i="10"/>
  <c r="V37" i="10"/>
  <c r="V38" i="10"/>
  <c r="V39" i="10"/>
  <c r="V40" i="10"/>
  <c r="V41" i="10"/>
  <c r="V42" i="10"/>
  <c r="U37" i="10"/>
  <c r="U38" i="10"/>
  <c r="U39" i="10"/>
  <c r="U40" i="10"/>
  <c r="U41" i="10"/>
  <c r="U42" i="10"/>
  <c r="T37" i="10"/>
  <c r="T38" i="10"/>
  <c r="T39" i="10"/>
  <c r="T40" i="10"/>
  <c r="T41" i="10"/>
  <c r="T42" i="10"/>
  <c r="S37" i="10"/>
  <c r="S38" i="10"/>
  <c r="S39" i="10"/>
  <c r="S40" i="10"/>
  <c r="S41" i="10"/>
  <c r="S42" i="10"/>
  <c r="R37" i="10"/>
  <c r="R38" i="10"/>
  <c r="R39" i="10"/>
  <c r="R40" i="10"/>
  <c r="R41" i="10"/>
  <c r="R42" i="10"/>
  <c r="AL41" i="10"/>
  <c r="AK41" i="10"/>
  <c r="AJ41" i="10"/>
  <c r="AI41" i="10"/>
  <c r="AH41" i="10"/>
  <c r="AG41" i="10"/>
  <c r="AF41" i="10"/>
  <c r="AE41" i="10"/>
  <c r="AL40" i="10"/>
  <c r="AK40" i="10"/>
  <c r="AJ40" i="10"/>
  <c r="AI40" i="10"/>
  <c r="AH40" i="10"/>
  <c r="AG40" i="10"/>
  <c r="AF40" i="10"/>
  <c r="AE40" i="10"/>
  <c r="AL39" i="10"/>
  <c r="AK39" i="10"/>
  <c r="AJ39" i="10"/>
  <c r="AI39" i="10"/>
  <c r="AH39" i="10"/>
  <c r="AG39" i="10"/>
  <c r="AF39" i="10"/>
  <c r="AE39" i="10"/>
  <c r="AL38" i="10"/>
  <c r="AK38" i="10"/>
  <c r="AJ38" i="10"/>
  <c r="AI38" i="10"/>
  <c r="AH38" i="10"/>
  <c r="AG38" i="10"/>
  <c r="AF38" i="10"/>
  <c r="AE38" i="10"/>
  <c r="AL37" i="10"/>
  <c r="AK37" i="10"/>
  <c r="AJ37" i="10"/>
  <c r="AI37" i="10"/>
  <c r="AH37" i="10"/>
  <c r="AG37" i="10"/>
  <c r="AF37" i="10"/>
  <c r="AE37" i="10"/>
  <c r="AL36" i="10"/>
  <c r="AK36" i="10"/>
  <c r="AJ36" i="10"/>
  <c r="AI36" i="10"/>
  <c r="AH36" i="10"/>
  <c r="AG36" i="10"/>
  <c r="AF36" i="10"/>
  <c r="AE36" i="10"/>
  <c r="Y36" i="10"/>
  <c r="X36" i="10"/>
  <c r="W36" i="10"/>
  <c r="V36" i="10"/>
  <c r="U36" i="10"/>
  <c r="T36" i="10"/>
  <c r="S36" i="10"/>
  <c r="R36" i="10"/>
  <c r="AL35" i="10"/>
  <c r="AK35" i="10"/>
  <c r="AJ35" i="10"/>
  <c r="AI35" i="10"/>
  <c r="AH35" i="10"/>
  <c r="AG35" i="10"/>
  <c r="AF35" i="10"/>
  <c r="AE35" i="10"/>
  <c r="AL34" i="10"/>
  <c r="AK34" i="10"/>
  <c r="AJ34" i="10"/>
  <c r="AI34" i="10"/>
  <c r="AH34" i="10"/>
  <c r="AG34" i="10"/>
  <c r="AF34" i="10"/>
  <c r="AE34" i="10"/>
  <c r="Y29" i="10"/>
  <c r="Y30" i="10"/>
  <c r="Y31" i="10"/>
  <c r="Y32" i="10"/>
  <c r="Y33" i="10"/>
  <c r="Y34" i="10"/>
  <c r="X29" i="10"/>
  <c r="X30" i="10"/>
  <c r="X31" i="10"/>
  <c r="X32" i="10"/>
  <c r="X33" i="10"/>
  <c r="X34" i="10"/>
  <c r="W29" i="10"/>
  <c r="W30" i="10"/>
  <c r="W31" i="10"/>
  <c r="W32" i="10"/>
  <c r="W33" i="10"/>
  <c r="W34" i="10"/>
  <c r="V29" i="10"/>
  <c r="V30" i="10"/>
  <c r="V31" i="10"/>
  <c r="V32" i="10"/>
  <c r="V33" i="10"/>
  <c r="V34" i="10"/>
  <c r="U29" i="10"/>
  <c r="U30" i="10"/>
  <c r="U31" i="10"/>
  <c r="U32" i="10"/>
  <c r="U33" i="10"/>
  <c r="U34" i="10"/>
  <c r="T29" i="10"/>
  <c r="T30" i="10"/>
  <c r="T31" i="10"/>
  <c r="T32" i="10"/>
  <c r="T33" i="10"/>
  <c r="T34" i="10"/>
  <c r="S29" i="10"/>
  <c r="S30" i="10"/>
  <c r="S31" i="10"/>
  <c r="S32" i="10"/>
  <c r="S33" i="10"/>
  <c r="S34" i="10"/>
  <c r="R29" i="10"/>
  <c r="R30" i="10"/>
  <c r="R31" i="10"/>
  <c r="R32" i="10"/>
  <c r="R33" i="10"/>
  <c r="R34" i="10"/>
  <c r="AL33" i="10"/>
  <c r="AK33" i="10"/>
  <c r="AJ33" i="10"/>
  <c r="AI33" i="10"/>
  <c r="AH33" i="10"/>
  <c r="AG33" i="10"/>
  <c r="AF33" i="10"/>
  <c r="AE33" i="10"/>
  <c r="AL32" i="10"/>
  <c r="AK32" i="10"/>
  <c r="AJ32" i="10"/>
  <c r="AI32" i="10"/>
  <c r="AH32" i="10"/>
  <c r="AG32" i="10"/>
  <c r="AF32" i="10"/>
  <c r="AE32" i="10"/>
  <c r="AL31" i="10"/>
  <c r="AK31" i="10"/>
  <c r="AJ31" i="10"/>
  <c r="AI31" i="10"/>
  <c r="AH31" i="10"/>
  <c r="AG31" i="10"/>
  <c r="AF31" i="10"/>
  <c r="AE31" i="10"/>
  <c r="AL30" i="10"/>
  <c r="AK30" i="10"/>
  <c r="AJ30" i="10"/>
  <c r="AI30" i="10"/>
  <c r="AH30" i="10"/>
  <c r="AG30" i="10"/>
  <c r="AF30" i="10"/>
  <c r="AE30" i="10"/>
  <c r="AL29" i="10"/>
  <c r="AK29" i="10"/>
  <c r="AJ29" i="10"/>
  <c r="AI29" i="10"/>
  <c r="AH29" i="10"/>
  <c r="AG29" i="10"/>
  <c r="AF29" i="10"/>
  <c r="AE29" i="10"/>
  <c r="AL28" i="10"/>
  <c r="AK28" i="10"/>
  <c r="AJ28" i="10"/>
  <c r="AI28" i="10"/>
  <c r="AH28" i="10"/>
  <c r="AG28" i="10"/>
  <c r="AF28" i="10"/>
  <c r="AE28" i="10"/>
  <c r="Y28" i="10"/>
  <c r="X28" i="10"/>
  <c r="W28" i="10"/>
  <c r="V28" i="10"/>
  <c r="U28" i="10"/>
  <c r="T28" i="10"/>
  <c r="S28" i="10"/>
  <c r="R28" i="10"/>
  <c r="AL27" i="10"/>
  <c r="AK27" i="10"/>
  <c r="AJ27" i="10"/>
  <c r="AI27" i="10"/>
  <c r="AH27" i="10"/>
  <c r="AG27" i="10"/>
  <c r="AF27" i="10"/>
  <c r="AE27" i="10"/>
  <c r="AL26" i="10"/>
  <c r="AK26" i="10"/>
  <c r="AJ26" i="10"/>
  <c r="AI26" i="10"/>
  <c r="AH26" i="10"/>
  <c r="AG26" i="10"/>
  <c r="AF26" i="10"/>
  <c r="AE26" i="10"/>
  <c r="Y21" i="10"/>
  <c r="Y22" i="10"/>
  <c r="Y23" i="10"/>
  <c r="Y24" i="10"/>
  <c r="Y25" i="10"/>
  <c r="Y26" i="10"/>
  <c r="X21" i="10"/>
  <c r="X22" i="10"/>
  <c r="X23" i="10"/>
  <c r="X24" i="10"/>
  <c r="X25" i="10"/>
  <c r="X26" i="10"/>
  <c r="W21" i="10"/>
  <c r="W22" i="10"/>
  <c r="W23" i="10"/>
  <c r="W24" i="10"/>
  <c r="W25" i="10"/>
  <c r="W26" i="10"/>
  <c r="V21" i="10"/>
  <c r="V22" i="10"/>
  <c r="V23" i="10"/>
  <c r="V24" i="10"/>
  <c r="V25" i="10"/>
  <c r="V26" i="10"/>
  <c r="U21" i="10"/>
  <c r="U22" i="10"/>
  <c r="U23" i="10"/>
  <c r="U24" i="10"/>
  <c r="U25" i="10"/>
  <c r="U26" i="10"/>
  <c r="T21" i="10"/>
  <c r="T22" i="10"/>
  <c r="T23" i="10"/>
  <c r="T24" i="10"/>
  <c r="T25" i="10"/>
  <c r="T26" i="10"/>
  <c r="S21" i="10"/>
  <c r="S22" i="10"/>
  <c r="S23" i="10"/>
  <c r="S24" i="10"/>
  <c r="S25" i="10"/>
  <c r="S26" i="10"/>
  <c r="R21" i="10"/>
  <c r="R22" i="10"/>
  <c r="R23" i="10"/>
  <c r="R24" i="10"/>
  <c r="R25" i="10"/>
  <c r="R26" i="10"/>
  <c r="AL25" i="10"/>
  <c r="AK25" i="10"/>
  <c r="AJ25" i="10"/>
  <c r="AI25" i="10"/>
  <c r="AH25" i="10"/>
  <c r="AG25" i="10"/>
  <c r="AF25" i="10"/>
  <c r="AE25" i="10"/>
  <c r="AL24" i="10"/>
  <c r="AK24" i="10"/>
  <c r="AJ24" i="10"/>
  <c r="AI24" i="10"/>
  <c r="AH24" i="10"/>
  <c r="AG24" i="10"/>
  <c r="AF24" i="10"/>
  <c r="AE24" i="10"/>
  <c r="AL23" i="10"/>
  <c r="AK23" i="10"/>
  <c r="AJ23" i="10"/>
  <c r="AI23" i="10"/>
  <c r="AH23" i="10"/>
  <c r="AG23" i="10"/>
  <c r="AF23" i="10"/>
  <c r="AE23" i="10"/>
  <c r="AL22" i="10"/>
  <c r="AK22" i="10"/>
  <c r="AJ22" i="10"/>
  <c r="AI22" i="10"/>
  <c r="AH22" i="10"/>
  <c r="AG22" i="10"/>
  <c r="AF22" i="10"/>
  <c r="AE22" i="10"/>
  <c r="AL21" i="10"/>
  <c r="AK21" i="10"/>
  <c r="AJ21" i="10"/>
  <c r="AI21" i="10"/>
  <c r="AH21" i="10"/>
  <c r="AG21" i="10"/>
  <c r="AF21" i="10"/>
  <c r="AE21" i="10"/>
  <c r="AL20" i="10"/>
  <c r="AK20" i="10"/>
  <c r="AJ20" i="10"/>
  <c r="AI20" i="10"/>
  <c r="AH20" i="10"/>
  <c r="AG20" i="10"/>
  <c r="AF20" i="10"/>
  <c r="AE20" i="10"/>
  <c r="Y20" i="10"/>
  <c r="X20" i="10"/>
  <c r="W20" i="10"/>
  <c r="V20" i="10"/>
  <c r="U20" i="10"/>
  <c r="T20" i="10"/>
  <c r="S20" i="10"/>
  <c r="R20" i="10"/>
  <c r="AL19" i="10"/>
  <c r="AK19" i="10"/>
  <c r="AJ19" i="10"/>
  <c r="AI19" i="10"/>
  <c r="AH19" i="10"/>
  <c r="AG19" i="10"/>
  <c r="AF19" i="10"/>
  <c r="AE19" i="10"/>
  <c r="AL18" i="10"/>
  <c r="AK18" i="10"/>
  <c r="AJ18" i="10"/>
  <c r="AI18" i="10"/>
  <c r="AH18" i="10"/>
  <c r="AG18" i="10"/>
  <c r="AF18" i="10"/>
  <c r="AE18" i="10"/>
  <c r="Y3" i="10"/>
  <c r="Y4" i="10"/>
  <c r="Y5" i="10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X3" i="10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W3" i="10"/>
  <c r="W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V3" i="10"/>
  <c r="V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U3" i="10"/>
  <c r="U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T3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S3" i="10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R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P13" i="10"/>
  <c r="AL17" i="10"/>
  <c r="AK17" i="10"/>
  <c r="AJ17" i="10"/>
  <c r="AI17" i="10"/>
  <c r="AH17" i="10"/>
  <c r="AG17" i="10"/>
  <c r="AF17" i="10"/>
  <c r="AE17" i="10"/>
  <c r="AL16" i="10"/>
  <c r="AK16" i="10"/>
  <c r="AJ16" i="10"/>
  <c r="AI16" i="10"/>
  <c r="AH16" i="10"/>
  <c r="AG16" i="10"/>
  <c r="AF16" i="10"/>
  <c r="AE16" i="10"/>
  <c r="AL15" i="10"/>
  <c r="AK15" i="10"/>
  <c r="AJ15" i="10"/>
  <c r="AI15" i="10"/>
  <c r="AH15" i="10"/>
  <c r="AG15" i="10"/>
  <c r="AF15" i="10"/>
  <c r="AE15" i="10"/>
  <c r="AL14" i="10"/>
  <c r="AK14" i="10"/>
  <c r="AJ14" i="10"/>
  <c r="AI14" i="10"/>
  <c r="AH14" i="10"/>
  <c r="AG14" i="10"/>
  <c r="AF14" i="10"/>
  <c r="AE14" i="10"/>
  <c r="AL13" i="10"/>
  <c r="AK13" i="10"/>
  <c r="AJ13" i="10"/>
  <c r="AI13" i="10"/>
  <c r="AH13" i="10"/>
  <c r="AG13" i="10"/>
  <c r="AF13" i="10"/>
  <c r="AE13" i="10"/>
  <c r="AL12" i="10"/>
  <c r="AK12" i="10"/>
  <c r="AJ12" i="10"/>
  <c r="AI12" i="10"/>
  <c r="AH12" i="10"/>
  <c r="AG12" i="10"/>
  <c r="AF12" i="10"/>
  <c r="AE12" i="10"/>
  <c r="AL11" i="10"/>
  <c r="AK11" i="10"/>
  <c r="AJ11" i="10"/>
  <c r="AI11" i="10"/>
  <c r="AH11" i="10"/>
  <c r="AG11" i="10"/>
  <c r="AF11" i="10"/>
  <c r="AE11" i="10"/>
  <c r="AL10" i="10"/>
  <c r="AK10" i="10"/>
  <c r="AJ10" i="10"/>
  <c r="AI10" i="10"/>
  <c r="AH10" i="10"/>
  <c r="AG10" i="10"/>
  <c r="AF10" i="10"/>
  <c r="AE10" i="10"/>
  <c r="AL9" i="10"/>
  <c r="AK9" i="10"/>
  <c r="AJ9" i="10"/>
  <c r="AI9" i="10"/>
  <c r="AH9" i="10"/>
  <c r="AG9" i="10"/>
  <c r="AF9" i="10"/>
  <c r="AE9" i="10"/>
  <c r="AL8" i="10"/>
  <c r="AK8" i="10"/>
  <c r="AJ8" i="10"/>
  <c r="AI8" i="10"/>
  <c r="AH8" i="10"/>
  <c r="AG8" i="10"/>
  <c r="AF8" i="10"/>
  <c r="AE8" i="10"/>
  <c r="AL7" i="10"/>
  <c r="AK7" i="10"/>
  <c r="AJ7" i="10"/>
  <c r="AI7" i="10"/>
  <c r="AH7" i="10"/>
  <c r="AG7" i="10"/>
  <c r="AF7" i="10"/>
  <c r="AE7" i="10"/>
  <c r="AL6" i="10"/>
  <c r="AK6" i="10"/>
  <c r="AJ6" i="10"/>
  <c r="AI6" i="10"/>
  <c r="AH6" i="10"/>
  <c r="AG6" i="10"/>
  <c r="AF6" i="10"/>
  <c r="AE6" i="10"/>
  <c r="AL5" i="10"/>
  <c r="AK5" i="10"/>
  <c r="AJ5" i="10"/>
  <c r="AI5" i="10"/>
  <c r="AH5" i="10"/>
  <c r="AG5" i="10"/>
  <c r="AF5" i="10"/>
  <c r="AE5" i="10"/>
  <c r="AL4" i="10"/>
  <c r="AK4" i="10"/>
  <c r="AJ4" i="10"/>
  <c r="AI4" i="10"/>
  <c r="AH4" i="10"/>
  <c r="AG4" i="10"/>
  <c r="AF4" i="10"/>
  <c r="AE4" i="10"/>
  <c r="AL3" i="10"/>
  <c r="AK3" i="10"/>
  <c r="AJ3" i="10"/>
  <c r="AI3" i="10"/>
  <c r="AH3" i="10"/>
  <c r="AG3" i="10"/>
  <c r="AF3" i="10"/>
  <c r="AE3" i="10"/>
  <c r="AL2" i="10"/>
  <c r="AK2" i="10"/>
  <c r="AJ2" i="10"/>
  <c r="AI2" i="10"/>
  <c r="AH2" i="10"/>
  <c r="AG2" i="10"/>
  <c r="AF2" i="10"/>
  <c r="AE2" i="10"/>
  <c r="Y2" i="10"/>
  <c r="X2" i="10"/>
  <c r="W2" i="10"/>
  <c r="V2" i="10"/>
  <c r="U2" i="10"/>
  <c r="T2" i="10"/>
  <c r="S2" i="10"/>
  <c r="R2" i="10"/>
  <c r="AL1" i="10"/>
  <c r="AK1" i="10"/>
  <c r="AJ1" i="10"/>
  <c r="AI1" i="10"/>
  <c r="AH1" i="10"/>
  <c r="AG1" i="10"/>
  <c r="AF1" i="10"/>
  <c r="AE1" i="10"/>
  <c r="Y114" i="9"/>
  <c r="Y115" i="9"/>
  <c r="Y116" i="9"/>
  <c r="Y117" i="9"/>
  <c r="Y118" i="9"/>
  <c r="Y119" i="9"/>
  <c r="Y120" i="9"/>
  <c r="Y121" i="9"/>
  <c r="Y122" i="9"/>
  <c r="Y123" i="9"/>
  <c r="Y124" i="9"/>
  <c r="Y125" i="9"/>
  <c r="X114" i="9"/>
  <c r="X115" i="9"/>
  <c r="X116" i="9"/>
  <c r="X117" i="9"/>
  <c r="X118" i="9"/>
  <c r="X119" i="9"/>
  <c r="X120" i="9"/>
  <c r="X121" i="9"/>
  <c r="X122" i="9"/>
  <c r="X123" i="9"/>
  <c r="X124" i="9"/>
  <c r="X125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Y113" i="9"/>
  <c r="X113" i="9"/>
  <c r="W113" i="9"/>
  <c r="Y107" i="9"/>
  <c r="Y108" i="9"/>
  <c r="Y109" i="9"/>
  <c r="Y110" i="9"/>
  <c r="Y111" i="9"/>
  <c r="X107" i="9"/>
  <c r="X108" i="9"/>
  <c r="X109" i="9"/>
  <c r="X110" i="9"/>
  <c r="X111" i="9"/>
  <c r="W107" i="9"/>
  <c r="W108" i="9"/>
  <c r="W109" i="9"/>
  <c r="W110" i="9"/>
  <c r="W111" i="9"/>
  <c r="Y106" i="9"/>
  <c r="X106" i="9"/>
  <c r="W106" i="9"/>
  <c r="Y100" i="9"/>
  <c r="Y101" i="9"/>
  <c r="Y102" i="9"/>
  <c r="Y103" i="9"/>
  <c r="Y104" i="9"/>
  <c r="X100" i="9"/>
  <c r="X101" i="9"/>
  <c r="X102" i="9"/>
  <c r="X103" i="9"/>
  <c r="X104" i="9"/>
  <c r="W100" i="9"/>
  <c r="W101" i="9"/>
  <c r="W102" i="9"/>
  <c r="W103" i="9"/>
  <c r="W104" i="9"/>
  <c r="Y99" i="9"/>
  <c r="X99" i="9"/>
  <c r="W99" i="9"/>
  <c r="Y93" i="9"/>
  <c r="Y94" i="9"/>
  <c r="Y95" i="9"/>
  <c r="Y96" i="9"/>
  <c r="Y97" i="9"/>
  <c r="X93" i="9"/>
  <c r="X94" i="9"/>
  <c r="X95" i="9"/>
  <c r="X96" i="9"/>
  <c r="X97" i="9"/>
  <c r="W93" i="9"/>
  <c r="W94" i="9"/>
  <c r="W95" i="9"/>
  <c r="W96" i="9"/>
  <c r="W97" i="9"/>
  <c r="Y92" i="9"/>
  <c r="X92" i="9"/>
  <c r="W92" i="9"/>
  <c r="Y82" i="9"/>
  <c r="Y83" i="9"/>
  <c r="Y84" i="9"/>
  <c r="Y85" i="9"/>
  <c r="Y86" i="9"/>
  <c r="Y87" i="9"/>
  <c r="Y88" i="9"/>
  <c r="Y89" i="9"/>
  <c r="Y90" i="9"/>
  <c r="X82" i="9"/>
  <c r="X83" i="9"/>
  <c r="X84" i="9"/>
  <c r="X85" i="9"/>
  <c r="X86" i="9"/>
  <c r="X87" i="9"/>
  <c r="X88" i="9"/>
  <c r="X89" i="9"/>
  <c r="X90" i="9"/>
  <c r="W82" i="9"/>
  <c r="W83" i="9"/>
  <c r="W84" i="9"/>
  <c r="W85" i="9"/>
  <c r="W86" i="9"/>
  <c r="W87" i="9"/>
  <c r="W88" i="9"/>
  <c r="W89" i="9"/>
  <c r="W90" i="9"/>
  <c r="CW88" i="9"/>
  <c r="CV88" i="9"/>
  <c r="CU88" i="9"/>
  <c r="CT88" i="9"/>
  <c r="CS88" i="9"/>
  <c r="CR88" i="9"/>
  <c r="CQ88" i="9"/>
  <c r="CP88" i="9"/>
  <c r="CO88" i="9"/>
  <c r="CN88" i="9"/>
  <c r="CM88" i="9"/>
  <c r="CL88" i="9"/>
  <c r="CK88" i="9"/>
  <c r="CJ88" i="9"/>
  <c r="CI88" i="9"/>
  <c r="CH88" i="9"/>
  <c r="CG88" i="9"/>
  <c r="CF88" i="9"/>
  <c r="CE88" i="9"/>
  <c r="CD88" i="9"/>
  <c r="CC88" i="9"/>
  <c r="CB88" i="9"/>
  <c r="CA88" i="9"/>
  <c r="BZ88" i="9"/>
  <c r="BY88" i="9"/>
  <c r="BX88" i="9"/>
  <c r="BW88" i="9"/>
  <c r="BV88" i="9"/>
  <c r="BU88" i="9"/>
  <c r="BT88" i="9"/>
  <c r="BS88" i="9"/>
  <c r="BR88" i="9"/>
  <c r="BQ88" i="9"/>
  <c r="BP88" i="9"/>
  <c r="BO88" i="9"/>
  <c r="BN88" i="9"/>
  <c r="BM88" i="9"/>
  <c r="BL88" i="9"/>
  <c r="BK88" i="9"/>
  <c r="BJ88" i="9"/>
  <c r="BI88" i="9"/>
  <c r="BH88" i="9"/>
  <c r="BG88" i="9"/>
  <c r="BF88" i="9"/>
  <c r="BE88" i="9"/>
  <c r="BD88" i="9"/>
  <c r="BC88" i="9"/>
  <c r="BB88" i="9"/>
  <c r="BA88" i="9"/>
  <c r="AZ88" i="9"/>
  <c r="AY88" i="9"/>
  <c r="AX88" i="9"/>
  <c r="AW88" i="9"/>
  <c r="AV88" i="9"/>
  <c r="AU88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E88" i="9"/>
  <c r="AD88" i="9"/>
  <c r="AC88" i="9"/>
  <c r="AB88" i="9"/>
  <c r="CW87" i="9"/>
  <c r="CV87" i="9"/>
  <c r="CU87" i="9"/>
  <c r="CT87" i="9"/>
  <c r="CS87" i="9"/>
  <c r="CR87" i="9"/>
  <c r="CQ87" i="9"/>
  <c r="CP87" i="9"/>
  <c r="CO87" i="9"/>
  <c r="CN87" i="9"/>
  <c r="CM87" i="9"/>
  <c r="CL87" i="9"/>
  <c r="CK87" i="9"/>
  <c r="CJ87" i="9"/>
  <c r="CI87" i="9"/>
  <c r="CH87" i="9"/>
  <c r="CG87" i="9"/>
  <c r="CF87" i="9"/>
  <c r="CE87" i="9"/>
  <c r="CD87" i="9"/>
  <c r="CC87" i="9"/>
  <c r="CB87" i="9"/>
  <c r="CA87" i="9"/>
  <c r="BZ87" i="9"/>
  <c r="BY87" i="9"/>
  <c r="BX87" i="9"/>
  <c r="BW87" i="9"/>
  <c r="BV87" i="9"/>
  <c r="BU87" i="9"/>
  <c r="BT87" i="9"/>
  <c r="BS87" i="9"/>
  <c r="BR87" i="9"/>
  <c r="BQ87" i="9"/>
  <c r="BP87" i="9"/>
  <c r="BO87" i="9"/>
  <c r="BN87" i="9"/>
  <c r="BM87" i="9"/>
  <c r="BL87" i="9"/>
  <c r="BK87" i="9"/>
  <c r="BJ87" i="9"/>
  <c r="BI87" i="9"/>
  <c r="BH87" i="9"/>
  <c r="BG87" i="9"/>
  <c r="BF87" i="9"/>
  <c r="BE87" i="9"/>
  <c r="BD87" i="9"/>
  <c r="BC87" i="9"/>
  <c r="BB87" i="9"/>
  <c r="BA87" i="9"/>
  <c r="AZ87" i="9"/>
  <c r="AY87" i="9"/>
  <c r="AX87" i="9"/>
  <c r="AW87" i="9"/>
  <c r="AV87" i="9"/>
  <c r="AU87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B87" i="9"/>
  <c r="CW86" i="9"/>
  <c r="CV86" i="9"/>
  <c r="CU86" i="9"/>
  <c r="CT86" i="9"/>
  <c r="CS86" i="9"/>
  <c r="CR86" i="9"/>
  <c r="CQ86" i="9"/>
  <c r="CP86" i="9"/>
  <c r="CO86" i="9"/>
  <c r="CN86" i="9"/>
  <c r="CM86" i="9"/>
  <c r="CL86" i="9"/>
  <c r="CK86" i="9"/>
  <c r="CJ86" i="9"/>
  <c r="CI86" i="9"/>
  <c r="CH86" i="9"/>
  <c r="CG86" i="9"/>
  <c r="CF86" i="9"/>
  <c r="CE86" i="9"/>
  <c r="CD86" i="9"/>
  <c r="CC86" i="9"/>
  <c r="CB86" i="9"/>
  <c r="CA86" i="9"/>
  <c r="BZ86" i="9"/>
  <c r="BY86" i="9"/>
  <c r="BX86" i="9"/>
  <c r="BW86" i="9"/>
  <c r="BV86" i="9"/>
  <c r="BU86" i="9"/>
  <c r="BT86" i="9"/>
  <c r="BS86" i="9"/>
  <c r="BR86" i="9"/>
  <c r="BQ86" i="9"/>
  <c r="BP86" i="9"/>
  <c r="BO86" i="9"/>
  <c r="BN86" i="9"/>
  <c r="BM86" i="9"/>
  <c r="BL86" i="9"/>
  <c r="BK86" i="9"/>
  <c r="BJ86" i="9"/>
  <c r="BI86" i="9"/>
  <c r="BH86" i="9"/>
  <c r="BG86" i="9"/>
  <c r="BF86" i="9"/>
  <c r="BE86" i="9"/>
  <c r="BD86" i="9"/>
  <c r="BC86" i="9"/>
  <c r="BB86" i="9"/>
  <c r="BA86" i="9"/>
  <c r="AZ86" i="9"/>
  <c r="AY86" i="9"/>
  <c r="AX86" i="9"/>
  <c r="AW86" i="9"/>
  <c r="AV86" i="9"/>
  <c r="AU86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E86" i="9"/>
  <c r="AD86" i="9"/>
  <c r="AC86" i="9"/>
  <c r="AB86" i="9"/>
  <c r="Y81" i="9"/>
  <c r="X81" i="9"/>
  <c r="W81" i="9"/>
  <c r="Q81" i="9"/>
  <c r="Y74" i="9"/>
  <c r="Y75" i="9"/>
  <c r="Y76" i="9"/>
  <c r="Y77" i="9"/>
  <c r="Y78" i="9"/>
  <c r="Y79" i="9"/>
  <c r="X74" i="9"/>
  <c r="X75" i="9"/>
  <c r="X76" i="9"/>
  <c r="X77" i="9"/>
  <c r="X78" i="9"/>
  <c r="X79" i="9"/>
  <c r="W74" i="9"/>
  <c r="W75" i="9"/>
  <c r="W76" i="9"/>
  <c r="W77" i="9"/>
  <c r="W78" i="9"/>
  <c r="W79" i="9"/>
  <c r="AL74" i="9"/>
  <c r="AK74" i="9"/>
  <c r="AJ74" i="9"/>
  <c r="AL73" i="9"/>
  <c r="AK73" i="9"/>
  <c r="AJ73" i="9"/>
  <c r="Y73" i="9"/>
  <c r="X73" i="9"/>
  <c r="W73" i="9"/>
  <c r="AL72" i="9"/>
  <c r="AK72" i="9"/>
  <c r="AJ72" i="9"/>
  <c r="AL71" i="9"/>
  <c r="AK71" i="9"/>
  <c r="AJ71" i="9"/>
  <c r="Y68" i="9"/>
  <c r="Y69" i="9"/>
  <c r="Y70" i="9"/>
  <c r="Y71" i="9"/>
  <c r="X68" i="9"/>
  <c r="X69" i="9"/>
  <c r="X70" i="9"/>
  <c r="X71" i="9"/>
  <c r="W68" i="9"/>
  <c r="W69" i="9"/>
  <c r="W70" i="9"/>
  <c r="W71" i="9"/>
  <c r="AL70" i="9"/>
  <c r="AK70" i="9"/>
  <c r="AJ70" i="9"/>
  <c r="AL69" i="9"/>
  <c r="AK69" i="9"/>
  <c r="AJ69" i="9"/>
  <c r="AL68" i="9"/>
  <c r="AK68" i="9"/>
  <c r="AJ68" i="9"/>
  <c r="AL67" i="9"/>
  <c r="AK67" i="9"/>
  <c r="AJ67" i="9"/>
  <c r="Y67" i="9"/>
  <c r="X67" i="9"/>
  <c r="W67" i="9"/>
  <c r="AL66" i="9"/>
  <c r="AK66" i="9"/>
  <c r="AJ66" i="9"/>
  <c r="AL65" i="9"/>
  <c r="AK65" i="9"/>
  <c r="AJ65" i="9"/>
  <c r="Y59" i="9"/>
  <c r="Y60" i="9"/>
  <c r="Y61" i="9"/>
  <c r="Y62" i="9"/>
  <c r="Y63" i="9"/>
  <c r="Y64" i="9"/>
  <c r="Y65" i="9"/>
  <c r="X59" i="9"/>
  <c r="X60" i="9"/>
  <c r="X61" i="9"/>
  <c r="X62" i="9"/>
  <c r="X63" i="9"/>
  <c r="X64" i="9"/>
  <c r="X65" i="9"/>
  <c r="W59" i="9"/>
  <c r="W60" i="9"/>
  <c r="W61" i="9"/>
  <c r="W62" i="9"/>
  <c r="W63" i="9"/>
  <c r="W64" i="9"/>
  <c r="W65" i="9"/>
  <c r="AL64" i="9"/>
  <c r="AK64" i="9"/>
  <c r="AJ64" i="9"/>
  <c r="AL63" i="9"/>
  <c r="AK63" i="9"/>
  <c r="AJ63" i="9"/>
  <c r="AL62" i="9"/>
  <c r="AK62" i="9"/>
  <c r="AJ62" i="9"/>
  <c r="AL61" i="9"/>
  <c r="AK61" i="9"/>
  <c r="AJ61" i="9"/>
  <c r="AL60" i="9"/>
  <c r="AK60" i="9"/>
  <c r="AJ60" i="9"/>
  <c r="AL59" i="9"/>
  <c r="AK59" i="9"/>
  <c r="AJ59" i="9"/>
  <c r="AL58" i="9"/>
  <c r="AK58" i="9"/>
  <c r="AJ58" i="9"/>
  <c r="Y58" i="9"/>
  <c r="X58" i="9"/>
  <c r="W58" i="9"/>
  <c r="AL57" i="9"/>
  <c r="AK57" i="9"/>
  <c r="AJ57" i="9"/>
  <c r="AL56" i="9"/>
  <c r="AK56" i="9"/>
  <c r="AJ56" i="9"/>
  <c r="Y45" i="9"/>
  <c r="Y46" i="9"/>
  <c r="Y47" i="9"/>
  <c r="Y48" i="9"/>
  <c r="Y49" i="9"/>
  <c r="Y50" i="9"/>
  <c r="Y51" i="9"/>
  <c r="Y52" i="9"/>
  <c r="Y53" i="9"/>
  <c r="Y54" i="9"/>
  <c r="Y55" i="9"/>
  <c r="Y56" i="9"/>
  <c r="X45" i="9"/>
  <c r="X46" i="9"/>
  <c r="X47" i="9"/>
  <c r="X48" i="9"/>
  <c r="X49" i="9"/>
  <c r="X50" i="9"/>
  <c r="X51" i="9"/>
  <c r="X52" i="9"/>
  <c r="X53" i="9"/>
  <c r="X54" i="9"/>
  <c r="X55" i="9"/>
  <c r="X56" i="9"/>
  <c r="W45" i="9"/>
  <c r="W46" i="9"/>
  <c r="W47" i="9"/>
  <c r="W48" i="9"/>
  <c r="W49" i="9"/>
  <c r="W50" i="9"/>
  <c r="W51" i="9"/>
  <c r="W52" i="9"/>
  <c r="W53" i="9"/>
  <c r="W54" i="9"/>
  <c r="W55" i="9"/>
  <c r="W56" i="9"/>
  <c r="AL55" i="9"/>
  <c r="AK55" i="9"/>
  <c r="AJ55" i="9"/>
  <c r="AL54" i="9"/>
  <c r="AK54" i="9"/>
  <c r="AJ54" i="9"/>
  <c r="AL53" i="9"/>
  <c r="AK53" i="9"/>
  <c r="AJ53" i="9"/>
  <c r="AL52" i="9"/>
  <c r="AK52" i="9"/>
  <c r="AJ52" i="9"/>
  <c r="AL51" i="9"/>
  <c r="AK51" i="9"/>
  <c r="AJ51" i="9"/>
  <c r="AL50" i="9"/>
  <c r="AK50" i="9"/>
  <c r="AJ50" i="9"/>
  <c r="AL49" i="9"/>
  <c r="AK49" i="9"/>
  <c r="AJ49" i="9"/>
  <c r="AL48" i="9"/>
  <c r="AK48" i="9"/>
  <c r="AJ48" i="9"/>
  <c r="AL47" i="9"/>
  <c r="AK47" i="9"/>
  <c r="AJ47" i="9"/>
  <c r="AL46" i="9"/>
  <c r="AK46" i="9"/>
  <c r="AJ46" i="9"/>
  <c r="AL45" i="9"/>
  <c r="AK45" i="9"/>
  <c r="AJ45" i="9"/>
  <c r="AL44" i="9"/>
  <c r="AK44" i="9"/>
  <c r="AJ44" i="9"/>
  <c r="Y44" i="9"/>
  <c r="X44" i="9"/>
  <c r="W44" i="9"/>
  <c r="U44" i="9"/>
  <c r="AL43" i="9"/>
  <c r="AK43" i="9"/>
  <c r="AJ43" i="9"/>
  <c r="AL42" i="9"/>
  <c r="AK42" i="9"/>
  <c r="AJ42" i="9"/>
  <c r="Y37" i="9"/>
  <c r="Y38" i="9"/>
  <c r="Y39" i="9"/>
  <c r="Y40" i="9"/>
  <c r="Y41" i="9"/>
  <c r="Y42" i="9"/>
  <c r="X37" i="9"/>
  <c r="X38" i="9"/>
  <c r="X39" i="9"/>
  <c r="X40" i="9"/>
  <c r="X41" i="9"/>
  <c r="X42" i="9"/>
  <c r="W37" i="9"/>
  <c r="W38" i="9"/>
  <c r="W39" i="9"/>
  <c r="W40" i="9"/>
  <c r="W41" i="9"/>
  <c r="W42" i="9"/>
  <c r="AL41" i="9"/>
  <c r="AK41" i="9"/>
  <c r="AJ41" i="9"/>
  <c r="AL40" i="9"/>
  <c r="AK40" i="9"/>
  <c r="AJ40" i="9"/>
  <c r="AL39" i="9"/>
  <c r="AK39" i="9"/>
  <c r="AJ39" i="9"/>
  <c r="AL38" i="9"/>
  <c r="AK38" i="9"/>
  <c r="AJ38" i="9"/>
  <c r="AL37" i="9"/>
  <c r="AK37" i="9"/>
  <c r="AJ37" i="9"/>
  <c r="AL36" i="9"/>
  <c r="AK36" i="9"/>
  <c r="AJ36" i="9"/>
  <c r="Y36" i="9"/>
  <c r="X36" i="9"/>
  <c r="W36" i="9"/>
  <c r="AL35" i="9"/>
  <c r="AK35" i="9"/>
  <c r="AJ35" i="9"/>
  <c r="AL34" i="9"/>
  <c r="AK34" i="9"/>
  <c r="AJ34" i="9"/>
  <c r="Y29" i="9"/>
  <c r="Y30" i="9"/>
  <c r="Y31" i="9"/>
  <c r="Y32" i="9"/>
  <c r="Y33" i="9"/>
  <c r="Y34" i="9"/>
  <c r="X29" i="9"/>
  <c r="X30" i="9"/>
  <c r="X31" i="9"/>
  <c r="X32" i="9"/>
  <c r="X33" i="9"/>
  <c r="X34" i="9"/>
  <c r="W29" i="9"/>
  <c r="W30" i="9"/>
  <c r="W31" i="9"/>
  <c r="W32" i="9"/>
  <c r="W33" i="9"/>
  <c r="W34" i="9"/>
  <c r="AL33" i="9"/>
  <c r="AK33" i="9"/>
  <c r="AJ33" i="9"/>
  <c r="AL32" i="9"/>
  <c r="AK32" i="9"/>
  <c r="AJ32" i="9"/>
  <c r="AL31" i="9"/>
  <c r="AK31" i="9"/>
  <c r="AJ31" i="9"/>
  <c r="AL30" i="9"/>
  <c r="AK30" i="9"/>
  <c r="AJ30" i="9"/>
  <c r="AL29" i="9"/>
  <c r="AK29" i="9"/>
  <c r="AJ29" i="9"/>
  <c r="AL28" i="9"/>
  <c r="AK28" i="9"/>
  <c r="AJ28" i="9"/>
  <c r="Y28" i="9"/>
  <c r="X28" i="9"/>
  <c r="W28" i="9"/>
  <c r="AL27" i="9"/>
  <c r="AK27" i="9"/>
  <c r="AJ27" i="9"/>
  <c r="AL26" i="9"/>
  <c r="AK26" i="9"/>
  <c r="AJ26" i="9"/>
  <c r="Y21" i="9"/>
  <c r="Y22" i="9"/>
  <c r="Y23" i="9"/>
  <c r="Y24" i="9"/>
  <c r="Y25" i="9"/>
  <c r="Y26" i="9"/>
  <c r="X21" i="9"/>
  <c r="X22" i="9"/>
  <c r="X23" i="9"/>
  <c r="X24" i="9"/>
  <c r="X25" i="9"/>
  <c r="X26" i="9"/>
  <c r="W21" i="9"/>
  <c r="W22" i="9"/>
  <c r="W23" i="9"/>
  <c r="W24" i="9"/>
  <c r="W25" i="9"/>
  <c r="W26" i="9"/>
  <c r="AL25" i="9"/>
  <c r="AK25" i="9"/>
  <c r="AJ25" i="9"/>
  <c r="AL24" i="9"/>
  <c r="AK24" i="9"/>
  <c r="AJ24" i="9"/>
  <c r="AL23" i="9"/>
  <c r="AK23" i="9"/>
  <c r="AJ23" i="9"/>
  <c r="AL22" i="9"/>
  <c r="AK22" i="9"/>
  <c r="AJ22" i="9"/>
  <c r="AL21" i="9"/>
  <c r="AK21" i="9"/>
  <c r="AJ21" i="9"/>
  <c r="AL20" i="9"/>
  <c r="AK20" i="9"/>
  <c r="AJ20" i="9"/>
  <c r="Y20" i="9"/>
  <c r="X20" i="9"/>
  <c r="W20" i="9"/>
  <c r="AL19" i="9"/>
  <c r="AK19" i="9"/>
  <c r="AJ19" i="9"/>
  <c r="AL18" i="9"/>
  <c r="AK18" i="9"/>
  <c r="AJ18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AL17" i="9"/>
  <c r="AK17" i="9"/>
  <c r="AJ17" i="9"/>
  <c r="AL16" i="9"/>
  <c r="AK16" i="9"/>
  <c r="AJ16" i="9"/>
  <c r="AL15" i="9"/>
  <c r="AK15" i="9"/>
  <c r="AJ15" i="9"/>
  <c r="AL14" i="9"/>
  <c r="AK14" i="9"/>
  <c r="AJ14" i="9"/>
  <c r="AL13" i="9"/>
  <c r="AK13" i="9"/>
  <c r="AJ13" i="9"/>
  <c r="AL12" i="9"/>
  <c r="AK12" i="9"/>
  <c r="AJ12" i="9"/>
  <c r="AL11" i="9"/>
  <c r="AK11" i="9"/>
  <c r="AJ11" i="9"/>
  <c r="AL10" i="9"/>
  <c r="AK10" i="9"/>
  <c r="AJ10" i="9"/>
  <c r="AL9" i="9"/>
  <c r="AK9" i="9"/>
  <c r="AJ9" i="9"/>
  <c r="AL8" i="9"/>
  <c r="AK8" i="9"/>
  <c r="AJ8" i="9"/>
  <c r="AL7" i="9"/>
  <c r="AK7" i="9"/>
  <c r="AJ7" i="9"/>
  <c r="AL6" i="9"/>
  <c r="AK6" i="9"/>
  <c r="AJ6" i="9"/>
  <c r="AL5" i="9"/>
  <c r="AK5" i="9"/>
  <c r="AJ5" i="9"/>
  <c r="AL4" i="9"/>
  <c r="AK4" i="9"/>
  <c r="AJ4" i="9"/>
  <c r="AL3" i="9"/>
  <c r="AK3" i="9"/>
  <c r="AJ3" i="9"/>
  <c r="AL2" i="9"/>
  <c r="AK2" i="9"/>
  <c r="AJ2" i="9"/>
  <c r="Y2" i="9"/>
  <c r="X2" i="9"/>
  <c r="W2" i="9"/>
  <c r="S2" i="9"/>
  <c r="P2" i="9"/>
  <c r="AL1" i="9"/>
  <c r="AK1" i="9"/>
  <c r="AJ1" i="9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BA88" i="8"/>
  <c r="AZ88" i="8"/>
  <c r="AY88" i="8"/>
  <c r="AX88" i="8"/>
  <c r="AW88" i="8"/>
  <c r="AV88" i="8"/>
  <c r="AU88" i="8"/>
  <c r="AT88" i="8"/>
  <c r="AS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BA87" i="8"/>
  <c r="AZ87" i="8"/>
  <c r="AY87" i="8"/>
  <c r="AX87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BA86" i="8"/>
  <c r="AZ86" i="8"/>
  <c r="AY86" i="8"/>
  <c r="AX86" i="8"/>
  <c r="AW86" i="8"/>
  <c r="AV86" i="8"/>
  <c r="AU86" i="8"/>
  <c r="AT86" i="8"/>
  <c r="AS86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CW84" i="8"/>
  <c r="CV84" i="8"/>
  <c r="CU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BA84" i="8"/>
  <c r="AZ84" i="8"/>
  <c r="AY84" i="8"/>
  <c r="AX84" i="8"/>
  <c r="AW84" i="8"/>
  <c r="AV84" i="8"/>
  <c r="AU84" i="8"/>
  <c r="AT84" i="8"/>
  <c r="AS84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L1" i="8"/>
  <c r="AK1" i="8"/>
  <c r="AJ1" i="8"/>
  <c r="AI1" i="8"/>
  <c r="AH1" i="8"/>
  <c r="AD1" i="8"/>
  <c r="AL3" i="8"/>
  <c r="AL4" i="8"/>
  <c r="AL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8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2" i="8"/>
  <c r="AK3" i="8"/>
  <c r="AK4" i="8"/>
  <c r="AK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2" i="8"/>
  <c r="AJ3" i="8"/>
  <c r="AJ4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2" i="8"/>
  <c r="AI3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2" i="8"/>
  <c r="AH3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2" i="8"/>
  <c r="HY75" i="2"/>
  <c r="HB75" i="2"/>
  <c r="GE75" i="2"/>
  <c r="FH75" i="2"/>
  <c r="EK75" i="2"/>
  <c r="K65" i="8"/>
  <c r="Y114" i="8"/>
  <c r="K66" i="8"/>
  <c r="Y115" i="8"/>
  <c r="K67" i="8"/>
  <c r="Y116" i="8"/>
  <c r="K68" i="8"/>
  <c r="Y117" i="8"/>
  <c r="K69" i="8"/>
  <c r="Y118" i="8"/>
  <c r="K70" i="8"/>
  <c r="Y119" i="8"/>
  <c r="K71" i="8"/>
  <c r="Y120" i="8"/>
  <c r="K72" i="8"/>
  <c r="Y121" i="8"/>
  <c r="K73" i="8"/>
  <c r="Y122" i="8"/>
  <c r="K74" i="8"/>
  <c r="Y123" i="8"/>
  <c r="Y124" i="8"/>
  <c r="K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75" i="8"/>
  <c r="Y125" i="8"/>
  <c r="J65" i="8"/>
  <c r="X114" i="8"/>
  <c r="J66" i="8"/>
  <c r="X115" i="8"/>
  <c r="J67" i="8"/>
  <c r="X116" i="8"/>
  <c r="J68" i="8"/>
  <c r="X117" i="8"/>
  <c r="J69" i="8"/>
  <c r="X118" i="8"/>
  <c r="J70" i="8"/>
  <c r="X119" i="8"/>
  <c r="J71" i="8"/>
  <c r="X120" i="8"/>
  <c r="J72" i="8"/>
  <c r="X121" i="8"/>
  <c r="J73" i="8"/>
  <c r="X122" i="8"/>
  <c r="J74" i="8"/>
  <c r="X123" i="8"/>
  <c r="X124" i="8"/>
  <c r="J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75" i="8"/>
  <c r="X125" i="8"/>
  <c r="I65" i="8"/>
  <c r="W114" i="8"/>
  <c r="I66" i="8"/>
  <c r="W115" i="8"/>
  <c r="I67" i="8"/>
  <c r="W116" i="8"/>
  <c r="I68" i="8"/>
  <c r="W117" i="8"/>
  <c r="I69" i="8"/>
  <c r="W118" i="8"/>
  <c r="I70" i="8"/>
  <c r="W119" i="8"/>
  <c r="I71" i="8"/>
  <c r="W120" i="8"/>
  <c r="I72" i="8"/>
  <c r="W121" i="8"/>
  <c r="I73" i="8"/>
  <c r="W122" i="8"/>
  <c r="I74" i="8"/>
  <c r="W123" i="8"/>
  <c r="W124" i="8"/>
  <c r="I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75" i="8"/>
  <c r="W125" i="8"/>
  <c r="H65" i="8"/>
  <c r="V114" i="8"/>
  <c r="H66" i="8"/>
  <c r="V115" i="8"/>
  <c r="H67" i="8"/>
  <c r="V116" i="8"/>
  <c r="H68" i="8"/>
  <c r="V117" i="8"/>
  <c r="H69" i="8"/>
  <c r="V118" i="8"/>
  <c r="H70" i="8"/>
  <c r="V119" i="8"/>
  <c r="H71" i="8"/>
  <c r="V120" i="8"/>
  <c r="H72" i="8"/>
  <c r="V121" i="8"/>
  <c r="H73" i="8"/>
  <c r="V122" i="8"/>
  <c r="H74" i="8"/>
  <c r="V123" i="8"/>
  <c r="V124" i="8"/>
  <c r="H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75" i="8"/>
  <c r="V125" i="8"/>
  <c r="G65" i="8"/>
  <c r="U114" i="8"/>
  <c r="G66" i="8"/>
  <c r="U115" i="8"/>
  <c r="G67" i="8"/>
  <c r="U116" i="8"/>
  <c r="G68" i="8"/>
  <c r="U117" i="8"/>
  <c r="G69" i="8"/>
  <c r="U118" i="8"/>
  <c r="G70" i="8"/>
  <c r="U119" i="8"/>
  <c r="G71" i="8"/>
  <c r="U120" i="8"/>
  <c r="G72" i="8"/>
  <c r="U121" i="8"/>
  <c r="G73" i="8"/>
  <c r="U122" i="8"/>
  <c r="G74" i="8"/>
  <c r="U123" i="8"/>
  <c r="U124" i="8"/>
  <c r="G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75" i="8"/>
  <c r="U125" i="8"/>
  <c r="Y107" i="8"/>
  <c r="Y108" i="8"/>
  <c r="Y109" i="8"/>
  <c r="Y110" i="8"/>
  <c r="Y111" i="8"/>
  <c r="X107" i="8"/>
  <c r="X108" i="8"/>
  <c r="X109" i="8"/>
  <c r="X110" i="8"/>
  <c r="X111" i="8"/>
  <c r="W107" i="8"/>
  <c r="W108" i="8"/>
  <c r="W109" i="8"/>
  <c r="W110" i="8"/>
  <c r="W111" i="8"/>
  <c r="V107" i="8"/>
  <c r="V108" i="8"/>
  <c r="V109" i="8"/>
  <c r="V110" i="8"/>
  <c r="V111" i="8"/>
  <c r="U107" i="8"/>
  <c r="U108" i="8"/>
  <c r="U109" i="8"/>
  <c r="U110" i="8"/>
  <c r="U111" i="8"/>
  <c r="Y100" i="8"/>
  <c r="Y101" i="8"/>
  <c r="Y102" i="8"/>
  <c r="Y103" i="8"/>
  <c r="Y104" i="8"/>
  <c r="X100" i="8"/>
  <c r="X101" i="8"/>
  <c r="X102" i="8"/>
  <c r="X103" i="8"/>
  <c r="X104" i="8"/>
  <c r="W100" i="8"/>
  <c r="W101" i="8"/>
  <c r="W102" i="8"/>
  <c r="W103" i="8"/>
  <c r="W104" i="8"/>
  <c r="V100" i="8"/>
  <c r="V101" i="8"/>
  <c r="V102" i="8"/>
  <c r="V103" i="8"/>
  <c r="V104" i="8"/>
  <c r="U100" i="8"/>
  <c r="U101" i="8"/>
  <c r="U102" i="8"/>
  <c r="U103" i="8"/>
  <c r="U104" i="8"/>
  <c r="Y93" i="8"/>
  <c r="Y94" i="8"/>
  <c r="Y95" i="8"/>
  <c r="Y96" i="8"/>
  <c r="Y97" i="8"/>
  <c r="X93" i="8"/>
  <c r="X94" i="8"/>
  <c r="X95" i="8"/>
  <c r="X96" i="8"/>
  <c r="X97" i="8"/>
  <c r="W93" i="8"/>
  <c r="W94" i="8"/>
  <c r="W95" i="8"/>
  <c r="W96" i="8"/>
  <c r="W97" i="8"/>
  <c r="V93" i="8"/>
  <c r="V94" i="8"/>
  <c r="V95" i="8"/>
  <c r="V96" i="8"/>
  <c r="V97" i="8"/>
  <c r="U93" i="8"/>
  <c r="U94" i="8"/>
  <c r="U95" i="8"/>
  <c r="U96" i="8"/>
  <c r="U97" i="8"/>
  <c r="Y82" i="8"/>
  <c r="Y83" i="8"/>
  <c r="Y84" i="8"/>
  <c r="Y85" i="8"/>
  <c r="Y86" i="8"/>
  <c r="Y87" i="8"/>
  <c r="Y88" i="8"/>
  <c r="Y89" i="8"/>
  <c r="Y90" i="8"/>
  <c r="X82" i="8"/>
  <c r="X83" i="8"/>
  <c r="X84" i="8"/>
  <c r="X85" i="8"/>
  <c r="X86" i="8"/>
  <c r="X87" i="8"/>
  <c r="X88" i="8"/>
  <c r="X89" i="8"/>
  <c r="X90" i="8"/>
  <c r="W82" i="8"/>
  <c r="W83" i="8"/>
  <c r="W84" i="8"/>
  <c r="W85" i="8"/>
  <c r="W86" i="8"/>
  <c r="W87" i="8"/>
  <c r="W88" i="8"/>
  <c r="W89" i="8"/>
  <c r="W90" i="8"/>
  <c r="V82" i="8"/>
  <c r="V83" i="8"/>
  <c r="V84" i="8"/>
  <c r="V85" i="8"/>
  <c r="V86" i="8"/>
  <c r="V87" i="8"/>
  <c r="V88" i="8"/>
  <c r="V89" i="8"/>
  <c r="V90" i="8"/>
  <c r="U82" i="8"/>
  <c r="U83" i="8"/>
  <c r="U84" i="8"/>
  <c r="U85" i="8"/>
  <c r="U86" i="8"/>
  <c r="U87" i="8"/>
  <c r="U88" i="8"/>
  <c r="U89" i="8"/>
  <c r="U90" i="8"/>
  <c r="Y74" i="8"/>
  <c r="Y75" i="8"/>
  <c r="Y76" i="8"/>
  <c r="Y77" i="8"/>
  <c r="Y78" i="8"/>
  <c r="Y79" i="8"/>
  <c r="X74" i="8"/>
  <c r="X75" i="8"/>
  <c r="X76" i="8"/>
  <c r="X77" i="8"/>
  <c r="X78" i="8"/>
  <c r="X79" i="8"/>
  <c r="W74" i="8"/>
  <c r="W75" i="8"/>
  <c r="W76" i="8"/>
  <c r="W77" i="8"/>
  <c r="W78" i="8"/>
  <c r="W79" i="8"/>
  <c r="V74" i="8"/>
  <c r="V75" i="8"/>
  <c r="V76" i="8"/>
  <c r="V77" i="8"/>
  <c r="V78" i="8"/>
  <c r="V79" i="8"/>
  <c r="U74" i="8"/>
  <c r="U75" i="8"/>
  <c r="U76" i="8"/>
  <c r="U77" i="8"/>
  <c r="U78" i="8"/>
  <c r="U79" i="8"/>
  <c r="Y68" i="8"/>
  <c r="Y69" i="8"/>
  <c r="Y70" i="8"/>
  <c r="Y71" i="8"/>
  <c r="X68" i="8"/>
  <c r="X69" i="8"/>
  <c r="X70" i="8"/>
  <c r="X71" i="8"/>
  <c r="W68" i="8"/>
  <c r="W69" i="8"/>
  <c r="W70" i="8"/>
  <c r="W71" i="8"/>
  <c r="V68" i="8"/>
  <c r="V69" i="8"/>
  <c r="V70" i="8"/>
  <c r="V71" i="8"/>
  <c r="U68" i="8"/>
  <c r="U69" i="8"/>
  <c r="U70" i="8"/>
  <c r="U71" i="8"/>
  <c r="Y59" i="8"/>
  <c r="Y60" i="8"/>
  <c r="Y61" i="8"/>
  <c r="Y62" i="8"/>
  <c r="Y63" i="8"/>
  <c r="Y64" i="8"/>
  <c r="Y65" i="8"/>
  <c r="X59" i="8"/>
  <c r="X60" i="8"/>
  <c r="X61" i="8"/>
  <c r="X62" i="8"/>
  <c r="X63" i="8"/>
  <c r="X64" i="8"/>
  <c r="X65" i="8"/>
  <c r="W59" i="8"/>
  <c r="W60" i="8"/>
  <c r="W61" i="8"/>
  <c r="W62" i="8"/>
  <c r="W63" i="8"/>
  <c r="W64" i="8"/>
  <c r="W65" i="8"/>
  <c r="V59" i="8"/>
  <c r="V60" i="8"/>
  <c r="V61" i="8"/>
  <c r="V62" i="8"/>
  <c r="V63" i="8"/>
  <c r="V64" i="8"/>
  <c r="V65" i="8"/>
  <c r="U59" i="8"/>
  <c r="U60" i="8"/>
  <c r="U61" i="8"/>
  <c r="U62" i="8"/>
  <c r="U63" i="8"/>
  <c r="U64" i="8"/>
  <c r="U65" i="8"/>
  <c r="Y45" i="8"/>
  <c r="Y46" i="8"/>
  <c r="Y47" i="8"/>
  <c r="Y48" i="8"/>
  <c r="Y49" i="8"/>
  <c r="Y50" i="8"/>
  <c r="Y51" i="8"/>
  <c r="Y52" i="8"/>
  <c r="Y53" i="8"/>
  <c r="Y54" i="8"/>
  <c r="Y55" i="8"/>
  <c r="Y56" i="8"/>
  <c r="X45" i="8"/>
  <c r="X46" i="8"/>
  <c r="X47" i="8"/>
  <c r="X48" i="8"/>
  <c r="X49" i="8"/>
  <c r="X50" i="8"/>
  <c r="X51" i="8"/>
  <c r="X52" i="8"/>
  <c r="X53" i="8"/>
  <c r="X54" i="8"/>
  <c r="X55" i="8"/>
  <c r="X56" i="8"/>
  <c r="W45" i="8"/>
  <c r="W46" i="8"/>
  <c r="W47" i="8"/>
  <c r="W48" i="8"/>
  <c r="W49" i="8"/>
  <c r="W50" i="8"/>
  <c r="W51" i="8"/>
  <c r="W52" i="8"/>
  <c r="W53" i="8"/>
  <c r="W54" i="8"/>
  <c r="W55" i="8"/>
  <c r="W56" i="8"/>
  <c r="V45" i="8"/>
  <c r="V46" i="8"/>
  <c r="V47" i="8"/>
  <c r="V48" i="8"/>
  <c r="V49" i="8"/>
  <c r="V50" i="8"/>
  <c r="V51" i="8"/>
  <c r="V52" i="8"/>
  <c r="V53" i="8"/>
  <c r="V54" i="8"/>
  <c r="V55" i="8"/>
  <c r="V56" i="8"/>
  <c r="U45" i="8"/>
  <c r="U46" i="8"/>
  <c r="U47" i="8"/>
  <c r="U48" i="8"/>
  <c r="U49" i="8"/>
  <c r="U50" i="8"/>
  <c r="U51" i="8"/>
  <c r="U52" i="8"/>
  <c r="U53" i="8"/>
  <c r="U54" i="8"/>
  <c r="U55" i="8"/>
  <c r="U56" i="8"/>
  <c r="Y37" i="8"/>
  <c r="Y38" i="8"/>
  <c r="Y39" i="8"/>
  <c r="Y40" i="8"/>
  <c r="Y41" i="8"/>
  <c r="Y42" i="8"/>
  <c r="X37" i="8"/>
  <c r="X38" i="8"/>
  <c r="X39" i="8"/>
  <c r="X40" i="8"/>
  <c r="X41" i="8"/>
  <c r="X42" i="8"/>
  <c r="W37" i="8"/>
  <c r="W38" i="8"/>
  <c r="W39" i="8"/>
  <c r="W40" i="8"/>
  <c r="W41" i="8"/>
  <c r="W42" i="8"/>
  <c r="V37" i="8"/>
  <c r="V38" i="8"/>
  <c r="V39" i="8"/>
  <c r="V40" i="8"/>
  <c r="V41" i="8"/>
  <c r="V42" i="8"/>
  <c r="U37" i="8"/>
  <c r="U38" i="8"/>
  <c r="U39" i="8"/>
  <c r="U40" i="8"/>
  <c r="U41" i="8"/>
  <c r="U42" i="8"/>
  <c r="Y29" i="8"/>
  <c r="Y30" i="8"/>
  <c r="Y31" i="8"/>
  <c r="Y32" i="8"/>
  <c r="Y33" i="8"/>
  <c r="Y34" i="8"/>
  <c r="X29" i="8"/>
  <c r="X30" i="8"/>
  <c r="X31" i="8"/>
  <c r="X32" i="8"/>
  <c r="X33" i="8"/>
  <c r="X34" i="8"/>
  <c r="W29" i="8"/>
  <c r="W30" i="8"/>
  <c r="W31" i="8"/>
  <c r="W32" i="8"/>
  <c r="W33" i="8"/>
  <c r="W34" i="8"/>
  <c r="V29" i="8"/>
  <c r="V30" i="8"/>
  <c r="V31" i="8"/>
  <c r="V32" i="8"/>
  <c r="V33" i="8"/>
  <c r="V34" i="8"/>
  <c r="U29" i="8"/>
  <c r="U30" i="8"/>
  <c r="U31" i="8"/>
  <c r="U32" i="8"/>
  <c r="U33" i="8"/>
  <c r="U34" i="8"/>
  <c r="Y21" i="8"/>
  <c r="Y22" i="8"/>
  <c r="Y23" i="8"/>
  <c r="Y24" i="8"/>
  <c r="Y25" i="8"/>
  <c r="Y26" i="8"/>
  <c r="X21" i="8"/>
  <c r="X22" i="8"/>
  <c r="X23" i="8"/>
  <c r="X24" i="8"/>
  <c r="X25" i="8"/>
  <c r="X26" i="8"/>
  <c r="W21" i="8"/>
  <c r="W22" i="8"/>
  <c r="W23" i="8"/>
  <c r="W24" i="8"/>
  <c r="W25" i="8"/>
  <c r="W26" i="8"/>
  <c r="V21" i="8"/>
  <c r="V22" i="8"/>
  <c r="V23" i="8"/>
  <c r="V24" i="8"/>
  <c r="V25" i="8"/>
  <c r="V26" i="8"/>
  <c r="U21" i="8"/>
  <c r="U22" i="8"/>
  <c r="U23" i="8"/>
  <c r="U24" i="8"/>
  <c r="U25" i="8"/>
  <c r="U26" i="8"/>
  <c r="Y3" i="8"/>
  <c r="Y4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X3" i="8"/>
  <c r="X4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C1" i="8"/>
  <c r="AB80" i="8" s="1"/>
  <c r="A4" i="14" s="1"/>
  <c r="D1" i="8"/>
  <c r="AE1" i="8" s="1"/>
  <c r="E1" i="8"/>
  <c r="A18" i="11" s="1"/>
  <c r="F1" i="8"/>
  <c r="A7" i="11" s="1"/>
  <c r="G1" i="8"/>
  <c r="H1" i="8"/>
  <c r="I1" i="8"/>
  <c r="J1" i="8"/>
  <c r="K1" i="8"/>
  <c r="W2" i="12"/>
  <c r="X2" i="12"/>
  <c r="W3" i="12"/>
  <c r="X3" i="12"/>
  <c r="W4" i="12"/>
  <c r="X4" i="12"/>
  <c r="W5" i="12"/>
  <c r="X5" i="12"/>
  <c r="W6" i="12"/>
  <c r="X6" i="12"/>
  <c r="W7" i="12"/>
  <c r="X7" i="12"/>
  <c r="W8" i="12"/>
  <c r="X8" i="12"/>
  <c r="W9" i="12"/>
  <c r="X9" i="12"/>
  <c r="W10" i="12"/>
  <c r="X10" i="12"/>
  <c r="W11" i="12"/>
  <c r="X11" i="12"/>
  <c r="W12" i="12"/>
  <c r="X12" i="12"/>
  <c r="W13" i="12"/>
  <c r="X13" i="12"/>
  <c r="W14" i="12"/>
  <c r="X14" i="12"/>
  <c r="W15" i="12"/>
  <c r="X15" i="12"/>
  <c r="W16" i="12"/>
  <c r="X16" i="12"/>
  <c r="W17" i="12"/>
  <c r="X17" i="12"/>
  <c r="W18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W26" i="12"/>
  <c r="X26" i="12"/>
  <c r="W27" i="12"/>
  <c r="X27" i="12"/>
  <c r="W28" i="12"/>
  <c r="X28" i="12"/>
  <c r="W29" i="12"/>
  <c r="X29" i="12"/>
  <c r="W30" i="12"/>
  <c r="X30" i="12"/>
  <c r="W31" i="12"/>
  <c r="X31" i="12"/>
  <c r="W32" i="12"/>
  <c r="X32" i="12"/>
  <c r="W33" i="12"/>
  <c r="X33" i="12"/>
  <c r="W34" i="12"/>
  <c r="X34" i="12"/>
  <c r="W35" i="12"/>
  <c r="X35" i="12"/>
  <c r="W36" i="12"/>
  <c r="X36" i="12"/>
  <c r="W37" i="12"/>
  <c r="X37" i="12"/>
  <c r="W38" i="12"/>
  <c r="X38" i="12"/>
  <c r="W39" i="12"/>
  <c r="X39" i="12"/>
  <c r="W40" i="12"/>
  <c r="X40" i="12"/>
  <c r="W41" i="12"/>
  <c r="X41" i="12"/>
  <c r="W42" i="12"/>
  <c r="X42" i="12"/>
  <c r="W43" i="12"/>
  <c r="X43" i="12"/>
  <c r="W44" i="12"/>
  <c r="X44" i="12"/>
  <c r="W45" i="12"/>
  <c r="X45" i="12"/>
  <c r="W46" i="12"/>
  <c r="X46" i="12"/>
  <c r="W47" i="12"/>
  <c r="X47" i="12"/>
  <c r="W48" i="12"/>
  <c r="X48" i="12"/>
  <c r="W49" i="12"/>
  <c r="X49" i="12"/>
  <c r="W50" i="12"/>
  <c r="X50" i="12"/>
  <c r="W51" i="12"/>
  <c r="X51" i="12"/>
  <c r="W52" i="12"/>
  <c r="X52" i="12"/>
  <c r="W53" i="12"/>
  <c r="X53" i="12"/>
  <c r="W54" i="12"/>
  <c r="X54" i="12"/>
  <c r="W55" i="12"/>
  <c r="X55" i="12"/>
  <c r="W56" i="12"/>
  <c r="X56" i="12"/>
  <c r="W57" i="12"/>
  <c r="X57" i="12"/>
  <c r="W58" i="12"/>
  <c r="X58" i="12"/>
  <c r="W59" i="12"/>
  <c r="X59" i="12"/>
  <c r="W60" i="12"/>
  <c r="X60" i="12"/>
  <c r="W61" i="12"/>
  <c r="X61" i="12"/>
  <c r="W62" i="12"/>
  <c r="X62" i="12"/>
  <c r="W63" i="12"/>
  <c r="X63" i="12"/>
  <c r="W64" i="12"/>
  <c r="X64" i="12"/>
  <c r="W65" i="12"/>
  <c r="X65" i="12"/>
  <c r="W66" i="12"/>
  <c r="X66" i="12"/>
  <c r="W67" i="12"/>
  <c r="X67" i="12"/>
  <c r="W68" i="12"/>
  <c r="X68" i="12"/>
  <c r="W69" i="12"/>
  <c r="X69" i="12"/>
  <c r="W70" i="12"/>
  <c r="X70" i="12"/>
  <c r="W71" i="12"/>
  <c r="X71" i="12"/>
  <c r="W72" i="12"/>
  <c r="X72" i="12"/>
  <c r="W73" i="12"/>
  <c r="X73" i="12"/>
  <c r="X75" i="12"/>
  <c r="B75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K75" i="10"/>
  <c r="J75" i="10"/>
  <c r="I75" i="10"/>
  <c r="H75" i="10"/>
  <c r="G75" i="10"/>
  <c r="F75" i="10"/>
  <c r="E75" i="10"/>
  <c r="D75" i="10"/>
  <c r="K75" i="9"/>
  <c r="J75" i="9"/>
  <c r="I75" i="9"/>
  <c r="Z66" i="2"/>
  <c r="B66" i="8" s="1"/>
  <c r="Z62" i="2"/>
  <c r="B62" i="8" s="1"/>
  <c r="Z60" i="2"/>
  <c r="B60" i="8" s="1"/>
  <c r="Z56" i="2"/>
  <c r="B56" i="8" s="1"/>
  <c r="Z51" i="2"/>
  <c r="B51" i="8" s="1"/>
  <c r="Z43" i="2"/>
  <c r="B43" i="8" s="1"/>
  <c r="Z29" i="2"/>
  <c r="B29" i="8" s="1"/>
  <c r="Z9" i="2"/>
  <c r="B9" i="8" s="1"/>
  <c r="Z2" i="2"/>
  <c r="B2" i="8" s="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B5" i="10"/>
  <c r="B6" i="10"/>
  <c r="B7" i="10"/>
  <c r="B8" i="10"/>
  <c r="B17" i="10"/>
  <c r="B18" i="10"/>
  <c r="B19" i="10"/>
  <c r="B20" i="10"/>
  <c r="B29" i="10"/>
  <c r="B30" i="10"/>
  <c r="B31" i="10"/>
  <c r="B32" i="10"/>
  <c r="B41" i="10"/>
  <c r="B42" i="10"/>
  <c r="B43" i="10"/>
  <c r="B44" i="10"/>
  <c r="B53" i="10"/>
  <c r="B54" i="10"/>
  <c r="B55" i="10"/>
  <c r="B56" i="10"/>
  <c r="B65" i="10"/>
  <c r="B66" i="10"/>
  <c r="B67" i="10"/>
  <c r="B68" i="10"/>
  <c r="K2" i="10"/>
  <c r="J2" i="10"/>
  <c r="I2" i="10"/>
  <c r="H2" i="10"/>
  <c r="G2" i="10"/>
  <c r="F2" i="10"/>
  <c r="E2" i="10"/>
  <c r="D2" i="10"/>
  <c r="K1" i="10"/>
  <c r="J1" i="10"/>
  <c r="I1" i="10"/>
  <c r="H1" i="10"/>
  <c r="G1" i="10"/>
  <c r="F1" i="10"/>
  <c r="E1" i="10"/>
  <c r="D1" i="10"/>
  <c r="C1" i="10"/>
  <c r="Q99" i="10" s="1"/>
  <c r="B1" i="10"/>
  <c r="P113" i="10" s="1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2" i="9"/>
  <c r="B14" i="9"/>
  <c r="K1" i="9"/>
  <c r="J1" i="9"/>
  <c r="I1" i="9"/>
  <c r="H1" i="9"/>
  <c r="V113" i="9" s="1"/>
  <c r="G1" i="9"/>
  <c r="A45" i="11" s="1"/>
  <c r="F1" i="9"/>
  <c r="AG1" i="9" s="1"/>
  <c r="E1" i="9"/>
  <c r="S58" i="9" s="1"/>
  <c r="D1" i="9"/>
  <c r="R81" i="9" s="1"/>
  <c r="C1" i="9"/>
  <c r="AB80" i="9" s="1"/>
  <c r="A17" i="14" s="1"/>
  <c r="B1" i="9"/>
  <c r="P58" i="9" s="1"/>
  <c r="CQ60" i="2"/>
  <c r="E60" i="8" s="1"/>
  <c r="P113" i="8"/>
  <c r="Q113" i="8"/>
  <c r="R113" i="8"/>
  <c r="T113" i="8"/>
  <c r="U113" i="8"/>
  <c r="V113" i="8"/>
  <c r="W113" i="8"/>
  <c r="X113" i="8"/>
  <c r="Y113" i="8"/>
  <c r="P106" i="8"/>
  <c r="Q106" i="8"/>
  <c r="R106" i="8"/>
  <c r="T106" i="8"/>
  <c r="U106" i="8"/>
  <c r="V106" i="8"/>
  <c r="W106" i="8"/>
  <c r="X106" i="8"/>
  <c r="Y106" i="8"/>
  <c r="P99" i="8"/>
  <c r="Q99" i="8"/>
  <c r="R99" i="8"/>
  <c r="T99" i="8"/>
  <c r="U99" i="8"/>
  <c r="V99" i="8"/>
  <c r="W99" i="8"/>
  <c r="X99" i="8"/>
  <c r="Y99" i="8"/>
  <c r="P92" i="8"/>
  <c r="Q92" i="8"/>
  <c r="R92" i="8"/>
  <c r="T92" i="8"/>
  <c r="U92" i="8"/>
  <c r="V92" i="8"/>
  <c r="W92" i="8"/>
  <c r="X92" i="8"/>
  <c r="Y92" i="8"/>
  <c r="P81" i="8"/>
  <c r="Q81" i="8"/>
  <c r="R81" i="8"/>
  <c r="T81" i="8"/>
  <c r="U81" i="8"/>
  <c r="V81" i="8"/>
  <c r="W81" i="8"/>
  <c r="X81" i="8"/>
  <c r="Y81" i="8"/>
  <c r="P73" i="8"/>
  <c r="Q73" i="8"/>
  <c r="R73" i="8"/>
  <c r="T73" i="8"/>
  <c r="U73" i="8"/>
  <c r="V73" i="8"/>
  <c r="W73" i="8"/>
  <c r="X73" i="8"/>
  <c r="Y73" i="8"/>
  <c r="P67" i="8"/>
  <c r="Q67" i="8"/>
  <c r="R67" i="8"/>
  <c r="T67" i="8"/>
  <c r="U67" i="8"/>
  <c r="V67" i="8"/>
  <c r="W67" i="8"/>
  <c r="X67" i="8"/>
  <c r="Y67" i="8"/>
  <c r="P58" i="8"/>
  <c r="Q58" i="8"/>
  <c r="R58" i="8"/>
  <c r="T58" i="8"/>
  <c r="U58" i="8"/>
  <c r="V58" i="8"/>
  <c r="W58" i="8"/>
  <c r="X58" i="8"/>
  <c r="Y58" i="8"/>
  <c r="CQ50" i="2"/>
  <c r="E50" i="8" s="1"/>
  <c r="CQ33" i="2"/>
  <c r="E33" i="8" s="1"/>
  <c r="P44" i="8"/>
  <c r="Q44" i="8"/>
  <c r="R44" i="8"/>
  <c r="T44" i="8"/>
  <c r="U44" i="8"/>
  <c r="V44" i="8"/>
  <c r="W44" i="8"/>
  <c r="X44" i="8"/>
  <c r="Y44" i="8"/>
  <c r="P36" i="8"/>
  <c r="Q36" i="8"/>
  <c r="R36" i="8"/>
  <c r="T36" i="8"/>
  <c r="U36" i="8"/>
  <c r="V36" i="8"/>
  <c r="W36" i="8"/>
  <c r="X36" i="8"/>
  <c r="Y36" i="8"/>
  <c r="P28" i="8"/>
  <c r="Q28" i="8"/>
  <c r="R28" i="8"/>
  <c r="T28" i="8"/>
  <c r="U28" i="8"/>
  <c r="V28" i="8"/>
  <c r="W28" i="8"/>
  <c r="X28" i="8"/>
  <c r="Y28" i="8"/>
  <c r="CQ13" i="2"/>
  <c r="E13" i="8" s="1"/>
  <c r="P20" i="8"/>
  <c r="Q20" i="8"/>
  <c r="R20" i="8"/>
  <c r="T20" i="8"/>
  <c r="U20" i="8"/>
  <c r="V20" i="8"/>
  <c r="W20" i="8"/>
  <c r="X20" i="8"/>
  <c r="Y20" i="8"/>
  <c r="Z13" i="2"/>
  <c r="B13" i="8" s="1"/>
  <c r="R2" i="8"/>
  <c r="P2" i="8"/>
  <c r="Q2" i="8"/>
  <c r="T2" i="8"/>
  <c r="U2" i="8"/>
  <c r="V2" i="8"/>
  <c r="W2" i="8"/>
  <c r="X2" i="8"/>
  <c r="Y2" i="8"/>
  <c r="HY2" i="4"/>
  <c r="HY3" i="4"/>
  <c r="HY4" i="4"/>
  <c r="HY5" i="4"/>
  <c r="HY6" i="4"/>
  <c r="HY7" i="4"/>
  <c r="HY8" i="4"/>
  <c r="HY9" i="4"/>
  <c r="HY10" i="4"/>
  <c r="HY11" i="4"/>
  <c r="HY12" i="4"/>
  <c r="HY13" i="4"/>
  <c r="HY14" i="4"/>
  <c r="HY15" i="4"/>
  <c r="HY16" i="4"/>
  <c r="HY17" i="4"/>
  <c r="HY18" i="4"/>
  <c r="HY19" i="4"/>
  <c r="HY20" i="4"/>
  <c r="HY21" i="4"/>
  <c r="HY22" i="4"/>
  <c r="HY23" i="4"/>
  <c r="HY24" i="4"/>
  <c r="HY25" i="4"/>
  <c r="HY26" i="4"/>
  <c r="HY27" i="4"/>
  <c r="HY28" i="4"/>
  <c r="HY29" i="4"/>
  <c r="HY30" i="4"/>
  <c r="HY31" i="4"/>
  <c r="HY32" i="4"/>
  <c r="HY33" i="4"/>
  <c r="HY34" i="4"/>
  <c r="HY35" i="4"/>
  <c r="HY36" i="4"/>
  <c r="HY37" i="4"/>
  <c r="HY38" i="4"/>
  <c r="HY39" i="4"/>
  <c r="HY40" i="4"/>
  <c r="HY41" i="4"/>
  <c r="HY42" i="4"/>
  <c r="HY43" i="4"/>
  <c r="HY44" i="4"/>
  <c r="HY45" i="4"/>
  <c r="HY46" i="4"/>
  <c r="HY47" i="4"/>
  <c r="HY48" i="4"/>
  <c r="HY49" i="4"/>
  <c r="HY50" i="4"/>
  <c r="HY51" i="4"/>
  <c r="HY52" i="4"/>
  <c r="HY53" i="4"/>
  <c r="HY54" i="4"/>
  <c r="HY55" i="4"/>
  <c r="HY56" i="4"/>
  <c r="HY57" i="4"/>
  <c r="HY58" i="4"/>
  <c r="HY59" i="4"/>
  <c r="HY60" i="4"/>
  <c r="HY61" i="4"/>
  <c r="HY62" i="4"/>
  <c r="HY63" i="4"/>
  <c r="HY64" i="4"/>
  <c r="HY65" i="4"/>
  <c r="HY66" i="4"/>
  <c r="HY67" i="4"/>
  <c r="HY68" i="4"/>
  <c r="HY69" i="4"/>
  <c r="HY70" i="4"/>
  <c r="HY71" i="4"/>
  <c r="HY72" i="4"/>
  <c r="HY73" i="4"/>
  <c r="HY74" i="4"/>
  <c r="HY75" i="4"/>
  <c r="HX75" i="4"/>
  <c r="HW75" i="4"/>
  <c r="HV75" i="4"/>
  <c r="HU75" i="4"/>
  <c r="HT75" i="4"/>
  <c r="HS75" i="4"/>
  <c r="HR75" i="4"/>
  <c r="HQ75" i="4"/>
  <c r="HP75" i="4"/>
  <c r="HO75" i="4"/>
  <c r="HN75" i="4"/>
  <c r="HM75" i="4"/>
  <c r="HL75" i="4"/>
  <c r="HK75" i="4"/>
  <c r="HJ75" i="4"/>
  <c r="HI75" i="4"/>
  <c r="HH75" i="4"/>
  <c r="HG75" i="4"/>
  <c r="HF75" i="4"/>
  <c r="HE75" i="4"/>
  <c r="HD75" i="4"/>
  <c r="HB2" i="4"/>
  <c r="HB3" i="4"/>
  <c r="HB4" i="4"/>
  <c r="HB5" i="4"/>
  <c r="HB6" i="4"/>
  <c r="HB7" i="4"/>
  <c r="HB8" i="4"/>
  <c r="HB9" i="4"/>
  <c r="HB10" i="4"/>
  <c r="HB11" i="4"/>
  <c r="HB12" i="4"/>
  <c r="HB13" i="4"/>
  <c r="HB14" i="4"/>
  <c r="HB15" i="4"/>
  <c r="HB16" i="4"/>
  <c r="HB17" i="4"/>
  <c r="HB18" i="4"/>
  <c r="HB19" i="4"/>
  <c r="HB20" i="4"/>
  <c r="HB21" i="4"/>
  <c r="HB22" i="4"/>
  <c r="HB23" i="4"/>
  <c r="HB24" i="4"/>
  <c r="HB25" i="4"/>
  <c r="HB26" i="4"/>
  <c r="HB27" i="4"/>
  <c r="HB28" i="4"/>
  <c r="HB29" i="4"/>
  <c r="HB30" i="4"/>
  <c r="HB31" i="4"/>
  <c r="HB32" i="4"/>
  <c r="HB33" i="4"/>
  <c r="HB34" i="4"/>
  <c r="HB35" i="4"/>
  <c r="HB36" i="4"/>
  <c r="HB37" i="4"/>
  <c r="HB38" i="4"/>
  <c r="HB39" i="4"/>
  <c r="HB40" i="4"/>
  <c r="HB41" i="4"/>
  <c r="HB42" i="4"/>
  <c r="HB43" i="4"/>
  <c r="HB44" i="4"/>
  <c r="HB45" i="4"/>
  <c r="HB46" i="4"/>
  <c r="HB47" i="4"/>
  <c r="HB48" i="4"/>
  <c r="HB49" i="4"/>
  <c r="HB50" i="4"/>
  <c r="HB51" i="4"/>
  <c r="HB52" i="4"/>
  <c r="HB53" i="4"/>
  <c r="HB54" i="4"/>
  <c r="HB55" i="4"/>
  <c r="HB56" i="4"/>
  <c r="HB57" i="4"/>
  <c r="HB58" i="4"/>
  <c r="HB59" i="4"/>
  <c r="HB60" i="4"/>
  <c r="HB61" i="4"/>
  <c r="HB62" i="4"/>
  <c r="HB63" i="4"/>
  <c r="HB64" i="4"/>
  <c r="HB65" i="4"/>
  <c r="HB66" i="4"/>
  <c r="HB67" i="4"/>
  <c r="HB68" i="4"/>
  <c r="HB69" i="4"/>
  <c r="HB70" i="4"/>
  <c r="HB71" i="4"/>
  <c r="HB72" i="4"/>
  <c r="HB73" i="4"/>
  <c r="HB74" i="4"/>
  <c r="HB75" i="4"/>
  <c r="HA75" i="4"/>
  <c r="GZ75" i="4"/>
  <c r="GY75" i="4"/>
  <c r="GX75" i="4"/>
  <c r="GW75" i="4"/>
  <c r="GV75" i="4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E2" i="4"/>
  <c r="GE3" i="4"/>
  <c r="GE4" i="4"/>
  <c r="GE5" i="4"/>
  <c r="GE6" i="4"/>
  <c r="GE7" i="4"/>
  <c r="GE8" i="4"/>
  <c r="GE9" i="4"/>
  <c r="GE10" i="4"/>
  <c r="GE11" i="4"/>
  <c r="GE12" i="4"/>
  <c r="GE13" i="4"/>
  <c r="GE14" i="4"/>
  <c r="GE15" i="4"/>
  <c r="GE16" i="4"/>
  <c r="GE17" i="4"/>
  <c r="GE18" i="4"/>
  <c r="GE19" i="4"/>
  <c r="GE20" i="4"/>
  <c r="GE21" i="4"/>
  <c r="GE22" i="4"/>
  <c r="GE23" i="4"/>
  <c r="GE24" i="4"/>
  <c r="GE25" i="4"/>
  <c r="GE26" i="4"/>
  <c r="GE27" i="4"/>
  <c r="GE28" i="4"/>
  <c r="GE29" i="4"/>
  <c r="GE30" i="4"/>
  <c r="GE31" i="4"/>
  <c r="GE32" i="4"/>
  <c r="GE33" i="4"/>
  <c r="GE34" i="4"/>
  <c r="GE35" i="4"/>
  <c r="GE36" i="4"/>
  <c r="GE37" i="4"/>
  <c r="GE38" i="4"/>
  <c r="GE39" i="4"/>
  <c r="GE40" i="4"/>
  <c r="GE41" i="4"/>
  <c r="GE42" i="4"/>
  <c r="GE43" i="4"/>
  <c r="GE44" i="4"/>
  <c r="GE45" i="4"/>
  <c r="GE46" i="4"/>
  <c r="GE47" i="4"/>
  <c r="GE48" i="4"/>
  <c r="GE49" i="4"/>
  <c r="GE50" i="4"/>
  <c r="GE51" i="4"/>
  <c r="GE52" i="4"/>
  <c r="GE53" i="4"/>
  <c r="GE54" i="4"/>
  <c r="GE55" i="4"/>
  <c r="GE56" i="4"/>
  <c r="GE57" i="4"/>
  <c r="GE58" i="4"/>
  <c r="GE59" i="4"/>
  <c r="GE60" i="4"/>
  <c r="GE61" i="4"/>
  <c r="GE62" i="4"/>
  <c r="GE63" i="4"/>
  <c r="GE64" i="4"/>
  <c r="GE65" i="4"/>
  <c r="GE66" i="4"/>
  <c r="GE67" i="4"/>
  <c r="GE68" i="4"/>
  <c r="GE69" i="4"/>
  <c r="GE70" i="4"/>
  <c r="GE71" i="4"/>
  <c r="GE72" i="4"/>
  <c r="GE73" i="4"/>
  <c r="GE74" i="4"/>
  <c r="GE75" i="4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H2" i="4"/>
  <c r="FH3" i="4"/>
  <c r="FH4" i="4"/>
  <c r="FH5" i="4"/>
  <c r="FH6" i="4"/>
  <c r="FH7" i="4"/>
  <c r="FH8" i="4"/>
  <c r="FH9" i="4"/>
  <c r="FH10" i="4"/>
  <c r="FH11" i="4"/>
  <c r="FH12" i="4"/>
  <c r="FH13" i="4"/>
  <c r="FH14" i="4"/>
  <c r="FH15" i="4"/>
  <c r="FH16" i="4"/>
  <c r="FH17" i="4"/>
  <c r="FH18" i="4"/>
  <c r="FH19" i="4"/>
  <c r="FH20" i="4"/>
  <c r="FH21" i="4"/>
  <c r="FH22" i="4"/>
  <c r="FH23" i="4"/>
  <c r="FH24" i="4"/>
  <c r="FH25" i="4"/>
  <c r="FH26" i="4"/>
  <c r="FH27" i="4"/>
  <c r="FH28" i="4"/>
  <c r="FH29" i="4"/>
  <c r="FH30" i="4"/>
  <c r="FH31" i="4"/>
  <c r="FH32" i="4"/>
  <c r="FH33" i="4"/>
  <c r="FH34" i="4"/>
  <c r="FH35" i="4"/>
  <c r="FH36" i="4"/>
  <c r="FH37" i="4"/>
  <c r="FH38" i="4"/>
  <c r="FH39" i="4"/>
  <c r="FH40" i="4"/>
  <c r="FH41" i="4"/>
  <c r="FH42" i="4"/>
  <c r="FH43" i="4"/>
  <c r="FH44" i="4"/>
  <c r="FH45" i="4"/>
  <c r="FH46" i="4"/>
  <c r="FH47" i="4"/>
  <c r="FH48" i="4"/>
  <c r="FH49" i="4"/>
  <c r="FH50" i="4"/>
  <c r="FH51" i="4"/>
  <c r="FH52" i="4"/>
  <c r="FH53" i="4"/>
  <c r="FH54" i="4"/>
  <c r="FH55" i="4"/>
  <c r="FH56" i="4"/>
  <c r="FH57" i="4"/>
  <c r="FH58" i="4"/>
  <c r="FH59" i="4"/>
  <c r="FH60" i="4"/>
  <c r="FH61" i="4"/>
  <c r="FH62" i="4"/>
  <c r="FH63" i="4"/>
  <c r="FH64" i="4"/>
  <c r="FH65" i="4"/>
  <c r="FH66" i="4"/>
  <c r="FH67" i="4"/>
  <c r="FH68" i="4"/>
  <c r="FH69" i="4"/>
  <c r="FH70" i="4"/>
  <c r="FH71" i="4"/>
  <c r="FH72" i="4"/>
  <c r="FH73" i="4"/>
  <c r="FH74" i="4"/>
  <c r="FH75" i="4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K2" i="4"/>
  <c r="EK3" i="4"/>
  <c r="EK4" i="4"/>
  <c r="EK5" i="4"/>
  <c r="EK6" i="4"/>
  <c r="EK7" i="4"/>
  <c r="EK8" i="4"/>
  <c r="EK9" i="4"/>
  <c r="EK10" i="4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N2" i="4"/>
  <c r="DN3" i="4"/>
  <c r="DN4" i="4"/>
  <c r="DN5" i="4"/>
  <c r="DN6" i="4"/>
  <c r="DN7" i="4"/>
  <c r="DN8" i="4"/>
  <c r="DN9" i="4"/>
  <c r="DN10" i="4"/>
  <c r="DN11" i="4"/>
  <c r="DN12" i="4"/>
  <c r="DN13" i="4"/>
  <c r="DN14" i="4"/>
  <c r="DN15" i="4"/>
  <c r="DN16" i="4"/>
  <c r="DN17" i="4"/>
  <c r="DN18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Q2" i="4"/>
  <c r="CQ3" i="4"/>
  <c r="CQ4" i="4"/>
  <c r="CQ5" i="4"/>
  <c r="CQ6" i="4"/>
  <c r="CQ7" i="4"/>
  <c r="CQ8" i="4"/>
  <c r="CQ9" i="4"/>
  <c r="CQ10" i="4"/>
  <c r="CQ11" i="4"/>
  <c r="CQ12" i="4"/>
  <c r="CQ13" i="4"/>
  <c r="CQ14" i="4"/>
  <c r="CQ15" i="4"/>
  <c r="CQ16" i="4"/>
  <c r="CQ17" i="4"/>
  <c r="CQ18" i="4"/>
  <c r="CQ19" i="4"/>
  <c r="CQ20" i="4"/>
  <c r="CQ21" i="4"/>
  <c r="CQ22" i="4"/>
  <c r="CQ23" i="4"/>
  <c r="CQ24" i="4"/>
  <c r="CQ25" i="4"/>
  <c r="CQ26" i="4"/>
  <c r="CQ27" i="4"/>
  <c r="CQ28" i="4"/>
  <c r="CQ29" i="4"/>
  <c r="CQ30" i="4"/>
  <c r="CQ31" i="4"/>
  <c r="CQ32" i="4"/>
  <c r="CQ33" i="4"/>
  <c r="CQ34" i="4"/>
  <c r="CQ35" i="4"/>
  <c r="CQ36" i="4"/>
  <c r="CQ37" i="4"/>
  <c r="CQ38" i="4"/>
  <c r="CQ39" i="4"/>
  <c r="CQ40" i="4"/>
  <c r="CQ41" i="4"/>
  <c r="CQ42" i="4"/>
  <c r="CQ43" i="4"/>
  <c r="CQ44" i="4"/>
  <c r="CQ45" i="4"/>
  <c r="CQ46" i="4"/>
  <c r="CQ47" i="4"/>
  <c r="CQ48" i="4"/>
  <c r="CQ49" i="4"/>
  <c r="CQ50" i="4"/>
  <c r="CQ51" i="4"/>
  <c r="CQ52" i="4"/>
  <c r="CQ53" i="4"/>
  <c r="CQ54" i="4"/>
  <c r="CQ55" i="4"/>
  <c r="CQ56" i="4"/>
  <c r="CQ57" i="4"/>
  <c r="CQ58" i="4"/>
  <c r="CQ59" i="4"/>
  <c r="CQ60" i="4"/>
  <c r="CQ61" i="4"/>
  <c r="CQ62" i="4"/>
  <c r="CQ63" i="4"/>
  <c r="CQ64" i="4"/>
  <c r="CQ65" i="4"/>
  <c r="CQ66" i="4"/>
  <c r="CQ67" i="4"/>
  <c r="CQ68" i="4"/>
  <c r="CQ69" i="4"/>
  <c r="CQ70" i="4"/>
  <c r="CQ71" i="4"/>
  <c r="CQ72" i="4"/>
  <c r="CQ73" i="4"/>
  <c r="CQ74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T2" i="4"/>
  <c r="BT3" i="4"/>
  <c r="BT4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W2" i="4"/>
  <c r="C2" i="10" s="1"/>
  <c r="AW3" i="4"/>
  <c r="C3" i="10" s="1"/>
  <c r="AW4" i="4"/>
  <c r="C4" i="10" s="1"/>
  <c r="AW5" i="4"/>
  <c r="B5" i="4" s="1"/>
  <c r="C5" i="4" s="1"/>
  <c r="AW6" i="4"/>
  <c r="B6" i="4" s="1"/>
  <c r="C6" i="4" s="1"/>
  <c r="AW7" i="4"/>
  <c r="C7" i="10" s="1"/>
  <c r="AW8" i="4"/>
  <c r="C8" i="10" s="1"/>
  <c r="AW9" i="4"/>
  <c r="C9" i="10" s="1"/>
  <c r="AW10" i="4"/>
  <c r="C10" i="10" s="1"/>
  <c r="AW11" i="4"/>
  <c r="C11" i="10" s="1"/>
  <c r="AW12" i="4"/>
  <c r="C12" i="10" s="1"/>
  <c r="AW13" i="4"/>
  <c r="C13" i="10" s="1"/>
  <c r="AW14" i="4"/>
  <c r="C14" i="10" s="1"/>
  <c r="AW15" i="4"/>
  <c r="C15" i="10" s="1"/>
  <c r="AW16" i="4"/>
  <c r="C16" i="10" s="1"/>
  <c r="AW17" i="4"/>
  <c r="B17" i="4" s="1"/>
  <c r="C17" i="4" s="1"/>
  <c r="AW18" i="4"/>
  <c r="C18" i="10" s="1"/>
  <c r="AW19" i="4"/>
  <c r="C19" i="10" s="1"/>
  <c r="AW20" i="4"/>
  <c r="C20" i="10" s="1"/>
  <c r="AW21" i="4"/>
  <c r="C21" i="10" s="1"/>
  <c r="AW22" i="4"/>
  <c r="C22" i="10" s="1"/>
  <c r="AW23" i="4"/>
  <c r="C23" i="10" s="1"/>
  <c r="AW24" i="4"/>
  <c r="C24" i="10" s="1"/>
  <c r="AW25" i="4"/>
  <c r="C25" i="10" s="1"/>
  <c r="AW26" i="4"/>
  <c r="C26" i="10" s="1"/>
  <c r="AW27" i="4"/>
  <c r="C27" i="10" s="1"/>
  <c r="AW28" i="4"/>
  <c r="C28" i="10" s="1"/>
  <c r="AW29" i="4"/>
  <c r="C29" i="10" s="1"/>
  <c r="AW30" i="4"/>
  <c r="B30" i="4" s="1"/>
  <c r="C30" i="4" s="1"/>
  <c r="AW31" i="4"/>
  <c r="C31" i="10" s="1"/>
  <c r="AW32" i="4"/>
  <c r="C32" i="10" s="1"/>
  <c r="AW33" i="4"/>
  <c r="C33" i="10" s="1"/>
  <c r="AW34" i="4"/>
  <c r="C34" i="10" s="1"/>
  <c r="AW35" i="4"/>
  <c r="C35" i="10" s="1"/>
  <c r="AW36" i="4"/>
  <c r="C36" i="10" s="1"/>
  <c r="AW37" i="4"/>
  <c r="C37" i="10" s="1"/>
  <c r="AW38" i="4"/>
  <c r="C38" i="10" s="1"/>
  <c r="AW39" i="4"/>
  <c r="C39" i="10" s="1"/>
  <c r="AW40" i="4"/>
  <c r="B40" i="4" s="1"/>
  <c r="C40" i="4" s="1"/>
  <c r="AW41" i="4"/>
  <c r="B41" i="4" s="1"/>
  <c r="C41" i="4" s="1"/>
  <c r="AW42" i="4"/>
  <c r="B42" i="4" s="1"/>
  <c r="C42" i="4" s="1"/>
  <c r="AW43" i="4"/>
  <c r="C43" i="10" s="1"/>
  <c r="AW44" i="4"/>
  <c r="C44" i="10" s="1"/>
  <c r="AW45" i="4"/>
  <c r="C45" i="10" s="1"/>
  <c r="AW46" i="4"/>
  <c r="C46" i="10" s="1"/>
  <c r="AW47" i="4"/>
  <c r="C47" i="10" s="1"/>
  <c r="AW48" i="4"/>
  <c r="C48" i="10" s="1"/>
  <c r="AW49" i="4"/>
  <c r="C49" i="10" s="1"/>
  <c r="AW50" i="4"/>
  <c r="C50" i="10" s="1"/>
  <c r="AW51" i="4"/>
  <c r="C51" i="10" s="1"/>
  <c r="AW52" i="4"/>
  <c r="C52" i="10" s="1"/>
  <c r="AW53" i="4"/>
  <c r="B53" i="4" s="1"/>
  <c r="C53" i="4" s="1"/>
  <c r="AW54" i="4"/>
  <c r="C54" i="10" s="1"/>
  <c r="AW55" i="4"/>
  <c r="C55" i="10" s="1"/>
  <c r="AW56" i="4"/>
  <c r="C56" i="10" s="1"/>
  <c r="AW57" i="4"/>
  <c r="C57" i="10" s="1"/>
  <c r="AW58" i="4"/>
  <c r="C58" i="10" s="1"/>
  <c r="AW59" i="4"/>
  <c r="C59" i="10" s="1"/>
  <c r="AW60" i="4"/>
  <c r="C60" i="10" s="1"/>
  <c r="AW61" i="4"/>
  <c r="C61" i="10" s="1"/>
  <c r="AW62" i="4"/>
  <c r="C62" i="10" s="1"/>
  <c r="AW63" i="4"/>
  <c r="C63" i="10" s="1"/>
  <c r="AW64" i="4"/>
  <c r="C64" i="10" s="1"/>
  <c r="AW65" i="4"/>
  <c r="C65" i="10" s="1"/>
  <c r="AW66" i="4"/>
  <c r="B66" i="4" s="1"/>
  <c r="C66" i="4" s="1"/>
  <c r="AW67" i="4"/>
  <c r="C67" i="10" s="1"/>
  <c r="AW68" i="4"/>
  <c r="C68" i="10" s="1"/>
  <c r="AW69" i="4"/>
  <c r="C69" i="10" s="1"/>
  <c r="AW70" i="4"/>
  <c r="C70" i="10" s="1"/>
  <c r="AW71" i="4"/>
  <c r="C71" i="10" s="1"/>
  <c r="AW72" i="4"/>
  <c r="C72" i="10" s="1"/>
  <c r="AW73" i="4"/>
  <c r="C73" i="10" s="1"/>
  <c r="AW74" i="4"/>
  <c r="C74" i="10" s="1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Z2" i="4"/>
  <c r="B2" i="10" s="1"/>
  <c r="Z3" i="4"/>
  <c r="B3" i="10" s="1"/>
  <c r="Z4" i="4"/>
  <c r="B4" i="10" s="1"/>
  <c r="Z5" i="4"/>
  <c r="Z6" i="4"/>
  <c r="Z7" i="4"/>
  <c r="B7" i="4" s="1"/>
  <c r="C7" i="4" s="1"/>
  <c r="Z8" i="4"/>
  <c r="Z9" i="4"/>
  <c r="B9" i="10" s="1"/>
  <c r="Z10" i="4"/>
  <c r="B10" i="10" s="1"/>
  <c r="Z11" i="4"/>
  <c r="Z12" i="4"/>
  <c r="B12" i="10" s="1"/>
  <c r="Z13" i="4"/>
  <c r="B13" i="10" s="1"/>
  <c r="Z14" i="4"/>
  <c r="B14" i="10" s="1"/>
  <c r="Z15" i="4"/>
  <c r="B15" i="4" s="1"/>
  <c r="C15" i="4" s="1"/>
  <c r="Z16" i="4"/>
  <c r="Z17" i="4"/>
  <c r="Z18" i="4"/>
  <c r="Z19" i="4"/>
  <c r="B19" i="4" s="1"/>
  <c r="C19" i="4" s="1"/>
  <c r="Z20" i="4"/>
  <c r="Z21" i="4"/>
  <c r="B21" i="10" s="1"/>
  <c r="Z22" i="4"/>
  <c r="B22" i="10" s="1"/>
  <c r="Z23" i="4"/>
  <c r="Z24" i="4"/>
  <c r="B24" i="10" s="1"/>
  <c r="Z25" i="4"/>
  <c r="B25" i="10" s="1"/>
  <c r="Z26" i="4"/>
  <c r="B26" i="10" s="1"/>
  <c r="Z27" i="4"/>
  <c r="B27" i="10" s="1"/>
  <c r="Z28" i="4"/>
  <c r="Z29" i="4"/>
  <c r="Z30" i="4"/>
  <c r="Z31" i="4"/>
  <c r="B31" i="4" s="1"/>
  <c r="C31" i="4" s="1"/>
  <c r="Z32" i="4"/>
  <c r="Z33" i="4"/>
  <c r="B33" i="10" s="1"/>
  <c r="Z34" i="4"/>
  <c r="B34" i="10" s="1"/>
  <c r="Z35" i="4"/>
  <c r="Z36" i="4"/>
  <c r="B36" i="10" s="1"/>
  <c r="Z37" i="4"/>
  <c r="B37" i="10" s="1"/>
  <c r="Z38" i="4"/>
  <c r="B38" i="10" s="1"/>
  <c r="Z39" i="4"/>
  <c r="B39" i="10" s="1"/>
  <c r="Z40" i="4"/>
  <c r="B40" i="10" s="1"/>
  <c r="Z41" i="4"/>
  <c r="Z42" i="4"/>
  <c r="Z43" i="4"/>
  <c r="B43" i="4" s="1"/>
  <c r="C43" i="4" s="1"/>
  <c r="Z44" i="4"/>
  <c r="Z45" i="4"/>
  <c r="B45" i="10" s="1"/>
  <c r="Z46" i="4"/>
  <c r="B46" i="10" s="1"/>
  <c r="Z47" i="4"/>
  <c r="Z48" i="4"/>
  <c r="B48" i="10" s="1"/>
  <c r="Z49" i="4"/>
  <c r="B49" i="10" s="1"/>
  <c r="Z50" i="4"/>
  <c r="B50" i="10" s="1"/>
  <c r="Z51" i="4"/>
  <c r="B51" i="10" s="1"/>
  <c r="Z52" i="4"/>
  <c r="B52" i="10" s="1"/>
  <c r="Z53" i="4"/>
  <c r="Z54" i="4"/>
  <c r="Z55" i="4"/>
  <c r="B55" i="4" s="1"/>
  <c r="C55" i="4" s="1"/>
  <c r="Z56" i="4"/>
  <c r="Z57" i="4"/>
  <c r="B57" i="10" s="1"/>
  <c r="Z58" i="4"/>
  <c r="B58" i="10" s="1"/>
  <c r="Z59" i="4"/>
  <c r="Z60" i="4"/>
  <c r="B60" i="10" s="1"/>
  <c r="Z61" i="4"/>
  <c r="B61" i="10" s="1"/>
  <c r="Z62" i="4"/>
  <c r="B62" i="10" s="1"/>
  <c r="Z63" i="4"/>
  <c r="B63" i="10" s="1"/>
  <c r="Z64" i="4"/>
  <c r="Z65" i="4"/>
  <c r="Z66" i="4"/>
  <c r="Z67" i="4"/>
  <c r="B67" i="4" s="1"/>
  <c r="C67" i="4" s="1"/>
  <c r="Z68" i="4"/>
  <c r="Z69" i="4"/>
  <c r="B69" i="10" s="1"/>
  <c r="Z70" i="4"/>
  <c r="B70" i="10" s="1"/>
  <c r="Z71" i="4"/>
  <c r="Z72" i="4"/>
  <c r="B72" i="10" s="1"/>
  <c r="Z73" i="4"/>
  <c r="B73" i="10" s="1"/>
  <c r="Z74" i="4"/>
  <c r="B74" i="10" s="1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B2" i="4"/>
  <c r="B3" i="4"/>
  <c r="B8" i="4"/>
  <c r="C8" i="4" s="1"/>
  <c r="B9" i="4"/>
  <c r="C9" i="4" s="1"/>
  <c r="B10" i="4"/>
  <c r="C10" i="4" s="1"/>
  <c r="B12" i="4"/>
  <c r="C12" i="4" s="1"/>
  <c r="B13" i="4"/>
  <c r="C13" i="4" s="1"/>
  <c r="B14" i="4"/>
  <c r="C14" i="4" s="1"/>
  <c r="B20" i="4"/>
  <c r="C20" i="4" s="1"/>
  <c r="B21" i="4"/>
  <c r="B22" i="4"/>
  <c r="B24" i="4"/>
  <c r="C24" i="4" s="1"/>
  <c r="B25" i="4"/>
  <c r="C25" i="4" s="1"/>
  <c r="B26" i="4"/>
  <c r="C26" i="4" s="1"/>
  <c r="B27" i="4"/>
  <c r="C27" i="4" s="1"/>
  <c r="B29" i="4"/>
  <c r="C29" i="4" s="1"/>
  <c r="B32" i="4"/>
  <c r="C32" i="4" s="1"/>
  <c r="B33" i="4"/>
  <c r="C33" i="4" s="1"/>
  <c r="B34" i="4"/>
  <c r="B38" i="4"/>
  <c r="C38" i="4" s="1"/>
  <c r="B39" i="4"/>
  <c r="C39" i="4" s="1"/>
  <c r="B44" i="4"/>
  <c r="C44" i="4" s="1"/>
  <c r="B45" i="4"/>
  <c r="C45" i="4" s="1"/>
  <c r="B46" i="4"/>
  <c r="C46" i="4" s="1"/>
  <c r="B48" i="4"/>
  <c r="C48" i="4" s="1"/>
  <c r="B49" i="4"/>
  <c r="C49" i="4" s="1"/>
  <c r="B51" i="4"/>
  <c r="B56" i="4"/>
  <c r="C56" i="4" s="1"/>
  <c r="B57" i="4"/>
  <c r="C57" i="4" s="1"/>
  <c r="B58" i="4"/>
  <c r="B60" i="4"/>
  <c r="C60" i="4" s="1"/>
  <c r="B62" i="4"/>
  <c r="C62" i="4" s="1"/>
  <c r="B63" i="4"/>
  <c r="C63" i="4" s="1"/>
  <c r="B65" i="4"/>
  <c r="C65" i="4" s="1"/>
  <c r="B68" i="4"/>
  <c r="C68" i="4" s="1"/>
  <c r="B69" i="4"/>
  <c r="C69" i="4" s="1"/>
  <c r="B70" i="4"/>
  <c r="B72" i="4"/>
  <c r="C72" i="4" s="1"/>
  <c r="B74" i="4"/>
  <c r="C74" i="4" s="1"/>
  <c r="C70" i="4"/>
  <c r="C58" i="4"/>
  <c r="C51" i="4"/>
  <c r="C34" i="4"/>
  <c r="C22" i="4"/>
  <c r="C21" i="4"/>
  <c r="C3" i="4"/>
  <c r="C2" i="4"/>
  <c r="HY2" i="2"/>
  <c r="HY3" i="2"/>
  <c r="HY4" i="2"/>
  <c r="HY5" i="2"/>
  <c r="HY6" i="2"/>
  <c r="HY7" i="2"/>
  <c r="HY8" i="2"/>
  <c r="HY9" i="2"/>
  <c r="HY10" i="2"/>
  <c r="HY11" i="2"/>
  <c r="HY12" i="2"/>
  <c r="HY13" i="2"/>
  <c r="HY14" i="2"/>
  <c r="HY15" i="2"/>
  <c r="HY16" i="2"/>
  <c r="HY17" i="2"/>
  <c r="HY18" i="2"/>
  <c r="HY19" i="2"/>
  <c r="HY20" i="2"/>
  <c r="HY21" i="2"/>
  <c r="HY22" i="2"/>
  <c r="HY23" i="2"/>
  <c r="HY24" i="2"/>
  <c r="HY25" i="2"/>
  <c r="HY26" i="2"/>
  <c r="HY27" i="2"/>
  <c r="HY28" i="2"/>
  <c r="HY29" i="2"/>
  <c r="HY30" i="2"/>
  <c r="HY31" i="2"/>
  <c r="HY32" i="2"/>
  <c r="HY33" i="2"/>
  <c r="HY34" i="2"/>
  <c r="HY35" i="2"/>
  <c r="HY36" i="2"/>
  <c r="HY37" i="2"/>
  <c r="HY38" i="2"/>
  <c r="HY39" i="2"/>
  <c r="HY40" i="2"/>
  <c r="HY41" i="2"/>
  <c r="HY42" i="2"/>
  <c r="HY43" i="2"/>
  <c r="HY44" i="2"/>
  <c r="HY45" i="2"/>
  <c r="HY46" i="2"/>
  <c r="HY47" i="2"/>
  <c r="HY48" i="2"/>
  <c r="HY49" i="2"/>
  <c r="HY50" i="2"/>
  <c r="HY51" i="2"/>
  <c r="HY52" i="2"/>
  <c r="HY53" i="2"/>
  <c r="HY54" i="2"/>
  <c r="HY55" i="2"/>
  <c r="HY56" i="2"/>
  <c r="HY57" i="2"/>
  <c r="HY58" i="2"/>
  <c r="HY59" i="2"/>
  <c r="HY60" i="2"/>
  <c r="HY61" i="2"/>
  <c r="HY62" i="2"/>
  <c r="HY63" i="2"/>
  <c r="HY64" i="2"/>
  <c r="HY65" i="2"/>
  <c r="HY66" i="2"/>
  <c r="HY67" i="2"/>
  <c r="HY68" i="2"/>
  <c r="HY69" i="2"/>
  <c r="HY70" i="2"/>
  <c r="HY71" i="2"/>
  <c r="HY72" i="2"/>
  <c r="HY73" i="2"/>
  <c r="HY74" i="2"/>
  <c r="HX75" i="2"/>
  <c r="HW75" i="2"/>
  <c r="HV75" i="2"/>
  <c r="HU75" i="2"/>
  <c r="HT75" i="2"/>
  <c r="HS75" i="2"/>
  <c r="HR75" i="2"/>
  <c r="HQ75" i="2"/>
  <c r="HP75" i="2"/>
  <c r="HO75" i="2"/>
  <c r="HN75" i="2"/>
  <c r="HM75" i="2"/>
  <c r="HL75" i="2"/>
  <c r="HK75" i="2"/>
  <c r="HJ75" i="2"/>
  <c r="HI75" i="2"/>
  <c r="HH75" i="2"/>
  <c r="HG75" i="2"/>
  <c r="HF75" i="2"/>
  <c r="HE75" i="2"/>
  <c r="HD75" i="2"/>
  <c r="HB2" i="2"/>
  <c r="HB3" i="2"/>
  <c r="HB4" i="2"/>
  <c r="HB5" i="2"/>
  <c r="HB6" i="2"/>
  <c r="HB7" i="2"/>
  <c r="HB8" i="2"/>
  <c r="HB9" i="2"/>
  <c r="HB10" i="2"/>
  <c r="HB11" i="2"/>
  <c r="HB12" i="2"/>
  <c r="HB13" i="2"/>
  <c r="HB14" i="2"/>
  <c r="HB15" i="2"/>
  <c r="HB16" i="2"/>
  <c r="HB17" i="2"/>
  <c r="HB18" i="2"/>
  <c r="HB19" i="2"/>
  <c r="HB20" i="2"/>
  <c r="HB21" i="2"/>
  <c r="HB22" i="2"/>
  <c r="HB23" i="2"/>
  <c r="HB24" i="2"/>
  <c r="HB25" i="2"/>
  <c r="HB26" i="2"/>
  <c r="HB27" i="2"/>
  <c r="HB28" i="2"/>
  <c r="HB29" i="2"/>
  <c r="HB30" i="2"/>
  <c r="HB31" i="2"/>
  <c r="HB32" i="2"/>
  <c r="HB33" i="2"/>
  <c r="HB34" i="2"/>
  <c r="HB35" i="2"/>
  <c r="HB36" i="2"/>
  <c r="HB37" i="2"/>
  <c r="HB38" i="2"/>
  <c r="HB39" i="2"/>
  <c r="HB40" i="2"/>
  <c r="HB41" i="2"/>
  <c r="HB42" i="2"/>
  <c r="HB43" i="2"/>
  <c r="HB44" i="2"/>
  <c r="HB45" i="2"/>
  <c r="HB46" i="2"/>
  <c r="HB47" i="2"/>
  <c r="HB48" i="2"/>
  <c r="HB49" i="2"/>
  <c r="HB50" i="2"/>
  <c r="HB51" i="2"/>
  <c r="HB52" i="2"/>
  <c r="HB53" i="2"/>
  <c r="HB54" i="2"/>
  <c r="HB55" i="2"/>
  <c r="HB56" i="2"/>
  <c r="HB57" i="2"/>
  <c r="HB58" i="2"/>
  <c r="HB59" i="2"/>
  <c r="HB60" i="2"/>
  <c r="HB61" i="2"/>
  <c r="HB62" i="2"/>
  <c r="HB63" i="2"/>
  <c r="HB64" i="2"/>
  <c r="HB65" i="2"/>
  <c r="HB66" i="2"/>
  <c r="HB67" i="2"/>
  <c r="HB68" i="2"/>
  <c r="HB69" i="2"/>
  <c r="HB70" i="2"/>
  <c r="HB71" i="2"/>
  <c r="HB72" i="2"/>
  <c r="HB73" i="2"/>
  <c r="HB74" i="2"/>
  <c r="HA75" i="2"/>
  <c r="GZ75" i="2"/>
  <c r="GY75" i="2"/>
  <c r="GX75" i="2"/>
  <c r="GW75" i="2"/>
  <c r="GV75" i="2"/>
  <c r="GU75" i="2"/>
  <c r="GT75" i="2"/>
  <c r="GS75" i="2"/>
  <c r="GR75" i="2"/>
  <c r="GQ75" i="2"/>
  <c r="GP75" i="2"/>
  <c r="GO75" i="2"/>
  <c r="GN75" i="2"/>
  <c r="GM75" i="2"/>
  <c r="GL75" i="2"/>
  <c r="GK75" i="2"/>
  <c r="GJ75" i="2"/>
  <c r="GI75" i="2"/>
  <c r="GH75" i="2"/>
  <c r="GG75" i="2"/>
  <c r="GE2" i="2"/>
  <c r="GE3" i="2"/>
  <c r="GE4" i="2"/>
  <c r="GE5" i="2"/>
  <c r="GE6" i="2"/>
  <c r="GE7" i="2"/>
  <c r="GE8" i="2"/>
  <c r="GE9" i="2"/>
  <c r="GE10" i="2"/>
  <c r="GE11" i="2"/>
  <c r="GE12" i="2"/>
  <c r="GE13" i="2"/>
  <c r="GE14" i="2"/>
  <c r="GE15" i="2"/>
  <c r="GE16" i="2"/>
  <c r="GE17" i="2"/>
  <c r="GE18" i="2"/>
  <c r="GE19" i="2"/>
  <c r="GE20" i="2"/>
  <c r="GE21" i="2"/>
  <c r="GE22" i="2"/>
  <c r="GE23" i="2"/>
  <c r="GE24" i="2"/>
  <c r="GE25" i="2"/>
  <c r="GE26" i="2"/>
  <c r="GE27" i="2"/>
  <c r="GE28" i="2"/>
  <c r="GE29" i="2"/>
  <c r="GE30" i="2"/>
  <c r="GE31" i="2"/>
  <c r="GE32" i="2"/>
  <c r="GE33" i="2"/>
  <c r="GE34" i="2"/>
  <c r="GE35" i="2"/>
  <c r="GE36" i="2"/>
  <c r="GE37" i="2"/>
  <c r="GE38" i="2"/>
  <c r="GE39" i="2"/>
  <c r="GE40" i="2"/>
  <c r="GE41" i="2"/>
  <c r="GE42" i="2"/>
  <c r="GE43" i="2"/>
  <c r="GE44" i="2"/>
  <c r="GE45" i="2"/>
  <c r="GE46" i="2"/>
  <c r="GE47" i="2"/>
  <c r="GE48" i="2"/>
  <c r="GE49" i="2"/>
  <c r="GE50" i="2"/>
  <c r="GE51" i="2"/>
  <c r="GE52" i="2"/>
  <c r="GE53" i="2"/>
  <c r="GE54" i="2"/>
  <c r="GE55" i="2"/>
  <c r="GE56" i="2"/>
  <c r="GE57" i="2"/>
  <c r="GE58" i="2"/>
  <c r="GE59" i="2"/>
  <c r="GE60" i="2"/>
  <c r="GE61" i="2"/>
  <c r="GE62" i="2"/>
  <c r="GE63" i="2"/>
  <c r="GE64" i="2"/>
  <c r="GE65" i="2"/>
  <c r="GE66" i="2"/>
  <c r="GE67" i="2"/>
  <c r="GE68" i="2"/>
  <c r="GE69" i="2"/>
  <c r="GE70" i="2"/>
  <c r="GE71" i="2"/>
  <c r="GE72" i="2"/>
  <c r="GE73" i="2"/>
  <c r="GE74" i="2"/>
  <c r="GD75" i="2"/>
  <c r="GC75" i="2"/>
  <c r="GB75" i="2"/>
  <c r="GA75" i="2"/>
  <c r="FZ75" i="2"/>
  <c r="FY75" i="2"/>
  <c r="FX75" i="2"/>
  <c r="FW75" i="2"/>
  <c r="FV75" i="2"/>
  <c r="FU75" i="2"/>
  <c r="FT75" i="2"/>
  <c r="FS75" i="2"/>
  <c r="FR75" i="2"/>
  <c r="FQ75" i="2"/>
  <c r="FP75" i="2"/>
  <c r="FO75" i="2"/>
  <c r="FN75" i="2"/>
  <c r="FM75" i="2"/>
  <c r="FL75" i="2"/>
  <c r="FK75" i="2"/>
  <c r="FJ75" i="2"/>
  <c r="FH2" i="2"/>
  <c r="FH3" i="2"/>
  <c r="FH4" i="2"/>
  <c r="FH5" i="2"/>
  <c r="FH6" i="2"/>
  <c r="FH7" i="2"/>
  <c r="FH8" i="2"/>
  <c r="FH9" i="2"/>
  <c r="FH10" i="2"/>
  <c r="FH11" i="2"/>
  <c r="FH12" i="2"/>
  <c r="FH13" i="2"/>
  <c r="FH14" i="2"/>
  <c r="FH15" i="2"/>
  <c r="FH16" i="2"/>
  <c r="FH17" i="2"/>
  <c r="FH18" i="2"/>
  <c r="FH19" i="2"/>
  <c r="FH20" i="2"/>
  <c r="FH21" i="2"/>
  <c r="FH22" i="2"/>
  <c r="FH23" i="2"/>
  <c r="FH24" i="2"/>
  <c r="FH25" i="2"/>
  <c r="FH26" i="2"/>
  <c r="FH27" i="2"/>
  <c r="FH28" i="2"/>
  <c r="FH29" i="2"/>
  <c r="FH30" i="2"/>
  <c r="FH31" i="2"/>
  <c r="FH32" i="2"/>
  <c r="FH33" i="2"/>
  <c r="FH34" i="2"/>
  <c r="FH35" i="2"/>
  <c r="FH36" i="2"/>
  <c r="FH37" i="2"/>
  <c r="FH38" i="2"/>
  <c r="FH39" i="2"/>
  <c r="FH40" i="2"/>
  <c r="FH41" i="2"/>
  <c r="FH42" i="2"/>
  <c r="FH43" i="2"/>
  <c r="FH44" i="2"/>
  <c r="FH45" i="2"/>
  <c r="FH46" i="2"/>
  <c r="FH47" i="2"/>
  <c r="FH48" i="2"/>
  <c r="FH49" i="2"/>
  <c r="FH50" i="2"/>
  <c r="FH51" i="2"/>
  <c r="FH52" i="2"/>
  <c r="FH53" i="2"/>
  <c r="FH54" i="2"/>
  <c r="FH55" i="2"/>
  <c r="FH56" i="2"/>
  <c r="FH57" i="2"/>
  <c r="FH58" i="2"/>
  <c r="FH59" i="2"/>
  <c r="FH60" i="2"/>
  <c r="FH61" i="2"/>
  <c r="FH62" i="2"/>
  <c r="FH63" i="2"/>
  <c r="FH64" i="2"/>
  <c r="FH65" i="2"/>
  <c r="FH66" i="2"/>
  <c r="FH67" i="2"/>
  <c r="FH68" i="2"/>
  <c r="FH69" i="2"/>
  <c r="FH70" i="2"/>
  <c r="FH71" i="2"/>
  <c r="FH72" i="2"/>
  <c r="FH73" i="2"/>
  <c r="FH74" i="2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P75" i="2"/>
  <c r="EO75" i="2"/>
  <c r="EN75" i="2"/>
  <c r="EM75" i="2"/>
  <c r="EK2" i="2"/>
  <c r="EK3" i="2"/>
  <c r="EK4" i="2"/>
  <c r="EK5" i="2"/>
  <c r="EK6" i="2"/>
  <c r="EK7" i="2"/>
  <c r="EK8" i="2"/>
  <c r="EK9" i="2"/>
  <c r="EK10" i="2"/>
  <c r="EK11" i="2"/>
  <c r="EK12" i="2"/>
  <c r="EK13" i="2"/>
  <c r="EK14" i="2"/>
  <c r="EK15" i="2"/>
  <c r="EK16" i="2"/>
  <c r="EK17" i="2"/>
  <c r="EK18" i="2"/>
  <c r="EK19" i="2"/>
  <c r="EK20" i="2"/>
  <c r="EK21" i="2"/>
  <c r="EK22" i="2"/>
  <c r="EK23" i="2"/>
  <c r="EK24" i="2"/>
  <c r="EK25" i="2"/>
  <c r="EK26" i="2"/>
  <c r="EK27" i="2"/>
  <c r="EK28" i="2"/>
  <c r="EK29" i="2"/>
  <c r="EK30" i="2"/>
  <c r="EK31" i="2"/>
  <c r="EK32" i="2"/>
  <c r="EK33" i="2"/>
  <c r="EK34" i="2"/>
  <c r="EK35" i="2"/>
  <c r="EK36" i="2"/>
  <c r="EK37" i="2"/>
  <c r="EK38" i="2"/>
  <c r="EK39" i="2"/>
  <c r="EK40" i="2"/>
  <c r="EK41" i="2"/>
  <c r="EK42" i="2"/>
  <c r="EK43" i="2"/>
  <c r="EK44" i="2"/>
  <c r="EK45" i="2"/>
  <c r="EK46" i="2"/>
  <c r="EK47" i="2"/>
  <c r="EK48" i="2"/>
  <c r="EK49" i="2"/>
  <c r="EK50" i="2"/>
  <c r="EK51" i="2"/>
  <c r="EK52" i="2"/>
  <c r="EK53" i="2"/>
  <c r="EK54" i="2"/>
  <c r="EK55" i="2"/>
  <c r="EK56" i="2"/>
  <c r="EK57" i="2"/>
  <c r="EK58" i="2"/>
  <c r="EK59" i="2"/>
  <c r="EK60" i="2"/>
  <c r="EK61" i="2"/>
  <c r="EK62" i="2"/>
  <c r="EK63" i="2"/>
  <c r="EK64" i="2"/>
  <c r="EK65" i="2"/>
  <c r="EK66" i="2"/>
  <c r="EK67" i="2"/>
  <c r="EK68" i="2"/>
  <c r="EK69" i="2"/>
  <c r="EK70" i="2"/>
  <c r="EK71" i="2"/>
  <c r="EK72" i="2"/>
  <c r="EK73" i="2"/>
  <c r="EK74" i="2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N2" i="2"/>
  <c r="F2" i="8" s="1"/>
  <c r="DN3" i="2"/>
  <c r="F3" i="8" s="1"/>
  <c r="DN4" i="2"/>
  <c r="F4" i="8" s="1"/>
  <c r="DN5" i="2"/>
  <c r="F5" i="8" s="1"/>
  <c r="DN6" i="2"/>
  <c r="F6" i="8" s="1"/>
  <c r="DN7" i="2"/>
  <c r="F7" i="8" s="1"/>
  <c r="DN8" i="2"/>
  <c r="F8" i="8" s="1"/>
  <c r="DN9" i="2"/>
  <c r="F9" i="8" s="1"/>
  <c r="DN10" i="2"/>
  <c r="F10" i="8" s="1"/>
  <c r="DN11" i="2"/>
  <c r="F11" i="8" s="1"/>
  <c r="DN12" i="2"/>
  <c r="F12" i="8" s="1"/>
  <c r="DN13" i="2"/>
  <c r="F13" i="8" s="1"/>
  <c r="DN14" i="2"/>
  <c r="F14" i="8" s="1"/>
  <c r="DN15" i="2"/>
  <c r="F15" i="8" s="1"/>
  <c r="DN16" i="2"/>
  <c r="F16" i="8" s="1"/>
  <c r="DN17" i="2"/>
  <c r="F17" i="8" s="1"/>
  <c r="DN18" i="2"/>
  <c r="F18" i="8" s="1"/>
  <c r="DN19" i="2"/>
  <c r="F19" i="8" s="1"/>
  <c r="DN20" i="2"/>
  <c r="F20" i="8" s="1"/>
  <c r="DN21" i="2"/>
  <c r="F21" i="8" s="1"/>
  <c r="DN22" i="2"/>
  <c r="F22" i="8" s="1"/>
  <c r="DN23" i="2"/>
  <c r="F23" i="8" s="1"/>
  <c r="DN24" i="2"/>
  <c r="F24" i="8" s="1"/>
  <c r="DN25" i="2"/>
  <c r="F25" i="8" s="1"/>
  <c r="DN26" i="2"/>
  <c r="F26" i="8" s="1"/>
  <c r="DN27" i="2"/>
  <c r="F27" i="8" s="1"/>
  <c r="DN28" i="2"/>
  <c r="F28" i="8" s="1"/>
  <c r="DN29" i="2"/>
  <c r="F29" i="8" s="1"/>
  <c r="DN30" i="2"/>
  <c r="F30" i="8" s="1"/>
  <c r="DN31" i="2"/>
  <c r="F31" i="8" s="1"/>
  <c r="DN32" i="2"/>
  <c r="F32" i="8" s="1"/>
  <c r="DN33" i="2"/>
  <c r="F33" i="8" s="1"/>
  <c r="DN34" i="2"/>
  <c r="F34" i="8" s="1"/>
  <c r="DN35" i="2"/>
  <c r="F35" i="8" s="1"/>
  <c r="DN36" i="2"/>
  <c r="F36" i="8" s="1"/>
  <c r="DN37" i="2"/>
  <c r="F37" i="8" s="1"/>
  <c r="DN38" i="2"/>
  <c r="F38" i="8" s="1"/>
  <c r="DN39" i="2"/>
  <c r="F39" i="8" s="1"/>
  <c r="DN40" i="2"/>
  <c r="F40" i="8" s="1"/>
  <c r="DN41" i="2"/>
  <c r="F41" i="8" s="1"/>
  <c r="DN42" i="2"/>
  <c r="F42" i="8" s="1"/>
  <c r="DN43" i="2"/>
  <c r="F43" i="8" s="1"/>
  <c r="DN44" i="2"/>
  <c r="F44" i="8" s="1"/>
  <c r="DN45" i="2"/>
  <c r="F45" i="8" s="1"/>
  <c r="DN46" i="2"/>
  <c r="F46" i="8" s="1"/>
  <c r="DN47" i="2"/>
  <c r="F47" i="8" s="1"/>
  <c r="DN48" i="2"/>
  <c r="F48" i="8" s="1"/>
  <c r="DN49" i="2"/>
  <c r="F49" i="8" s="1"/>
  <c r="DN50" i="2"/>
  <c r="F50" i="8" s="1"/>
  <c r="DN51" i="2"/>
  <c r="F51" i="8" s="1"/>
  <c r="DN52" i="2"/>
  <c r="F52" i="8" s="1"/>
  <c r="DN53" i="2"/>
  <c r="F53" i="8" s="1"/>
  <c r="DN54" i="2"/>
  <c r="F54" i="8" s="1"/>
  <c r="DN55" i="2"/>
  <c r="F55" i="8" s="1"/>
  <c r="DN56" i="2"/>
  <c r="F56" i="8" s="1"/>
  <c r="DN57" i="2"/>
  <c r="F57" i="8" s="1"/>
  <c r="DN58" i="2"/>
  <c r="F58" i="8" s="1"/>
  <c r="DN59" i="2"/>
  <c r="F59" i="8" s="1"/>
  <c r="DN60" i="2"/>
  <c r="F60" i="8" s="1"/>
  <c r="DN61" i="2"/>
  <c r="F61" i="8" s="1"/>
  <c r="DN62" i="2"/>
  <c r="F62" i="8" s="1"/>
  <c r="DN63" i="2"/>
  <c r="F63" i="8" s="1"/>
  <c r="DN64" i="2"/>
  <c r="F64" i="8" s="1"/>
  <c r="DN65" i="2"/>
  <c r="F65" i="8" s="1"/>
  <c r="DN66" i="2"/>
  <c r="F66" i="8" s="1"/>
  <c r="DN67" i="2"/>
  <c r="F67" i="8" s="1"/>
  <c r="DN68" i="2"/>
  <c r="F68" i="8" s="1"/>
  <c r="DN69" i="2"/>
  <c r="F69" i="8" s="1"/>
  <c r="DN70" i="2"/>
  <c r="F70" i="8" s="1"/>
  <c r="DN71" i="2"/>
  <c r="F71" i="8" s="1"/>
  <c r="DN72" i="2"/>
  <c r="F72" i="8" s="1"/>
  <c r="DN73" i="2"/>
  <c r="F73" i="8" s="1"/>
  <c r="DN74" i="2"/>
  <c r="F74" i="8" s="1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Q2" i="2"/>
  <c r="E2" i="8" s="1"/>
  <c r="CQ3" i="2"/>
  <c r="E3" i="8" s="1"/>
  <c r="CQ4" i="2"/>
  <c r="E4" i="8" s="1"/>
  <c r="CQ5" i="2"/>
  <c r="E5" i="8" s="1"/>
  <c r="CQ6" i="2"/>
  <c r="E6" i="8" s="1"/>
  <c r="CQ7" i="2"/>
  <c r="E7" i="8" s="1"/>
  <c r="CQ8" i="2"/>
  <c r="E8" i="8" s="1"/>
  <c r="CQ9" i="2"/>
  <c r="E9" i="8" s="1"/>
  <c r="CQ10" i="2"/>
  <c r="E10" i="8" s="1"/>
  <c r="CQ11" i="2"/>
  <c r="E11" i="8" s="1"/>
  <c r="CQ12" i="2"/>
  <c r="E12" i="8" s="1"/>
  <c r="CQ14" i="2"/>
  <c r="E14" i="8" s="1"/>
  <c r="CQ15" i="2"/>
  <c r="E15" i="8" s="1"/>
  <c r="CQ16" i="2"/>
  <c r="E16" i="8" s="1"/>
  <c r="CQ17" i="2"/>
  <c r="E17" i="8" s="1"/>
  <c r="CQ18" i="2"/>
  <c r="E18" i="8" s="1"/>
  <c r="CQ19" i="2"/>
  <c r="E19" i="8" s="1"/>
  <c r="CQ20" i="2"/>
  <c r="E20" i="8" s="1"/>
  <c r="CQ21" i="2"/>
  <c r="E21" i="8" s="1"/>
  <c r="CQ22" i="2"/>
  <c r="E22" i="8" s="1"/>
  <c r="CQ23" i="2"/>
  <c r="E23" i="8" s="1"/>
  <c r="S32" i="8" s="1"/>
  <c r="CQ24" i="2"/>
  <c r="E24" i="8" s="1"/>
  <c r="CQ25" i="2"/>
  <c r="E25" i="8" s="1"/>
  <c r="CQ26" i="2"/>
  <c r="E26" i="8" s="1"/>
  <c r="CQ27" i="2"/>
  <c r="E27" i="8" s="1"/>
  <c r="CQ28" i="2"/>
  <c r="E28" i="8" s="1"/>
  <c r="CQ29" i="2"/>
  <c r="E29" i="8" s="1"/>
  <c r="CQ30" i="2"/>
  <c r="E30" i="8" s="1"/>
  <c r="CQ31" i="2"/>
  <c r="E31" i="8" s="1"/>
  <c r="CQ32" i="2"/>
  <c r="E32" i="8" s="1"/>
  <c r="CQ34" i="2"/>
  <c r="E34" i="8" s="1"/>
  <c r="CQ35" i="2"/>
  <c r="E35" i="8" s="1"/>
  <c r="S52" i="8" s="1"/>
  <c r="CQ36" i="2"/>
  <c r="E36" i="8" s="1"/>
  <c r="CQ37" i="2"/>
  <c r="E37" i="8" s="1"/>
  <c r="CQ38" i="2"/>
  <c r="E38" i="8" s="1"/>
  <c r="CQ39" i="2"/>
  <c r="E39" i="8" s="1"/>
  <c r="CQ40" i="2"/>
  <c r="E40" i="8" s="1"/>
  <c r="CQ41" i="2"/>
  <c r="E41" i="8" s="1"/>
  <c r="CQ42" i="2"/>
  <c r="E42" i="8" s="1"/>
  <c r="CQ43" i="2"/>
  <c r="E43" i="8" s="1"/>
  <c r="CQ44" i="2"/>
  <c r="E44" i="8" s="1"/>
  <c r="CQ45" i="2"/>
  <c r="E45" i="8" s="1"/>
  <c r="CQ46" i="2"/>
  <c r="E46" i="8" s="1"/>
  <c r="CQ47" i="2"/>
  <c r="E47" i="8" s="1"/>
  <c r="CQ48" i="2"/>
  <c r="E48" i="8" s="1"/>
  <c r="CQ49" i="2"/>
  <c r="E49" i="8" s="1"/>
  <c r="CQ51" i="2"/>
  <c r="E51" i="8" s="1"/>
  <c r="CQ52" i="2"/>
  <c r="E52" i="8" s="1"/>
  <c r="CQ53" i="2"/>
  <c r="E53" i="8" s="1"/>
  <c r="CQ54" i="2"/>
  <c r="E54" i="8" s="1"/>
  <c r="CQ55" i="2"/>
  <c r="E55" i="8" s="1"/>
  <c r="CQ56" i="2"/>
  <c r="E56" i="8" s="1"/>
  <c r="CQ57" i="2"/>
  <c r="E57" i="8" s="1"/>
  <c r="CQ58" i="2"/>
  <c r="E58" i="8" s="1"/>
  <c r="CQ59" i="2"/>
  <c r="E59" i="8" s="1"/>
  <c r="S100" i="8" s="1"/>
  <c r="CQ61" i="2"/>
  <c r="E61" i="8" s="1"/>
  <c r="CQ62" i="2"/>
  <c r="E62" i="8" s="1"/>
  <c r="CQ63" i="2"/>
  <c r="E63" i="8" s="1"/>
  <c r="CQ64" i="2"/>
  <c r="E64" i="8" s="1"/>
  <c r="CQ65" i="2"/>
  <c r="E65" i="8" s="1"/>
  <c r="CQ66" i="2"/>
  <c r="E66" i="8" s="1"/>
  <c r="CQ67" i="2"/>
  <c r="E67" i="8" s="1"/>
  <c r="CQ68" i="2"/>
  <c r="E68" i="8" s="1"/>
  <c r="S117" i="8" s="1"/>
  <c r="CQ69" i="2"/>
  <c r="E69" i="8" s="1"/>
  <c r="CQ70" i="2"/>
  <c r="E70" i="8" s="1"/>
  <c r="CQ71" i="2"/>
  <c r="E71" i="8" s="1"/>
  <c r="CQ72" i="2"/>
  <c r="E72" i="8" s="1"/>
  <c r="CQ73" i="2"/>
  <c r="E73" i="8" s="1"/>
  <c r="CQ74" i="2"/>
  <c r="E74" i="8" s="1"/>
  <c r="S123" i="8" s="1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T2" i="2"/>
  <c r="BT3" i="2"/>
  <c r="D3" i="8" s="1"/>
  <c r="BT4" i="2"/>
  <c r="D4" i="8" s="1"/>
  <c r="BT5" i="2"/>
  <c r="D5" i="8" s="1"/>
  <c r="BT6" i="2"/>
  <c r="D6" i="8" s="1"/>
  <c r="BT7" i="2"/>
  <c r="D7" i="8" s="1"/>
  <c r="BT8" i="2"/>
  <c r="D8" i="8" s="1"/>
  <c r="BT9" i="2"/>
  <c r="D9" i="8" s="1"/>
  <c r="R10" i="8" s="1"/>
  <c r="BT10" i="2"/>
  <c r="D10" i="8" s="1"/>
  <c r="R11" i="8" s="1"/>
  <c r="BT11" i="2"/>
  <c r="D11" i="8" s="1"/>
  <c r="BT12" i="2"/>
  <c r="D12" i="8" s="1"/>
  <c r="BT13" i="2"/>
  <c r="D13" i="8" s="1"/>
  <c r="BT14" i="2"/>
  <c r="D14" i="8" s="1"/>
  <c r="BT15" i="2"/>
  <c r="D15" i="8" s="1"/>
  <c r="BT16" i="2"/>
  <c r="D16" i="8" s="1"/>
  <c r="BT17" i="2"/>
  <c r="D17" i="8" s="1"/>
  <c r="BT18" i="2"/>
  <c r="D18" i="8" s="1"/>
  <c r="BT19" i="2"/>
  <c r="D19" i="8" s="1"/>
  <c r="BT20" i="2"/>
  <c r="D20" i="8" s="1"/>
  <c r="BT21" i="2"/>
  <c r="D21" i="8" s="1"/>
  <c r="BT22" i="2"/>
  <c r="D22" i="8" s="1"/>
  <c r="BT23" i="2"/>
  <c r="D23" i="8" s="1"/>
  <c r="BT24" i="2"/>
  <c r="D24" i="8" s="1"/>
  <c r="BT25" i="2"/>
  <c r="D25" i="8" s="1"/>
  <c r="BT26" i="2"/>
  <c r="D26" i="8" s="1"/>
  <c r="BT27" i="2"/>
  <c r="D27" i="8" s="1"/>
  <c r="BT28" i="2"/>
  <c r="D28" i="8" s="1"/>
  <c r="BT29" i="2"/>
  <c r="D29" i="8" s="1"/>
  <c r="BT30" i="2"/>
  <c r="D30" i="8" s="1"/>
  <c r="BT31" i="2"/>
  <c r="D31" i="8" s="1"/>
  <c r="BT32" i="2"/>
  <c r="D32" i="8" s="1"/>
  <c r="BT33" i="2"/>
  <c r="D33" i="8" s="1"/>
  <c r="BT34" i="2"/>
  <c r="D34" i="8" s="1"/>
  <c r="BT35" i="2"/>
  <c r="D35" i="8" s="1"/>
  <c r="BT36" i="2"/>
  <c r="D36" i="8" s="1"/>
  <c r="BT37" i="2"/>
  <c r="D37" i="8" s="1"/>
  <c r="BT38" i="2"/>
  <c r="D38" i="8" s="1"/>
  <c r="BT39" i="2"/>
  <c r="D39" i="8" s="1"/>
  <c r="BT40" i="2"/>
  <c r="D40" i="8" s="1"/>
  <c r="BT41" i="2"/>
  <c r="D41" i="8" s="1"/>
  <c r="BT42" i="2"/>
  <c r="D42" i="8" s="1"/>
  <c r="BT43" i="2"/>
  <c r="D43" i="8" s="1"/>
  <c r="BT44" i="2"/>
  <c r="D44" i="8" s="1"/>
  <c r="BT45" i="2"/>
  <c r="D45" i="8" s="1"/>
  <c r="BT46" i="2"/>
  <c r="D46" i="8" s="1"/>
  <c r="BT47" i="2"/>
  <c r="D47" i="8" s="1"/>
  <c r="BT48" i="2"/>
  <c r="D48" i="8" s="1"/>
  <c r="BT49" i="2"/>
  <c r="D49" i="8" s="1"/>
  <c r="BT50" i="2"/>
  <c r="D50" i="8" s="1"/>
  <c r="BT51" i="2"/>
  <c r="D51" i="8" s="1"/>
  <c r="BT52" i="2"/>
  <c r="D52" i="8" s="1"/>
  <c r="BT53" i="2"/>
  <c r="D53" i="8" s="1"/>
  <c r="BT54" i="2"/>
  <c r="D54" i="8" s="1"/>
  <c r="BT55" i="2"/>
  <c r="D55" i="8" s="1"/>
  <c r="BT56" i="2"/>
  <c r="D56" i="8" s="1"/>
  <c r="BT57" i="2"/>
  <c r="D57" i="8" s="1"/>
  <c r="BT58" i="2"/>
  <c r="D58" i="8" s="1"/>
  <c r="BT59" i="2"/>
  <c r="D59" i="8" s="1"/>
  <c r="BT60" i="2"/>
  <c r="D60" i="8" s="1"/>
  <c r="BT61" i="2"/>
  <c r="D61" i="8" s="1"/>
  <c r="BT62" i="2"/>
  <c r="D62" i="8" s="1"/>
  <c r="BT63" i="2"/>
  <c r="D63" i="8" s="1"/>
  <c r="BT64" i="2"/>
  <c r="D64" i="8" s="1"/>
  <c r="BT65" i="2"/>
  <c r="D65" i="8" s="1"/>
  <c r="BT66" i="2"/>
  <c r="D66" i="8" s="1"/>
  <c r="BT67" i="2"/>
  <c r="D67" i="8" s="1"/>
  <c r="R116" i="8" s="1"/>
  <c r="BT68" i="2"/>
  <c r="D68" i="8" s="1"/>
  <c r="BT69" i="2"/>
  <c r="D69" i="8" s="1"/>
  <c r="BT70" i="2"/>
  <c r="D70" i="8" s="1"/>
  <c r="BT71" i="2"/>
  <c r="D71" i="8" s="1"/>
  <c r="BT72" i="2"/>
  <c r="D72" i="8" s="1"/>
  <c r="BT73" i="2"/>
  <c r="D73" i="8" s="1"/>
  <c r="R122" i="8" s="1"/>
  <c r="BT74" i="2"/>
  <c r="D74" i="8" s="1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W2" i="2"/>
  <c r="AW3" i="2"/>
  <c r="C3" i="8" s="1"/>
  <c r="AW4" i="2"/>
  <c r="C4" i="8" s="1"/>
  <c r="AW5" i="2"/>
  <c r="C5" i="8" s="1"/>
  <c r="AW6" i="2"/>
  <c r="C6" i="8" s="1"/>
  <c r="AW7" i="2"/>
  <c r="C7" i="8" s="1"/>
  <c r="AW8" i="2"/>
  <c r="C8" i="8" s="1"/>
  <c r="AW9" i="2"/>
  <c r="C9" i="8" s="1"/>
  <c r="AW10" i="2"/>
  <c r="C10" i="8" s="1"/>
  <c r="AW11" i="2"/>
  <c r="C11" i="8" s="1"/>
  <c r="AW12" i="2"/>
  <c r="C12" i="8" s="1"/>
  <c r="AW13" i="2"/>
  <c r="C13" i="8" s="1"/>
  <c r="AW14" i="2"/>
  <c r="C14" i="8" s="1"/>
  <c r="AW15" i="2"/>
  <c r="C15" i="8" s="1"/>
  <c r="AW16" i="2"/>
  <c r="C16" i="8" s="1"/>
  <c r="AW17" i="2"/>
  <c r="C17" i="8" s="1"/>
  <c r="AW18" i="2"/>
  <c r="C18" i="8" s="1"/>
  <c r="AW19" i="2"/>
  <c r="C19" i="8" s="1"/>
  <c r="AW20" i="2"/>
  <c r="C20" i="8" s="1"/>
  <c r="AW21" i="2"/>
  <c r="C21" i="8" s="1"/>
  <c r="AW22" i="2"/>
  <c r="C22" i="8" s="1"/>
  <c r="Q31" i="8" s="1"/>
  <c r="AW23" i="2"/>
  <c r="C23" i="8" s="1"/>
  <c r="AW24" i="2"/>
  <c r="C24" i="8" s="1"/>
  <c r="AW25" i="2"/>
  <c r="C25" i="8" s="1"/>
  <c r="AW26" i="2"/>
  <c r="C26" i="8" s="1"/>
  <c r="AW27" i="2"/>
  <c r="C27" i="8" s="1"/>
  <c r="AW28" i="2"/>
  <c r="C28" i="8" s="1"/>
  <c r="AW29" i="2"/>
  <c r="C29" i="8" s="1"/>
  <c r="AW30" i="2"/>
  <c r="C30" i="8" s="1"/>
  <c r="AW31" i="2"/>
  <c r="C31" i="8" s="1"/>
  <c r="AW32" i="2"/>
  <c r="C32" i="8" s="1"/>
  <c r="AW33" i="2"/>
  <c r="C33" i="8" s="1"/>
  <c r="AW34" i="2"/>
  <c r="C34" i="8" s="1"/>
  <c r="Q51" i="8" s="1"/>
  <c r="AW35" i="2"/>
  <c r="C35" i="8" s="1"/>
  <c r="AW36" i="2"/>
  <c r="C36" i="8" s="1"/>
  <c r="AW37" i="2"/>
  <c r="C37" i="8" s="1"/>
  <c r="AW38" i="2"/>
  <c r="C38" i="8" s="1"/>
  <c r="AW39" i="2"/>
  <c r="C39" i="8" s="1"/>
  <c r="AW40" i="2"/>
  <c r="C40" i="8" s="1"/>
  <c r="AW41" i="2"/>
  <c r="C41" i="8" s="1"/>
  <c r="AW42" i="2"/>
  <c r="C42" i="8" s="1"/>
  <c r="AW43" i="2"/>
  <c r="C43" i="8" s="1"/>
  <c r="AW44" i="2"/>
  <c r="C44" i="8" s="1"/>
  <c r="AW45" i="2"/>
  <c r="C45" i="8" s="1"/>
  <c r="AW46" i="2"/>
  <c r="C46" i="8" s="1"/>
  <c r="AW47" i="2"/>
  <c r="C47" i="8" s="1"/>
  <c r="AW48" i="2"/>
  <c r="C48" i="8" s="1"/>
  <c r="AW49" i="2"/>
  <c r="C49" i="8" s="1"/>
  <c r="AW50" i="2"/>
  <c r="C50" i="8" s="1"/>
  <c r="AW51" i="2"/>
  <c r="C51" i="8" s="1"/>
  <c r="AW52" i="2"/>
  <c r="C52" i="8" s="1"/>
  <c r="AW53" i="2"/>
  <c r="C53" i="8" s="1"/>
  <c r="AW54" i="2"/>
  <c r="C54" i="8" s="1"/>
  <c r="AW55" i="2"/>
  <c r="C55" i="8" s="1"/>
  <c r="AW56" i="2"/>
  <c r="C56" i="8" s="1"/>
  <c r="AW57" i="2"/>
  <c r="C57" i="8" s="1"/>
  <c r="AW58" i="2"/>
  <c r="C58" i="8" s="1"/>
  <c r="AW59" i="2"/>
  <c r="C59" i="8" s="1"/>
  <c r="AW60" i="2"/>
  <c r="C60" i="8" s="1"/>
  <c r="AW61" i="2"/>
  <c r="C61" i="8" s="1"/>
  <c r="AW62" i="2"/>
  <c r="C62" i="8" s="1"/>
  <c r="AW63" i="2"/>
  <c r="C63" i="8" s="1"/>
  <c r="AW64" i="2"/>
  <c r="C64" i="8" s="1"/>
  <c r="AW65" i="2"/>
  <c r="C65" i="8" s="1"/>
  <c r="AW66" i="2"/>
  <c r="AW67" i="2"/>
  <c r="C67" i="8" s="1"/>
  <c r="AW68" i="2"/>
  <c r="C68" i="8" s="1"/>
  <c r="AW69" i="2"/>
  <c r="C69" i="8" s="1"/>
  <c r="AW70" i="2"/>
  <c r="C70" i="8" s="1"/>
  <c r="AW71" i="2"/>
  <c r="C71" i="8" s="1"/>
  <c r="AW72" i="2"/>
  <c r="C72" i="8" s="1"/>
  <c r="AW73" i="2"/>
  <c r="C73" i="8" s="1"/>
  <c r="AW74" i="2"/>
  <c r="C74" i="8" s="1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Z3" i="2"/>
  <c r="B3" i="8" s="1"/>
  <c r="Z4" i="2"/>
  <c r="B4" i="8" s="1"/>
  <c r="Z5" i="2"/>
  <c r="B5" i="8" s="1"/>
  <c r="Z6" i="2"/>
  <c r="B6" i="8" s="1"/>
  <c r="Z7" i="2"/>
  <c r="B7" i="8" s="1"/>
  <c r="Z8" i="2"/>
  <c r="Z10" i="2"/>
  <c r="B10" i="8" s="1"/>
  <c r="Z11" i="2"/>
  <c r="B11" i="8" s="1"/>
  <c r="Z12" i="2"/>
  <c r="B12" i="8" s="1"/>
  <c r="Z14" i="2"/>
  <c r="B14" i="8" s="1"/>
  <c r="Z15" i="2"/>
  <c r="B15" i="8" s="1"/>
  <c r="Z16" i="2"/>
  <c r="B16" i="8" s="1"/>
  <c r="Z17" i="2"/>
  <c r="B17" i="8" s="1"/>
  <c r="Z18" i="2"/>
  <c r="B18" i="8" s="1"/>
  <c r="Z19" i="2"/>
  <c r="B19" i="8" s="1"/>
  <c r="Z20" i="2"/>
  <c r="B20" i="8" s="1"/>
  <c r="Z21" i="2"/>
  <c r="B21" i="8" s="1"/>
  <c r="Z22" i="2"/>
  <c r="B22" i="8" s="1"/>
  <c r="Z23" i="2"/>
  <c r="B23" i="8" s="1"/>
  <c r="Z24" i="2"/>
  <c r="B24" i="8" s="1"/>
  <c r="Z25" i="2"/>
  <c r="B25" i="8" s="1"/>
  <c r="Z26" i="2"/>
  <c r="B26" i="8" s="1"/>
  <c r="Z27" i="2"/>
  <c r="B27" i="8" s="1"/>
  <c r="Z28" i="2"/>
  <c r="B28" i="8" s="1"/>
  <c r="Z30" i="2"/>
  <c r="B30" i="8" s="1"/>
  <c r="Z31" i="2"/>
  <c r="B31" i="8" s="1"/>
  <c r="Z32" i="2"/>
  <c r="B32" i="8" s="1"/>
  <c r="Z33" i="2"/>
  <c r="B33" i="8" s="1"/>
  <c r="Z34" i="2"/>
  <c r="B34" i="8" s="1"/>
  <c r="Z35" i="2"/>
  <c r="B35" i="8" s="1"/>
  <c r="Z36" i="2"/>
  <c r="B36" i="8" s="1"/>
  <c r="Z37" i="2"/>
  <c r="B37" i="8" s="1"/>
  <c r="Z38" i="2"/>
  <c r="B38" i="8" s="1"/>
  <c r="Z39" i="2"/>
  <c r="B39" i="8" s="1"/>
  <c r="Z40" i="2"/>
  <c r="B40" i="8" s="1"/>
  <c r="Z41" i="2"/>
  <c r="B41" i="8" s="1"/>
  <c r="Z42" i="2"/>
  <c r="B42" i="8" s="1"/>
  <c r="Z44" i="2"/>
  <c r="B44" i="8" s="1"/>
  <c r="Z45" i="2"/>
  <c r="B45" i="8" s="1"/>
  <c r="Z46" i="2"/>
  <c r="B46" i="8" s="1"/>
  <c r="Z47" i="2"/>
  <c r="B47" i="8" s="1"/>
  <c r="Z48" i="2"/>
  <c r="B48" i="8" s="1"/>
  <c r="Z49" i="2"/>
  <c r="B49" i="8" s="1"/>
  <c r="Z50" i="2"/>
  <c r="B50" i="8" s="1"/>
  <c r="Z52" i="2"/>
  <c r="B52" i="8" s="1"/>
  <c r="Z53" i="2"/>
  <c r="B53" i="8" s="1"/>
  <c r="Z54" i="2"/>
  <c r="B54" i="8" s="1"/>
  <c r="Z55" i="2"/>
  <c r="B55" i="8" s="1"/>
  <c r="Z57" i="2"/>
  <c r="B57" i="8" s="1"/>
  <c r="Z58" i="2"/>
  <c r="B58" i="8" s="1"/>
  <c r="Z59" i="2"/>
  <c r="B59" i="8" s="1"/>
  <c r="Z61" i="2"/>
  <c r="B61" i="8" s="1"/>
  <c r="Z63" i="2"/>
  <c r="B63" i="8" s="1"/>
  <c r="Z64" i="2"/>
  <c r="B64" i="8" s="1"/>
  <c r="Z65" i="2"/>
  <c r="B65" i="8" s="1"/>
  <c r="Z67" i="2"/>
  <c r="B67" i="8" s="1"/>
  <c r="Z68" i="2"/>
  <c r="B68" i="8" s="1"/>
  <c r="Z69" i="2"/>
  <c r="B69" i="8" s="1"/>
  <c r="Z70" i="2"/>
  <c r="B70" i="8" s="1"/>
  <c r="Z71" i="2"/>
  <c r="B71" i="8" s="1"/>
  <c r="Z72" i="2"/>
  <c r="B72" i="8" s="1"/>
  <c r="Z73" i="2"/>
  <c r="B73" i="8" s="1"/>
  <c r="Z74" i="2"/>
  <c r="B74" i="8" s="1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HY2" i="3"/>
  <c r="HY3" i="3"/>
  <c r="HY4" i="3"/>
  <c r="HY5" i="3"/>
  <c r="HY6" i="3"/>
  <c r="HY7" i="3"/>
  <c r="HY8" i="3"/>
  <c r="HY9" i="3"/>
  <c r="HY10" i="3"/>
  <c r="HY11" i="3"/>
  <c r="HY12" i="3"/>
  <c r="HY13" i="3"/>
  <c r="HY14" i="3"/>
  <c r="HY15" i="3"/>
  <c r="HY16" i="3"/>
  <c r="HY17" i="3"/>
  <c r="HY18" i="3"/>
  <c r="HY19" i="3"/>
  <c r="HY20" i="3"/>
  <c r="HY21" i="3"/>
  <c r="HY22" i="3"/>
  <c r="HY23" i="3"/>
  <c r="HY24" i="3"/>
  <c r="HY25" i="3"/>
  <c r="HY26" i="3"/>
  <c r="HY27" i="3"/>
  <c r="HY28" i="3"/>
  <c r="HY29" i="3"/>
  <c r="HY30" i="3"/>
  <c r="HY31" i="3"/>
  <c r="HY32" i="3"/>
  <c r="HY33" i="3"/>
  <c r="HY34" i="3"/>
  <c r="HY35" i="3"/>
  <c r="HY36" i="3"/>
  <c r="HY37" i="3"/>
  <c r="HY38" i="3"/>
  <c r="HY39" i="3"/>
  <c r="HY40" i="3"/>
  <c r="HY41" i="3"/>
  <c r="HY42" i="3"/>
  <c r="HY43" i="3"/>
  <c r="HY44" i="3"/>
  <c r="HY45" i="3"/>
  <c r="HY46" i="3"/>
  <c r="HY47" i="3"/>
  <c r="HY48" i="3"/>
  <c r="HY49" i="3"/>
  <c r="HY50" i="3"/>
  <c r="HY51" i="3"/>
  <c r="HY52" i="3"/>
  <c r="HY53" i="3"/>
  <c r="HY54" i="3"/>
  <c r="HY55" i="3"/>
  <c r="HY56" i="3"/>
  <c r="HY57" i="3"/>
  <c r="HY58" i="3"/>
  <c r="HY59" i="3"/>
  <c r="HY60" i="3"/>
  <c r="HY61" i="3"/>
  <c r="HY62" i="3"/>
  <c r="HY63" i="3"/>
  <c r="HY64" i="3"/>
  <c r="HY65" i="3"/>
  <c r="HY66" i="3"/>
  <c r="HY67" i="3"/>
  <c r="HY68" i="3"/>
  <c r="HY69" i="3"/>
  <c r="HY70" i="3"/>
  <c r="HY71" i="3"/>
  <c r="HY72" i="3"/>
  <c r="HY73" i="3"/>
  <c r="HY74" i="3"/>
  <c r="HY75" i="3"/>
  <c r="HX75" i="3"/>
  <c r="HW75" i="3"/>
  <c r="HV75" i="3"/>
  <c r="HU75" i="3"/>
  <c r="HT75" i="3"/>
  <c r="HS75" i="3"/>
  <c r="HR75" i="3"/>
  <c r="HQ75" i="3"/>
  <c r="HP75" i="3"/>
  <c r="HO75" i="3"/>
  <c r="HN75" i="3"/>
  <c r="HM75" i="3"/>
  <c r="HL75" i="3"/>
  <c r="HK75" i="3"/>
  <c r="HJ75" i="3"/>
  <c r="HI75" i="3"/>
  <c r="HH75" i="3"/>
  <c r="HG75" i="3"/>
  <c r="HF75" i="3"/>
  <c r="HE75" i="3"/>
  <c r="HD75" i="3"/>
  <c r="HB2" i="3"/>
  <c r="HB3" i="3"/>
  <c r="HB4" i="3"/>
  <c r="HB5" i="3"/>
  <c r="HB6" i="3"/>
  <c r="HB7" i="3"/>
  <c r="HB8" i="3"/>
  <c r="HB9" i="3"/>
  <c r="HB10" i="3"/>
  <c r="HB11" i="3"/>
  <c r="HB12" i="3"/>
  <c r="HB13" i="3"/>
  <c r="HB14" i="3"/>
  <c r="HB15" i="3"/>
  <c r="HB16" i="3"/>
  <c r="HB17" i="3"/>
  <c r="HB18" i="3"/>
  <c r="HB19" i="3"/>
  <c r="HB20" i="3"/>
  <c r="HB21" i="3"/>
  <c r="HB22" i="3"/>
  <c r="HB23" i="3"/>
  <c r="HB24" i="3"/>
  <c r="HB25" i="3"/>
  <c r="HB26" i="3"/>
  <c r="HB27" i="3"/>
  <c r="HB28" i="3"/>
  <c r="HB29" i="3"/>
  <c r="HB30" i="3"/>
  <c r="HB31" i="3"/>
  <c r="HB32" i="3"/>
  <c r="HB33" i="3"/>
  <c r="HB34" i="3"/>
  <c r="HB35" i="3"/>
  <c r="HB36" i="3"/>
  <c r="HB37" i="3"/>
  <c r="HB38" i="3"/>
  <c r="HB39" i="3"/>
  <c r="HB40" i="3"/>
  <c r="HB41" i="3"/>
  <c r="HB42" i="3"/>
  <c r="HB43" i="3"/>
  <c r="HB44" i="3"/>
  <c r="HB45" i="3"/>
  <c r="HB46" i="3"/>
  <c r="HB47" i="3"/>
  <c r="HB48" i="3"/>
  <c r="HB49" i="3"/>
  <c r="HB50" i="3"/>
  <c r="HB51" i="3"/>
  <c r="HB52" i="3"/>
  <c r="HB53" i="3"/>
  <c r="HB54" i="3"/>
  <c r="HB55" i="3"/>
  <c r="HB56" i="3"/>
  <c r="HB57" i="3"/>
  <c r="HB58" i="3"/>
  <c r="HB59" i="3"/>
  <c r="HB60" i="3"/>
  <c r="HB61" i="3"/>
  <c r="HB62" i="3"/>
  <c r="HB63" i="3"/>
  <c r="HB64" i="3"/>
  <c r="HB65" i="3"/>
  <c r="HB66" i="3"/>
  <c r="HB67" i="3"/>
  <c r="HB68" i="3"/>
  <c r="HB69" i="3"/>
  <c r="HB70" i="3"/>
  <c r="HB71" i="3"/>
  <c r="HB72" i="3"/>
  <c r="HB73" i="3"/>
  <c r="HB74" i="3"/>
  <c r="HB75" i="3"/>
  <c r="HA75" i="3"/>
  <c r="GZ75" i="3"/>
  <c r="GY75" i="3"/>
  <c r="GX75" i="3"/>
  <c r="GW75" i="3"/>
  <c r="GV75" i="3"/>
  <c r="GU75" i="3"/>
  <c r="GT75" i="3"/>
  <c r="GS75" i="3"/>
  <c r="GR75" i="3"/>
  <c r="GQ75" i="3"/>
  <c r="GP75" i="3"/>
  <c r="GO75" i="3"/>
  <c r="GN75" i="3"/>
  <c r="GM75" i="3"/>
  <c r="GL75" i="3"/>
  <c r="GK75" i="3"/>
  <c r="GJ75" i="3"/>
  <c r="GI75" i="3"/>
  <c r="GH75" i="3"/>
  <c r="GG75" i="3"/>
  <c r="GE2" i="3"/>
  <c r="GE3" i="3"/>
  <c r="GE4" i="3"/>
  <c r="GE5" i="3"/>
  <c r="GE6" i="3"/>
  <c r="GE7" i="3"/>
  <c r="GE8" i="3"/>
  <c r="GE9" i="3"/>
  <c r="GE10" i="3"/>
  <c r="GE11" i="3"/>
  <c r="GE12" i="3"/>
  <c r="GE13" i="3"/>
  <c r="GE14" i="3"/>
  <c r="GE15" i="3"/>
  <c r="GE16" i="3"/>
  <c r="GE17" i="3"/>
  <c r="GE18" i="3"/>
  <c r="GE19" i="3"/>
  <c r="GE20" i="3"/>
  <c r="GE21" i="3"/>
  <c r="GE22" i="3"/>
  <c r="GE23" i="3"/>
  <c r="GE24" i="3"/>
  <c r="GE25" i="3"/>
  <c r="GE26" i="3"/>
  <c r="GE27" i="3"/>
  <c r="GE28" i="3"/>
  <c r="GE29" i="3"/>
  <c r="GE30" i="3"/>
  <c r="GE31" i="3"/>
  <c r="GE32" i="3"/>
  <c r="GE33" i="3"/>
  <c r="GE34" i="3"/>
  <c r="GE35" i="3"/>
  <c r="GE36" i="3"/>
  <c r="GE37" i="3"/>
  <c r="GE38" i="3"/>
  <c r="GE39" i="3"/>
  <c r="GE40" i="3"/>
  <c r="GE41" i="3"/>
  <c r="GE42" i="3"/>
  <c r="GE43" i="3"/>
  <c r="GE44" i="3"/>
  <c r="GE45" i="3"/>
  <c r="GE46" i="3"/>
  <c r="GE47" i="3"/>
  <c r="GE48" i="3"/>
  <c r="GE49" i="3"/>
  <c r="GE50" i="3"/>
  <c r="GE51" i="3"/>
  <c r="GE52" i="3"/>
  <c r="GE53" i="3"/>
  <c r="GE54" i="3"/>
  <c r="GE55" i="3"/>
  <c r="GE56" i="3"/>
  <c r="GE57" i="3"/>
  <c r="GE58" i="3"/>
  <c r="GE59" i="3"/>
  <c r="GE60" i="3"/>
  <c r="GE61" i="3"/>
  <c r="GE62" i="3"/>
  <c r="GE63" i="3"/>
  <c r="GE64" i="3"/>
  <c r="GE65" i="3"/>
  <c r="GE66" i="3"/>
  <c r="GE67" i="3"/>
  <c r="GE68" i="3"/>
  <c r="GE69" i="3"/>
  <c r="GE70" i="3"/>
  <c r="GE71" i="3"/>
  <c r="GE72" i="3"/>
  <c r="GE73" i="3"/>
  <c r="GE74" i="3"/>
  <c r="GE75" i="3"/>
  <c r="GD75" i="3"/>
  <c r="GC75" i="3"/>
  <c r="GB75" i="3"/>
  <c r="GA75" i="3"/>
  <c r="FZ75" i="3"/>
  <c r="FY75" i="3"/>
  <c r="FX75" i="3"/>
  <c r="FW75" i="3"/>
  <c r="FV75" i="3"/>
  <c r="FU75" i="3"/>
  <c r="FT75" i="3"/>
  <c r="FS75" i="3"/>
  <c r="FR75" i="3"/>
  <c r="FQ75" i="3"/>
  <c r="FP75" i="3"/>
  <c r="FO75" i="3"/>
  <c r="FN75" i="3"/>
  <c r="FM75" i="3"/>
  <c r="FL75" i="3"/>
  <c r="FK75" i="3"/>
  <c r="FJ75" i="3"/>
  <c r="FH2" i="3"/>
  <c r="H2" i="9" s="1"/>
  <c r="FH3" i="3"/>
  <c r="H3" i="9" s="1"/>
  <c r="FH4" i="3"/>
  <c r="H4" i="9" s="1"/>
  <c r="FH5" i="3"/>
  <c r="H5" i="9" s="1"/>
  <c r="FH6" i="3"/>
  <c r="H6" i="9" s="1"/>
  <c r="FH7" i="3"/>
  <c r="H7" i="9" s="1"/>
  <c r="FH8" i="3"/>
  <c r="H8" i="9" s="1"/>
  <c r="FH9" i="3"/>
  <c r="H9" i="9" s="1"/>
  <c r="FH10" i="3"/>
  <c r="H10" i="9" s="1"/>
  <c r="FH11" i="3"/>
  <c r="H11" i="9" s="1"/>
  <c r="FH12" i="3"/>
  <c r="H12" i="9" s="1"/>
  <c r="FH13" i="3"/>
  <c r="H13" i="9" s="1"/>
  <c r="FH14" i="3"/>
  <c r="H14" i="9" s="1"/>
  <c r="V15" i="9" s="1"/>
  <c r="FH15" i="3"/>
  <c r="H15" i="9" s="1"/>
  <c r="FH16" i="3"/>
  <c r="H16" i="9" s="1"/>
  <c r="FH17" i="3"/>
  <c r="H17" i="9" s="1"/>
  <c r="FH18" i="3"/>
  <c r="H18" i="9" s="1"/>
  <c r="FH19" i="3"/>
  <c r="H19" i="9" s="1"/>
  <c r="FH20" i="3"/>
  <c r="H20" i="9" s="1"/>
  <c r="FH21" i="3"/>
  <c r="H21" i="9" s="1"/>
  <c r="FH22" i="3"/>
  <c r="H22" i="9" s="1"/>
  <c r="FH23" i="3"/>
  <c r="H23" i="9" s="1"/>
  <c r="FH24" i="3"/>
  <c r="H24" i="9" s="1"/>
  <c r="FH25" i="3"/>
  <c r="H25" i="9" s="1"/>
  <c r="FH26" i="3"/>
  <c r="H26" i="9" s="1"/>
  <c r="V39" i="9" s="1"/>
  <c r="FH27" i="3"/>
  <c r="H27" i="9" s="1"/>
  <c r="FH28" i="3"/>
  <c r="H28" i="9" s="1"/>
  <c r="FH29" i="3"/>
  <c r="H29" i="9" s="1"/>
  <c r="FH30" i="3"/>
  <c r="H30" i="9" s="1"/>
  <c r="FH31" i="3"/>
  <c r="H31" i="9" s="1"/>
  <c r="FH32" i="3"/>
  <c r="H32" i="9" s="1"/>
  <c r="FH33" i="3"/>
  <c r="H33" i="9" s="1"/>
  <c r="FH34" i="3"/>
  <c r="H34" i="9" s="1"/>
  <c r="FH35" i="3"/>
  <c r="H35" i="9" s="1"/>
  <c r="FH36" i="3"/>
  <c r="H36" i="9" s="1"/>
  <c r="FH37" i="3"/>
  <c r="H37" i="9" s="1"/>
  <c r="FH38" i="3"/>
  <c r="H38" i="9" s="1"/>
  <c r="FH39" i="3"/>
  <c r="H39" i="9" s="1"/>
  <c r="FH40" i="3"/>
  <c r="H40" i="9" s="1"/>
  <c r="FH41" i="3"/>
  <c r="H41" i="9" s="1"/>
  <c r="FH42" i="3"/>
  <c r="H42" i="9" s="1"/>
  <c r="FH43" i="3"/>
  <c r="H43" i="9" s="1"/>
  <c r="FH44" i="3"/>
  <c r="H44" i="9" s="1"/>
  <c r="FH45" i="3"/>
  <c r="H45" i="9" s="1"/>
  <c r="FH46" i="3"/>
  <c r="H46" i="9" s="1"/>
  <c r="FH47" i="3"/>
  <c r="H47" i="9" s="1"/>
  <c r="FH48" i="3"/>
  <c r="H48" i="9" s="1"/>
  <c r="FH49" i="3"/>
  <c r="H49" i="9" s="1"/>
  <c r="FH50" i="3"/>
  <c r="H50" i="9" s="1"/>
  <c r="V83" i="9" s="1"/>
  <c r="FH51" i="3"/>
  <c r="H51" i="9" s="1"/>
  <c r="FH52" i="3"/>
  <c r="H52" i="9" s="1"/>
  <c r="FH53" i="3"/>
  <c r="H53" i="9" s="1"/>
  <c r="FH54" i="3"/>
  <c r="H54" i="9" s="1"/>
  <c r="FH55" i="3"/>
  <c r="H55" i="9" s="1"/>
  <c r="FH56" i="3"/>
  <c r="H56" i="9" s="1"/>
  <c r="FH57" i="3"/>
  <c r="H57" i="9" s="1"/>
  <c r="FH58" i="3"/>
  <c r="H58" i="9" s="1"/>
  <c r="FH59" i="3"/>
  <c r="H59" i="9" s="1"/>
  <c r="FH60" i="3"/>
  <c r="H60" i="9" s="1"/>
  <c r="FH61" i="3"/>
  <c r="H61" i="9" s="1"/>
  <c r="FH62" i="3"/>
  <c r="H62" i="9" s="1"/>
  <c r="FH63" i="3"/>
  <c r="H63" i="9" s="1"/>
  <c r="FH64" i="3"/>
  <c r="H64" i="9" s="1"/>
  <c r="FH65" i="3"/>
  <c r="H65" i="9" s="1"/>
  <c r="FH66" i="3"/>
  <c r="H66" i="9" s="1"/>
  <c r="FH67" i="3"/>
  <c r="H67" i="9" s="1"/>
  <c r="FH68" i="3"/>
  <c r="H68" i="9" s="1"/>
  <c r="FH69" i="3"/>
  <c r="H69" i="9" s="1"/>
  <c r="FH70" i="3"/>
  <c r="H70" i="9" s="1"/>
  <c r="FH71" i="3"/>
  <c r="H71" i="9" s="1"/>
  <c r="FH72" i="3"/>
  <c r="H72" i="9" s="1"/>
  <c r="FH73" i="3"/>
  <c r="H73" i="9" s="1"/>
  <c r="FH74" i="3"/>
  <c r="H74" i="9" s="1"/>
  <c r="FG75" i="3"/>
  <c r="FF75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K2" i="3"/>
  <c r="G2" i="9" s="1"/>
  <c r="EK3" i="3"/>
  <c r="G3" i="9" s="1"/>
  <c r="EK4" i="3"/>
  <c r="G4" i="9" s="1"/>
  <c r="EK5" i="3"/>
  <c r="G5" i="9" s="1"/>
  <c r="EK6" i="3"/>
  <c r="G6" i="9" s="1"/>
  <c r="EK7" i="3"/>
  <c r="G7" i="9" s="1"/>
  <c r="EK8" i="3"/>
  <c r="G8" i="9" s="1"/>
  <c r="EK9" i="3"/>
  <c r="G9" i="9" s="1"/>
  <c r="EK10" i="3"/>
  <c r="G10" i="9" s="1"/>
  <c r="EK11" i="3"/>
  <c r="G11" i="9" s="1"/>
  <c r="EK12" i="3"/>
  <c r="G12" i="9" s="1"/>
  <c r="EK13" i="3"/>
  <c r="EK14" i="3"/>
  <c r="G14" i="9" s="1"/>
  <c r="EK15" i="3"/>
  <c r="G15" i="9" s="1"/>
  <c r="EK16" i="3"/>
  <c r="G16" i="9" s="1"/>
  <c r="EK17" i="3"/>
  <c r="G17" i="9" s="1"/>
  <c r="EK18" i="3"/>
  <c r="G18" i="9" s="1"/>
  <c r="EK19" i="3"/>
  <c r="G19" i="9" s="1"/>
  <c r="EK20" i="3"/>
  <c r="G20" i="9" s="1"/>
  <c r="EK21" i="3"/>
  <c r="G21" i="9" s="1"/>
  <c r="EK22" i="3"/>
  <c r="G22" i="9" s="1"/>
  <c r="EK23" i="3"/>
  <c r="G23" i="9" s="1"/>
  <c r="EK24" i="3"/>
  <c r="G24" i="9" s="1"/>
  <c r="EK25" i="3"/>
  <c r="G25" i="9" s="1"/>
  <c r="EK26" i="3"/>
  <c r="G26" i="9" s="1"/>
  <c r="EK27" i="3"/>
  <c r="G27" i="9" s="1"/>
  <c r="EK28" i="3"/>
  <c r="G28" i="9" s="1"/>
  <c r="EK29" i="3"/>
  <c r="G29" i="9" s="1"/>
  <c r="EK30" i="3"/>
  <c r="G30" i="9" s="1"/>
  <c r="EK31" i="3"/>
  <c r="G31" i="9" s="1"/>
  <c r="EK32" i="3"/>
  <c r="G32" i="9" s="1"/>
  <c r="EK33" i="3"/>
  <c r="G33" i="9" s="1"/>
  <c r="EK34" i="3"/>
  <c r="G34" i="9" s="1"/>
  <c r="EK35" i="3"/>
  <c r="G35" i="9" s="1"/>
  <c r="EK36" i="3"/>
  <c r="G36" i="9" s="1"/>
  <c r="EK37" i="3"/>
  <c r="G37" i="9" s="1"/>
  <c r="EK38" i="3"/>
  <c r="G38" i="9" s="1"/>
  <c r="EK39" i="3"/>
  <c r="G39" i="9" s="1"/>
  <c r="EK40" i="3"/>
  <c r="G40" i="9" s="1"/>
  <c r="EK41" i="3"/>
  <c r="G41" i="9" s="1"/>
  <c r="EK42" i="3"/>
  <c r="G42" i="9" s="1"/>
  <c r="EK43" i="3"/>
  <c r="G43" i="9" s="1"/>
  <c r="EK44" i="3"/>
  <c r="G44" i="9" s="1"/>
  <c r="EK45" i="3"/>
  <c r="G45" i="9" s="1"/>
  <c r="EK46" i="3"/>
  <c r="G46" i="9" s="1"/>
  <c r="EK47" i="3"/>
  <c r="G47" i="9" s="1"/>
  <c r="EK48" i="3"/>
  <c r="G48" i="9" s="1"/>
  <c r="EK49" i="3"/>
  <c r="G49" i="9" s="1"/>
  <c r="EK50" i="3"/>
  <c r="G50" i="9" s="1"/>
  <c r="EK51" i="3"/>
  <c r="G51" i="9" s="1"/>
  <c r="EK52" i="3"/>
  <c r="G52" i="9" s="1"/>
  <c r="EK53" i="3"/>
  <c r="G53" i="9" s="1"/>
  <c r="EK54" i="3"/>
  <c r="G54" i="9" s="1"/>
  <c r="EK55" i="3"/>
  <c r="G55" i="9" s="1"/>
  <c r="EK56" i="3"/>
  <c r="G56" i="9" s="1"/>
  <c r="EK57" i="3"/>
  <c r="G57" i="9" s="1"/>
  <c r="EK58" i="3"/>
  <c r="G58" i="9" s="1"/>
  <c r="EK59" i="3"/>
  <c r="G59" i="9" s="1"/>
  <c r="EK60" i="3"/>
  <c r="G60" i="9" s="1"/>
  <c r="EK61" i="3"/>
  <c r="G61" i="9" s="1"/>
  <c r="EK62" i="3"/>
  <c r="G62" i="9" s="1"/>
  <c r="EK63" i="3"/>
  <c r="G63" i="9" s="1"/>
  <c r="EK64" i="3"/>
  <c r="G64" i="9" s="1"/>
  <c r="EK65" i="3"/>
  <c r="G65" i="9" s="1"/>
  <c r="EK66" i="3"/>
  <c r="G66" i="9" s="1"/>
  <c r="EK67" i="3"/>
  <c r="G67" i="9" s="1"/>
  <c r="EK68" i="3"/>
  <c r="G68" i="9" s="1"/>
  <c r="EK69" i="3"/>
  <c r="G69" i="9" s="1"/>
  <c r="EK70" i="3"/>
  <c r="G70" i="9" s="1"/>
  <c r="EK71" i="3"/>
  <c r="G71" i="9" s="1"/>
  <c r="EK72" i="3"/>
  <c r="G72" i="9" s="1"/>
  <c r="EK73" i="3"/>
  <c r="G73" i="9" s="1"/>
  <c r="EK74" i="3"/>
  <c r="G74" i="9" s="1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N2" i="3"/>
  <c r="F2" i="9" s="1"/>
  <c r="DN3" i="3"/>
  <c r="F3" i="9" s="1"/>
  <c r="DN4" i="3"/>
  <c r="F4" i="9" s="1"/>
  <c r="DN5" i="3"/>
  <c r="F5" i="9" s="1"/>
  <c r="DN6" i="3"/>
  <c r="F6" i="9" s="1"/>
  <c r="DN7" i="3"/>
  <c r="F7" i="9" s="1"/>
  <c r="DN8" i="3"/>
  <c r="F8" i="9" s="1"/>
  <c r="DN9" i="3"/>
  <c r="F9" i="9" s="1"/>
  <c r="DN10" i="3"/>
  <c r="F10" i="9" s="1"/>
  <c r="DN11" i="3"/>
  <c r="F11" i="9" s="1"/>
  <c r="DN12" i="3"/>
  <c r="F12" i="9" s="1"/>
  <c r="DN13" i="3"/>
  <c r="F13" i="9" s="1"/>
  <c r="DN14" i="3"/>
  <c r="F14" i="9" s="1"/>
  <c r="DN15" i="3"/>
  <c r="F15" i="9" s="1"/>
  <c r="DN16" i="3"/>
  <c r="F16" i="9" s="1"/>
  <c r="DN17" i="3"/>
  <c r="F17" i="9" s="1"/>
  <c r="DN18" i="3"/>
  <c r="F18" i="9" s="1"/>
  <c r="DN19" i="3"/>
  <c r="F19" i="9" s="1"/>
  <c r="DN20" i="3"/>
  <c r="F20" i="9" s="1"/>
  <c r="DN21" i="3"/>
  <c r="F21" i="9" s="1"/>
  <c r="DN22" i="3"/>
  <c r="F22" i="9" s="1"/>
  <c r="DN23" i="3"/>
  <c r="F23" i="9" s="1"/>
  <c r="DN24" i="3"/>
  <c r="F24" i="9" s="1"/>
  <c r="DN25" i="3"/>
  <c r="F25" i="9" s="1"/>
  <c r="DN26" i="3"/>
  <c r="F26" i="9" s="1"/>
  <c r="DN27" i="3"/>
  <c r="F27" i="9" s="1"/>
  <c r="DN28" i="3"/>
  <c r="F28" i="9" s="1"/>
  <c r="DN29" i="3"/>
  <c r="F29" i="9" s="1"/>
  <c r="DN30" i="3"/>
  <c r="F30" i="9" s="1"/>
  <c r="DN31" i="3"/>
  <c r="F31" i="9" s="1"/>
  <c r="DN32" i="3"/>
  <c r="F32" i="9" s="1"/>
  <c r="DN33" i="3"/>
  <c r="F33" i="9" s="1"/>
  <c r="DN34" i="3"/>
  <c r="F34" i="9" s="1"/>
  <c r="DN35" i="3"/>
  <c r="F35" i="9" s="1"/>
  <c r="DN36" i="3"/>
  <c r="F36" i="9" s="1"/>
  <c r="DN37" i="3"/>
  <c r="F37" i="9" s="1"/>
  <c r="DN38" i="3"/>
  <c r="F38" i="9" s="1"/>
  <c r="DN39" i="3"/>
  <c r="F39" i="9" s="1"/>
  <c r="DN40" i="3"/>
  <c r="F40" i="9" s="1"/>
  <c r="DN41" i="3"/>
  <c r="F41" i="9" s="1"/>
  <c r="DN42" i="3"/>
  <c r="F42" i="9" s="1"/>
  <c r="DN43" i="3"/>
  <c r="F43" i="9" s="1"/>
  <c r="DN44" i="3"/>
  <c r="F44" i="9" s="1"/>
  <c r="DN45" i="3"/>
  <c r="F45" i="9" s="1"/>
  <c r="DN46" i="3"/>
  <c r="F46" i="9" s="1"/>
  <c r="T75" i="9" s="1"/>
  <c r="DN47" i="3"/>
  <c r="F47" i="9" s="1"/>
  <c r="DN48" i="3"/>
  <c r="F48" i="9" s="1"/>
  <c r="DN49" i="3"/>
  <c r="F49" i="9" s="1"/>
  <c r="DN50" i="3"/>
  <c r="F50" i="9" s="1"/>
  <c r="DN51" i="3"/>
  <c r="F51" i="9" s="1"/>
  <c r="DN52" i="3"/>
  <c r="F52" i="9" s="1"/>
  <c r="DN53" i="3"/>
  <c r="F53" i="9" s="1"/>
  <c r="DN54" i="3"/>
  <c r="F54" i="9" s="1"/>
  <c r="DN55" i="3"/>
  <c r="F55" i="9" s="1"/>
  <c r="DN56" i="3"/>
  <c r="F56" i="9" s="1"/>
  <c r="DN57" i="3"/>
  <c r="F57" i="9" s="1"/>
  <c r="DN58" i="3"/>
  <c r="F58" i="9" s="1"/>
  <c r="T95" i="9" s="1"/>
  <c r="DN59" i="3"/>
  <c r="F59" i="9" s="1"/>
  <c r="DN60" i="3"/>
  <c r="F60" i="9" s="1"/>
  <c r="DN61" i="3"/>
  <c r="F61" i="9" s="1"/>
  <c r="DN62" i="3"/>
  <c r="F62" i="9" s="1"/>
  <c r="DN63" i="3"/>
  <c r="F63" i="9" s="1"/>
  <c r="DN64" i="3"/>
  <c r="F64" i="9" s="1"/>
  <c r="DN65" i="3"/>
  <c r="F65" i="9" s="1"/>
  <c r="DN66" i="3"/>
  <c r="F66" i="9" s="1"/>
  <c r="DN67" i="3"/>
  <c r="F67" i="9" s="1"/>
  <c r="DN68" i="3"/>
  <c r="F68" i="9" s="1"/>
  <c r="DN69" i="3"/>
  <c r="F69" i="9" s="1"/>
  <c r="DN70" i="3"/>
  <c r="F70" i="9" s="1"/>
  <c r="T119" i="9" s="1"/>
  <c r="DN71" i="3"/>
  <c r="F71" i="9" s="1"/>
  <c r="DN72" i="3"/>
  <c r="F72" i="9" s="1"/>
  <c r="DN73" i="3"/>
  <c r="F73" i="9" s="1"/>
  <c r="DN74" i="3"/>
  <c r="F74" i="9" s="1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Q2" i="3"/>
  <c r="E2" i="9" s="1"/>
  <c r="CQ3" i="3"/>
  <c r="E3" i="9" s="1"/>
  <c r="CQ4" i="3"/>
  <c r="E4" i="9" s="1"/>
  <c r="CQ5" i="3"/>
  <c r="E5" i="9" s="1"/>
  <c r="CQ6" i="3"/>
  <c r="E6" i="9" s="1"/>
  <c r="CQ7" i="3"/>
  <c r="E7" i="9" s="1"/>
  <c r="CQ8" i="3"/>
  <c r="E8" i="9" s="1"/>
  <c r="CQ9" i="3"/>
  <c r="E9" i="9" s="1"/>
  <c r="CQ10" i="3"/>
  <c r="E10" i="9" s="1"/>
  <c r="CQ11" i="3"/>
  <c r="E11" i="9" s="1"/>
  <c r="CQ12" i="3"/>
  <c r="E12" i="9" s="1"/>
  <c r="CQ13" i="3"/>
  <c r="E13" i="9" s="1"/>
  <c r="CQ14" i="3"/>
  <c r="E14" i="9" s="1"/>
  <c r="CQ15" i="3"/>
  <c r="E15" i="9" s="1"/>
  <c r="CQ16" i="3"/>
  <c r="E16" i="9" s="1"/>
  <c r="CQ17" i="3"/>
  <c r="E17" i="9" s="1"/>
  <c r="CQ18" i="3"/>
  <c r="E18" i="9" s="1"/>
  <c r="S23" i="9" s="1"/>
  <c r="CQ19" i="3"/>
  <c r="E19" i="9" s="1"/>
  <c r="CQ20" i="3"/>
  <c r="E20" i="9" s="1"/>
  <c r="CQ21" i="3"/>
  <c r="E21" i="9" s="1"/>
  <c r="CQ22" i="3"/>
  <c r="E22" i="9" s="1"/>
  <c r="CQ23" i="3"/>
  <c r="E23" i="9" s="1"/>
  <c r="CQ24" i="3"/>
  <c r="E24" i="9" s="1"/>
  <c r="CQ25" i="3"/>
  <c r="E25" i="9" s="1"/>
  <c r="CQ26" i="3"/>
  <c r="E26" i="9" s="1"/>
  <c r="CQ27" i="3"/>
  <c r="E27" i="9" s="1"/>
  <c r="CQ28" i="3"/>
  <c r="E28" i="9" s="1"/>
  <c r="CQ29" i="3"/>
  <c r="E29" i="9" s="1"/>
  <c r="CQ30" i="3"/>
  <c r="E30" i="9" s="1"/>
  <c r="CQ31" i="3"/>
  <c r="E31" i="9" s="1"/>
  <c r="CQ32" i="3"/>
  <c r="E32" i="9" s="1"/>
  <c r="CQ33" i="3"/>
  <c r="E33" i="9" s="1"/>
  <c r="CQ34" i="3"/>
  <c r="E34" i="9" s="1"/>
  <c r="CQ35" i="3"/>
  <c r="E35" i="9" s="1"/>
  <c r="CQ36" i="3"/>
  <c r="E36" i="9" s="1"/>
  <c r="CQ37" i="3"/>
  <c r="E37" i="9" s="1"/>
  <c r="CQ38" i="3"/>
  <c r="E38" i="9" s="1"/>
  <c r="CQ39" i="3"/>
  <c r="E39" i="9" s="1"/>
  <c r="CQ40" i="3"/>
  <c r="E40" i="9" s="1"/>
  <c r="CQ41" i="3"/>
  <c r="E41" i="9" s="1"/>
  <c r="CQ42" i="3"/>
  <c r="E42" i="9" s="1"/>
  <c r="S63" i="9" s="1"/>
  <c r="CQ43" i="3"/>
  <c r="E43" i="9" s="1"/>
  <c r="CQ44" i="3"/>
  <c r="E44" i="9" s="1"/>
  <c r="CQ45" i="3"/>
  <c r="E45" i="9" s="1"/>
  <c r="CQ46" i="3"/>
  <c r="E46" i="9" s="1"/>
  <c r="CQ47" i="3"/>
  <c r="E47" i="9" s="1"/>
  <c r="CQ48" i="3"/>
  <c r="E48" i="9" s="1"/>
  <c r="CQ49" i="3"/>
  <c r="E49" i="9" s="1"/>
  <c r="CQ50" i="3"/>
  <c r="E50" i="9" s="1"/>
  <c r="CQ51" i="3"/>
  <c r="E51" i="9" s="1"/>
  <c r="CQ52" i="3"/>
  <c r="E52" i="9" s="1"/>
  <c r="CQ53" i="3"/>
  <c r="E53" i="9" s="1"/>
  <c r="CQ54" i="3"/>
  <c r="E54" i="9" s="1"/>
  <c r="CQ55" i="3"/>
  <c r="E55" i="9" s="1"/>
  <c r="CQ56" i="3"/>
  <c r="E56" i="9" s="1"/>
  <c r="CQ57" i="3"/>
  <c r="E57" i="9" s="1"/>
  <c r="CQ58" i="3"/>
  <c r="E58" i="9" s="1"/>
  <c r="CQ59" i="3"/>
  <c r="E59" i="9" s="1"/>
  <c r="CQ60" i="3"/>
  <c r="E60" i="9" s="1"/>
  <c r="CQ61" i="3"/>
  <c r="E61" i="9" s="1"/>
  <c r="CQ62" i="3"/>
  <c r="E62" i="9" s="1"/>
  <c r="CQ63" i="3"/>
  <c r="E63" i="9" s="1"/>
  <c r="CQ64" i="3"/>
  <c r="E64" i="9" s="1"/>
  <c r="CQ65" i="3"/>
  <c r="E65" i="9" s="1"/>
  <c r="CQ66" i="3"/>
  <c r="E66" i="9" s="1"/>
  <c r="S115" i="9" s="1"/>
  <c r="CQ67" i="3"/>
  <c r="E67" i="9" s="1"/>
  <c r="CQ68" i="3"/>
  <c r="E68" i="9" s="1"/>
  <c r="CQ69" i="3"/>
  <c r="E69" i="9" s="1"/>
  <c r="CQ70" i="3"/>
  <c r="E70" i="9" s="1"/>
  <c r="CQ71" i="3"/>
  <c r="E71" i="9" s="1"/>
  <c r="CQ72" i="3"/>
  <c r="E72" i="9" s="1"/>
  <c r="CQ73" i="3"/>
  <c r="E73" i="9" s="1"/>
  <c r="CQ74" i="3"/>
  <c r="E74" i="9" s="1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T2" i="3"/>
  <c r="D2" i="9" s="1"/>
  <c r="BT3" i="3"/>
  <c r="D3" i="9" s="1"/>
  <c r="BT4" i="3"/>
  <c r="D4" i="9" s="1"/>
  <c r="BT5" i="3"/>
  <c r="D5" i="9" s="1"/>
  <c r="BT6" i="3"/>
  <c r="D6" i="9" s="1"/>
  <c r="BT7" i="3"/>
  <c r="D7" i="9" s="1"/>
  <c r="BT8" i="3"/>
  <c r="D8" i="9" s="1"/>
  <c r="BT9" i="3"/>
  <c r="D9" i="9" s="1"/>
  <c r="BT10" i="3"/>
  <c r="D10" i="9" s="1"/>
  <c r="BT11" i="3"/>
  <c r="D11" i="9" s="1"/>
  <c r="BT12" i="3"/>
  <c r="D12" i="9" s="1"/>
  <c r="BT13" i="3"/>
  <c r="D13" i="9" s="1"/>
  <c r="BT14" i="3"/>
  <c r="D14" i="9" s="1"/>
  <c r="BT15" i="3"/>
  <c r="D15" i="9" s="1"/>
  <c r="BT16" i="3"/>
  <c r="D16" i="9" s="1"/>
  <c r="BT17" i="3"/>
  <c r="D17" i="9" s="1"/>
  <c r="BT18" i="3"/>
  <c r="D18" i="9" s="1"/>
  <c r="BT19" i="3"/>
  <c r="D19" i="9" s="1"/>
  <c r="BT20" i="3"/>
  <c r="D20" i="9" s="1"/>
  <c r="BT21" i="3"/>
  <c r="D21" i="9" s="1"/>
  <c r="BT22" i="3"/>
  <c r="D22" i="9" s="1"/>
  <c r="BT23" i="3"/>
  <c r="D23" i="9" s="1"/>
  <c r="BT24" i="3"/>
  <c r="D24" i="9" s="1"/>
  <c r="BT25" i="3"/>
  <c r="D25" i="9" s="1"/>
  <c r="BT26" i="3"/>
  <c r="D26" i="9" s="1"/>
  <c r="BT27" i="3"/>
  <c r="D27" i="9" s="1"/>
  <c r="BT28" i="3"/>
  <c r="D28" i="9" s="1"/>
  <c r="BT29" i="3"/>
  <c r="D29" i="9" s="1"/>
  <c r="BT30" i="3"/>
  <c r="D30" i="9" s="1"/>
  <c r="BT31" i="3"/>
  <c r="D31" i="9" s="1"/>
  <c r="BT32" i="3"/>
  <c r="D32" i="9" s="1"/>
  <c r="BT33" i="3"/>
  <c r="D33" i="9" s="1"/>
  <c r="BT34" i="3"/>
  <c r="D34" i="9" s="1"/>
  <c r="BT35" i="3"/>
  <c r="D35" i="9" s="1"/>
  <c r="BT36" i="3"/>
  <c r="D36" i="9" s="1"/>
  <c r="BT37" i="3"/>
  <c r="D37" i="9" s="1"/>
  <c r="BT38" i="3"/>
  <c r="D38" i="9" s="1"/>
  <c r="BT39" i="3"/>
  <c r="D39" i="9" s="1"/>
  <c r="BT40" i="3"/>
  <c r="D40" i="9" s="1"/>
  <c r="BT41" i="3"/>
  <c r="D41" i="9" s="1"/>
  <c r="BT42" i="3"/>
  <c r="D42" i="9" s="1"/>
  <c r="BT43" i="3"/>
  <c r="D43" i="9" s="1"/>
  <c r="R68" i="9" s="1"/>
  <c r="BT44" i="3"/>
  <c r="D44" i="9" s="1"/>
  <c r="BT45" i="3"/>
  <c r="D45" i="9" s="1"/>
  <c r="BT46" i="3"/>
  <c r="D46" i="9" s="1"/>
  <c r="BT47" i="3"/>
  <c r="D47" i="9" s="1"/>
  <c r="BT48" i="3"/>
  <c r="D48" i="9" s="1"/>
  <c r="BT49" i="3"/>
  <c r="D49" i="9" s="1"/>
  <c r="BT50" i="3"/>
  <c r="D50" i="9" s="1"/>
  <c r="BT51" i="3"/>
  <c r="D51" i="9" s="1"/>
  <c r="BT52" i="3"/>
  <c r="D52" i="9" s="1"/>
  <c r="BT53" i="3"/>
  <c r="D53" i="9" s="1"/>
  <c r="BT54" i="3"/>
  <c r="D54" i="9" s="1"/>
  <c r="BT55" i="3"/>
  <c r="D55" i="9" s="1"/>
  <c r="BT56" i="3"/>
  <c r="D56" i="9" s="1"/>
  <c r="BT57" i="3"/>
  <c r="D57" i="9" s="1"/>
  <c r="BT58" i="3"/>
  <c r="D58" i="9" s="1"/>
  <c r="BT59" i="3"/>
  <c r="D59" i="9" s="1"/>
  <c r="BT60" i="3"/>
  <c r="D60" i="9" s="1"/>
  <c r="BT61" i="3"/>
  <c r="D61" i="9" s="1"/>
  <c r="BT62" i="3"/>
  <c r="D62" i="9" s="1"/>
  <c r="BT63" i="3"/>
  <c r="D63" i="9" s="1"/>
  <c r="BT64" i="3"/>
  <c r="D64" i="9" s="1"/>
  <c r="BT65" i="3"/>
  <c r="D65" i="9" s="1"/>
  <c r="BT66" i="3"/>
  <c r="D66" i="9" s="1"/>
  <c r="BT67" i="3"/>
  <c r="D67" i="9" s="1"/>
  <c r="R116" i="9" s="1"/>
  <c r="BT68" i="3"/>
  <c r="D68" i="9" s="1"/>
  <c r="BT69" i="3"/>
  <c r="D69" i="9" s="1"/>
  <c r="BT70" i="3"/>
  <c r="D70" i="9" s="1"/>
  <c r="BT71" i="3"/>
  <c r="D71" i="9" s="1"/>
  <c r="BT72" i="3"/>
  <c r="D72" i="9" s="1"/>
  <c r="BT73" i="3"/>
  <c r="D73" i="9" s="1"/>
  <c r="BT74" i="3"/>
  <c r="D74" i="9" s="1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W2" i="3"/>
  <c r="C2" i="9" s="1"/>
  <c r="AW3" i="3"/>
  <c r="C3" i="9" s="1"/>
  <c r="AW4" i="3"/>
  <c r="C4" i="9" s="1"/>
  <c r="AW5" i="3"/>
  <c r="C5" i="9" s="1"/>
  <c r="AW6" i="3"/>
  <c r="C6" i="9" s="1"/>
  <c r="AW7" i="3"/>
  <c r="C7" i="9" s="1"/>
  <c r="AW8" i="3"/>
  <c r="C8" i="9" s="1"/>
  <c r="AW9" i="3"/>
  <c r="C9" i="9" s="1"/>
  <c r="AW10" i="3"/>
  <c r="C10" i="9" s="1"/>
  <c r="AW11" i="3"/>
  <c r="C11" i="9" s="1"/>
  <c r="AW12" i="3"/>
  <c r="C12" i="9" s="1"/>
  <c r="AW13" i="3"/>
  <c r="C13" i="9" s="1"/>
  <c r="AW14" i="3"/>
  <c r="C14" i="9" s="1"/>
  <c r="AW15" i="3"/>
  <c r="C15" i="9" s="1"/>
  <c r="AW16" i="3"/>
  <c r="C16" i="9" s="1"/>
  <c r="AW17" i="3"/>
  <c r="C17" i="9" s="1"/>
  <c r="AW18" i="3"/>
  <c r="C18" i="9" s="1"/>
  <c r="AW19" i="3"/>
  <c r="C19" i="9" s="1"/>
  <c r="AW20" i="3"/>
  <c r="C20" i="9" s="1"/>
  <c r="AW21" i="3"/>
  <c r="C21" i="9" s="1"/>
  <c r="AW22" i="3"/>
  <c r="C22" i="9" s="1"/>
  <c r="AW23" i="3"/>
  <c r="C23" i="9" s="1"/>
  <c r="AW24" i="3"/>
  <c r="C24" i="9" s="1"/>
  <c r="AW25" i="3"/>
  <c r="C25" i="9" s="1"/>
  <c r="AW26" i="3"/>
  <c r="C26" i="9" s="1"/>
  <c r="AW27" i="3"/>
  <c r="C27" i="9" s="1"/>
  <c r="AW28" i="3"/>
  <c r="C28" i="9" s="1"/>
  <c r="AW29" i="3"/>
  <c r="C29" i="9" s="1"/>
  <c r="AW30" i="3"/>
  <c r="C30" i="9" s="1"/>
  <c r="AW31" i="3"/>
  <c r="C31" i="9" s="1"/>
  <c r="AW32" i="3"/>
  <c r="C32" i="9" s="1"/>
  <c r="AW33" i="3"/>
  <c r="C33" i="9" s="1"/>
  <c r="AW34" i="3"/>
  <c r="C34" i="9" s="1"/>
  <c r="AW35" i="3"/>
  <c r="C35" i="9" s="1"/>
  <c r="AW36" i="3"/>
  <c r="C36" i="9" s="1"/>
  <c r="AW37" i="3"/>
  <c r="C37" i="9" s="1"/>
  <c r="AW38" i="3"/>
  <c r="C38" i="9" s="1"/>
  <c r="AW39" i="3"/>
  <c r="C39" i="9" s="1"/>
  <c r="AW40" i="3"/>
  <c r="C40" i="9" s="1"/>
  <c r="AW41" i="3"/>
  <c r="C41" i="9" s="1"/>
  <c r="AW42" i="3"/>
  <c r="C42" i="9" s="1"/>
  <c r="AW43" i="3"/>
  <c r="C43" i="9" s="1"/>
  <c r="AW44" i="3"/>
  <c r="C44" i="9" s="1"/>
  <c r="AW45" i="3"/>
  <c r="C45" i="9" s="1"/>
  <c r="AW46" i="3"/>
  <c r="C46" i="9" s="1"/>
  <c r="AW47" i="3"/>
  <c r="C47" i="9" s="1"/>
  <c r="AW48" i="3"/>
  <c r="C48" i="9" s="1"/>
  <c r="AW49" i="3"/>
  <c r="C49" i="9" s="1"/>
  <c r="AW50" i="3"/>
  <c r="C50" i="9" s="1"/>
  <c r="AW51" i="3"/>
  <c r="C51" i="9" s="1"/>
  <c r="AW52" i="3"/>
  <c r="C52" i="9" s="1"/>
  <c r="AW53" i="3"/>
  <c r="C53" i="9" s="1"/>
  <c r="AW54" i="3"/>
  <c r="C54" i="9" s="1"/>
  <c r="AW55" i="3"/>
  <c r="C55" i="9" s="1"/>
  <c r="AW56" i="3"/>
  <c r="C56" i="9" s="1"/>
  <c r="AW57" i="3"/>
  <c r="C57" i="9" s="1"/>
  <c r="AW58" i="3"/>
  <c r="C58" i="9" s="1"/>
  <c r="AW59" i="3"/>
  <c r="C59" i="9" s="1"/>
  <c r="AW60" i="3"/>
  <c r="C60" i="9" s="1"/>
  <c r="AW61" i="3"/>
  <c r="C61" i="9" s="1"/>
  <c r="AW62" i="3"/>
  <c r="C62" i="9" s="1"/>
  <c r="AW63" i="3"/>
  <c r="C63" i="9" s="1"/>
  <c r="AW64" i="3"/>
  <c r="C64" i="9" s="1"/>
  <c r="AW65" i="3"/>
  <c r="C65" i="9" s="1"/>
  <c r="AW66" i="3"/>
  <c r="C66" i="9" s="1"/>
  <c r="AW67" i="3"/>
  <c r="C67" i="9" s="1"/>
  <c r="AW68" i="3"/>
  <c r="C68" i="9" s="1"/>
  <c r="AW69" i="3"/>
  <c r="C69" i="9" s="1"/>
  <c r="AW70" i="3"/>
  <c r="C70" i="9" s="1"/>
  <c r="AW71" i="3"/>
  <c r="C71" i="9" s="1"/>
  <c r="AW72" i="3"/>
  <c r="C72" i="9" s="1"/>
  <c r="AW73" i="3"/>
  <c r="C73" i="9" s="1"/>
  <c r="AW74" i="3"/>
  <c r="C74" i="9" s="1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E75" i="3"/>
  <c r="Z2" i="3"/>
  <c r="B2" i="9" s="1"/>
  <c r="Z3" i="3"/>
  <c r="B3" i="9" s="1"/>
  <c r="Z4" i="3"/>
  <c r="B4" i="9" s="1"/>
  <c r="Z5" i="3"/>
  <c r="Z6" i="3"/>
  <c r="B6" i="9" s="1"/>
  <c r="Z7" i="3"/>
  <c r="B7" i="9" s="1"/>
  <c r="Z8" i="3"/>
  <c r="B8" i="9" s="1"/>
  <c r="Z9" i="3"/>
  <c r="B9" i="9" s="1"/>
  <c r="Z10" i="3"/>
  <c r="B10" i="9" s="1"/>
  <c r="P11" i="9" s="1"/>
  <c r="Z11" i="3"/>
  <c r="Z12" i="3"/>
  <c r="B12" i="9" s="1"/>
  <c r="Z13" i="3"/>
  <c r="B13" i="9" s="1"/>
  <c r="Z14" i="3"/>
  <c r="Z15" i="3"/>
  <c r="B15" i="9" s="1"/>
  <c r="Z16" i="3"/>
  <c r="B16" i="9" s="1"/>
  <c r="Z17" i="3"/>
  <c r="Z18" i="3"/>
  <c r="B18" i="9" s="1"/>
  <c r="Z19" i="3"/>
  <c r="B19" i="9" s="1"/>
  <c r="Z20" i="3"/>
  <c r="B20" i="9" s="1"/>
  <c r="Z21" i="3"/>
  <c r="B21" i="9" s="1"/>
  <c r="Z22" i="3"/>
  <c r="B22" i="9" s="1"/>
  <c r="Z23" i="3"/>
  <c r="Z24" i="3"/>
  <c r="B24" i="9" s="1"/>
  <c r="Z25" i="3"/>
  <c r="B25" i="9" s="1"/>
  <c r="Z26" i="3"/>
  <c r="B26" i="9" s="1"/>
  <c r="Z27" i="3"/>
  <c r="B27" i="9" s="1"/>
  <c r="Z28" i="3"/>
  <c r="B28" i="9" s="1"/>
  <c r="Z29" i="3"/>
  <c r="Z30" i="3"/>
  <c r="B30" i="9" s="1"/>
  <c r="Z31" i="3"/>
  <c r="B31" i="9" s="1"/>
  <c r="Z32" i="3"/>
  <c r="B32" i="9" s="1"/>
  <c r="Z33" i="3"/>
  <c r="B33" i="9" s="1"/>
  <c r="Z34" i="3"/>
  <c r="B34" i="9" s="1"/>
  <c r="Z35" i="3"/>
  <c r="Z36" i="3"/>
  <c r="B36" i="9" s="1"/>
  <c r="Z37" i="3"/>
  <c r="B37" i="9" s="1"/>
  <c r="Z38" i="3"/>
  <c r="B38" i="9" s="1"/>
  <c r="Z39" i="3"/>
  <c r="B39" i="9" s="1"/>
  <c r="Z40" i="3"/>
  <c r="B40" i="9" s="1"/>
  <c r="Z41" i="3"/>
  <c r="Z42" i="3"/>
  <c r="B42" i="9" s="1"/>
  <c r="Z43" i="3"/>
  <c r="B43" i="9" s="1"/>
  <c r="Z44" i="3"/>
  <c r="B44" i="9" s="1"/>
  <c r="Z45" i="3"/>
  <c r="B45" i="9" s="1"/>
  <c r="Z46" i="3"/>
  <c r="B46" i="9" s="1"/>
  <c r="Z47" i="3"/>
  <c r="Z48" i="3"/>
  <c r="B48" i="9" s="1"/>
  <c r="Z49" i="3"/>
  <c r="B49" i="9" s="1"/>
  <c r="Z50" i="3"/>
  <c r="B50" i="9" s="1"/>
  <c r="Z51" i="3"/>
  <c r="B51" i="9" s="1"/>
  <c r="Z52" i="3"/>
  <c r="B52" i="9" s="1"/>
  <c r="Z53" i="3"/>
  <c r="Z54" i="3"/>
  <c r="B54" i="9" s="1"/>
  <c r="Z55" i="3"/>
  <c r="B55" i="9" s="1"/>
  <c r="Z56" i="3"/>
  <c r="B56" i="9" s="1"/>
  <c r="Z57" i="3"/>
  <c r="B57" i="9" s="1"/>
  <c r="Z58" i="3"/>
  <c r="B58" i="9" s="1"/>
  <c r="Z59" i="3"/>
  <c r="Z60" i="3"/>
  <c r="B60" i="9" s="1"/>
  <c r="Z61" i="3"/>
  <c r="B61" i="9" s="1"/>
  <c r="Z62" i="3"/>
  <c r="Z63" i="3"/>
  <c r="B63" i="9" s="1"/>
  <c r="Z64" i="3"/>
  <c r="B64" i="9" s="1"/>
  <c r="Z65" i="3"/>
  <c r="B65" i="9" s="1"/>
  <c r="Z66" i="3"/>
  <c r="B66" i="9" s="1"/>
  <c r="Z67" i="3"/>
  <c r="B67" i="9" s="1"/>
  <c r="Z68" i="3"/>
  <c r="B68" i="9" s="1"/>
  <c r="Z69" i="3"/>
  <c r="B69" i="9" s="1"/>
  <c r="P118" i="9" s="1"/>
  <c r="Z70" i="3"/>
  <c r="B70" i="9" s="1"/>
  <c r="Z71" i="3"/>
  <c r="B71" i="9" s="1"/>
  <c r="Z72" i="3"/>
  <c r="B72" i="9" s="1"/>
  <c r="Z73" i="3"/>
  <c r="B73" i="9" s="1"/>
  <c r="Z74" i="3"/>
  <c r="B74" i="9" s="1"/>
  <c r="V102" i="9" l="1"/>
  <c r="V14" i="9"/>
  <c r="V121" i="9"/>
  <c r="V101" i="9"/>
  <c r="V77" i="9"/>
  <c r="V53" i="9"/>
  <c r="V37" i="9"/>
  <c r="V13" i="9"/>
  <c r="V100" i="9"/>
  <c r="V122" i="9"/>
  <c r="V38" i="9"/>
  <c r="V119" i="9"/>
  <c r="V75" i="9"/>
  <c r="V31" i="9"/>
  <c r="V11" i="9"/>
  <c r="V95" i="9"/>
  <c r="V118" i="9"/>
  <c r="V94" i="9"/>
  <c r="V74" i="9"/>
  <c r="V50" i="9"/>
  <c r="V30" i="9"/>
  <c r="V10" i="9"/>
  <c r="V51" i="9"/>
  <c r="V117" i="9"/>
  <c r="V93" i="9"/>
  <c r="V69" i="9"/>
  <c r="V49" i="9"/>
  <c r="V29" i="9"/>
  <c r="V9" i="9"/>
  <c r="V32" i="9"/>
  <c r="V116" i="9"/>
  <c r="V88" i="9"/>
  <c r="V68" i="9"/>
  <c r="V48" i="9"/>
  <c r="V24" i="9"/>
  <c r="V8" i="9"/>
  <c r="V115" i="9"/>
  <c r="V87" i="9"/>
  <c r="V63" i="9"/>
  <c r="V47" i="9"/>
  <c r="V23" i="9"/>
  <c r="V7" i="9"/>
  <c r="V12" i="9"/>
  <c r="V114" i="9"/>
  <c r="V86" i="9"/>
  <c r="V62" i="9"/>
  <c r="V46" i="9"/>
  <c r="V22" i="9"/>
  <c r="V6" i="9"/>
  <c r="V76" i="9"/>
  <c r="V54" i="9"/>
  <c r="V52" i="9"/>
  <c r="V108" i="9"/>
  <c r="V84" i="9"/>
  <c r="V60" i="9"/>
  <c r="V40" i="9"/>
  <c r="V16" i="9"/>
  <c r="V4" i="9"/>
  <c r="V82" i="9"/>
  <c r="V120" i="9"/>
  <c r="V3" i="9"/>
  <c r="H75" i="9"/>
  <c r="AI60" i="9" s="1"/>
  <c r="FH75" i="3"/>
  <c r="V21" i="9"/>
  <c r="V61" i="9"/>
  <c r="V59" i="9"/>
  <c r="V123" i="9"/>
  <c r="V45" i="9"/>
  <c r="V109" i="9"/>
  <c r="V5" i="9"/>
  <c r="V85" i="9"/>
  <c r="V107" i="9"/>
  <c r="V67" i="9"/>
  <c r="AI1" i="9"/>
  <c r="AB85" i="9"/>
  <c r="A22" i="14" s="1"/>
  <c r="V20" i="9"/>
  <c r="V28" i="9"/>
  <c r="V36" i="9"/>
  <c r="V44" i="9"/>
  <c r="V58" i="9"/>
  <c r="V2" i="9"/>
  <c r="A34" i="11"/>
  <c r="V73" i="9"/>
  <c r="V81" i="9"/>
  <c r="V92" i="9"/>
  <c r="V99" i="9"/>
  <c r="V106" i="9"/>
  <c r="EK75" i="3"/>
  <c r="U32" i="9"/>
  <c r="U119" i="9"/>
  <c r="U95" i="9"/>
  <c r="U75" i="9"/>
  <c r="U51" i="9"/>
  <c r="U31" i="9"/>
  <c r="U11" i="9"/>
  <c r="U100" i="9"/>
  <c r="U12" i="9"/>
  <c r="U118" i="9"/>
  <c r="U94" i="9"/>
  <c r="U74" i="9"/>
  <c r="U50" i="9"/>
  <c r="U30" i="9"/>
  <c r="U10" i="9"/>
  <c r="U117" i="9"/>
  <c r="U93" i="9"/>
  <c r="U69" i="9"/>
  <c r="U49" i="9"/>
  <c r="U29" i="9"/>
  <c r="U33" i="9" s="1"/>
  <c r="U9" i="9"/>
  <c r="U24" i="9"/>
  <c r="U120" i="9"/>
  <c r="U52" i="9"/>
  <c r="U88" i="9"/>
  <c r="U48" i="9"/>
  <c r="U115" i="9"/>
  <c r="U87" i="9"/>
  <c r="U63" i="9"/>
  <c r="U47" i="9"/>
  <c r="U23" i="9"/>
  <c r="U7" i="9"/>
  <c r="U76" i="9"/>
  <c r="U116" i="9"/>
  <c r="U68" i="9"/>
  <c r="U70" i="9" s="1"/>
  <c r="U8" i="9"/>
  <c r="U114" i="9"/>
  <c r="U86" i="9"/>
  <c r="U62" i="9"/>
  <c r="U46" i="9"/>
  <c r="U22" i="9"/>
  <c r="U6" i="9"/>
  <c r="U109" i="9"/>
  <c r="U85" i="9"/>
  <c r="U61" i="9"/>
  <c r="U45" i="9"/>
  <c r="U21" i="9"/>
  <c r="U5" i="9"/>
  <c r="U108" i="9"/>
  <c r="U84" i="9"/>
  <c r="U60" i="9"/>
  <c r="U40" i="9"/>
  <c r="U16" i="9"/>
  <c r="U4" i="9"/>
  <c r="U123" i="9"/>
  <c r="U107" i="9"/>
  <c r="U110" i="9" s="1"/>
  <c r="U83" i="9"/>
  <c r="U59" i="9"/>
  <c r="U39" i="9"/>
  <c r="U15" i="9"/>
  <c r="U3" i="9"/>
  <c r="U102" i="9"/>
  <c r="U82" i="9"/>
  <c r="U54" i="9"/>
  <c r="U38" i="9"/>
  <c r="U122" i="9"/>
  <c r="U121" i="9"/>
  <c r="U101" i="9"/>
  <c r="U77" i="9"/>
  <c r="U53" i="9"/>
  <c r="U37" i="9"/>
  <c r="U13" i="9"/>
  <c r="G13" i="9"/>
  <c r="AH1" i="9"/>
  <c r="AB84" i="9"/>
  <c r="A21" i="14" s="1"/>
  <c r="U20" i="9"/>
  <c r="U58" i="9"/>
  <c r="U99" i="9"/>
  <c r="U113" i="9"/>
  <c r="U67" i="9"/>
  <c r="U28" i="9"/>
  <c r="A33" i="11"/>
  <c r="U2" i="9"/>
  <c r="U36" i="9"/>
  <c r="U81" i="9"/>
  <c r="U92" i="9"/>
  <c r="U106" i="9"/>
  <c r="U73" i="9"/>
  <c r="T40" i="9"/>
  <c r="T123" i="9"/>
  <c r="T107" i="9"/>
  <c r="T83" i="9"/>
  <c r="T59" i="9"/>
  <c r="T39" i="9"/>
  <c r="T15" i="9"/>
  <c r="T3" i="9"/>
  <c r="F75" i="9"/>
  <c r="BB83" i="9" s="1"/>
  <c r="AA20" i="14" s="1"/>
  <c r="T122" i="9"/>
  <c r="T102" i="9"/>
  <c r="T82" i="9"/>
  <c r="T54" i="9"/>
  <c r="T38" i="9"/>
  <c r="T14" i="9"/>
  <c r="T84" i="9"/>
  <c r="T16" i="9"/>
  <c r="T76" i="9"/>
  <c r="T52" i="9"/>
  <c r="T32" i="9"/>
  <c r="T12" i="9"/>
  <c r="T77" i="9"/>
  <c r="T120" i="9"/>
  <c r="T100" i="9"/>
  <c r="T118" i="9"/>
  <c r="T94" i="9"/>
  <c r="T74" i="9"/>
  <c r="T50" i="9"/>
  <c r="T30" i="9"/>
  <c r="T10" i="9"/>
  <c r="T60" i="9"/>
  <c r="T53" i="9"/>
  <c r="T117" i="9"/>
  <c r="T93" i="9"/>
  <c r="T69" i="9"/>
  <c r="T49" i="9"/>
  <c r="T29" i="9"/>
  <c r="T9" i="9"/>
  <c r="T4" i="9"/>
  <c r="T13" i="9"/>
  <c r="T116" i="9"/>
  <c r="T88" i="9"/>
  <c r="T68" i="9"/>
  <c r="T48" i="9"/>
  <c r="T24" i="9"/>
  <c r="T8" i="9"/>
  <c r="T108" i="9"/>
  <c r="T121" i="9"/>
  <c r="T115" i="9"/>
  <c r="T87" i="9"/>
  <c r="T63" i="9"/>
  <c r="T47" i="9"/>
  <c r="T23" i="9"/>
  <c r="T7" i="9"/>
  <c r="T37" i="9"/>
  <c r="T114" i="9"/>
  <c r="T86" i="9"/>
  <c r="T62" i="9"/>
  <c r="T46" i="9"/>
  <c r="T22" i="9"/>
  <c r="T6" i="9"/>
  <c r="T101" i="9"/>
  <c r="T109" i="9"/>
  <c r="T85" i="9"/>
  <c r="T61" i="9"/>
  <c r="T45" i="9"/>
  <c r="T21" i="9"/>
  <c r="T5" i="9"/>
  <c r="T11" i="9"/>
  <c r="T31" i="9"/>
  <c r="T51" i="9"/>
  <c r="DN75" i="3"/>
  <c r="T20" i="9"/>
  <c r="T36" i="9"/>
  <c r="T58" i="9"/>
  <c r="T73" i="9"/>
  <c r="AB83" i="9"/>
  <c r="A20" i="14" s="1"/>
  <c r="A32" i="11"/>
  <c r="T2" i="9"/>
  <c r="T28" i="9"/>
  <c r="T44" i="9"/>
  <c r="T67" i="9"/>
  <c r="T81" i="9"/>
  <c r="T92" i="9"/>
  <c r="T99" i="9"/>
  <c r="T106" i="9"/>
  <c r="T113" i="9"/>
  <c r="A44" i="11"/>
  <c r="S120" i="9"/>
  <c r="S100" i="9"/>
  <c r="S76" i="9"/>
  <c r="S52" i="9"/>
  <c r="S32" i="9"/>
  <c r="S12" i="9"/>
  <c r="S53" i="9"/>
  <c r="S119" i="9"/>
  <c r="S95" i="9"/>
  <c r="S75" i="9"/>
  <c r="S51" i="9"/>
  <c r="S31" i="9"/>
  <c r="S11" i="9"/>
  <c r="S118" i="9"/>
  <c r="S94" i="9"/>
  <c r="S74" i="9"/>
  <c r="S50" i="9"/>
  <c r="S30" i="9"/>
  <c r="S10" i="9"/>
  <c r="S101" i="9"/>
  <c r="S117" i="9"/>
  <c r="S93" i="9"/>
  <c r="S69" i="9"/>
  <c r="BG82" i="9"/>
  <c r="AF19" i="14" s="1"/>
  <c r="S49" i="9"/>
  <c r="S29" i="9"/>
  <c r="S9" i="9"/>
  <c r="S37" i="9"/>
  <c r="S116" i="9"/>
  <c r="S88" i="9"/>
  <c r="S68" i="9"/>
  <c r="S48" i="9"/>
  <c r="S24" i="9"/>
  <c r="S8" i="9"/>
  <c r="S77" i="9"/>
  <c r="S22" i="9"/>
  <c r="S121" i="9"/>
  <c r="S62" i="9"/>
  <c r="S109" i="9"/>
  <c r="S85" i="9"/>
  <c r="S61" i="9"/>
  <c r="S45" i="9"/>
  <c r="S21" i="9"/>
  <c r="S5" i="9"/>
  <c r="S86" i="9"/>
  <c r="S108" i="9"/>
  <c r="S84" i="9"/>
  <c r="S60" i="9"/>
  <c r="S40" i="9"/>
  <c r="S16" i="9"/>
  <c r="S4" i="9"/>
  <c r="S13" i="9"/>
  <c r="S114" i="9"/>
  <c r="S46" i="9"/>
  <c r="S123" i="9"/>
  <c r="S107" i="9"/>
  <c r="S83" i="9"/>
  <c r="S59" i="9"/>
  <c r="S39" i="9"/>
  <c r="S15" i="9"/>
  <c r="S3" i="9"/>
  <c r="E75" i="9"/>
  <c r="AF71" i="9" s="1"/>
  <c r="S6" i="9"/>
  <c r="S122" i="9"/>
  <c r="S102" i="9"/>
  <c r="S82" i="9"/>
  <c r="S54" i="9"/>
  <c r="S38" i="9"/>
  <c r="S14" i="9"/>
  <c r="S87" i="9"/>
  <c r="CQ75" i="3"/>
  <c r="S47" i="9"/>
  <c r="S7" i="9"/>
  <c r="S99" i="9"/>
  <c r="S113" i="9"/>
  <c r="S44" i="9"/>
  <c r="AB82" i="9"/>
  <c r="A19" i="14" s="1"/>
  <c r="A31" i="11"/>
  <c r="S73" i="9"/>
  <c r="S36" i="9"/>
  <c r="S81" i="9"/>
  <c r="S92" i="9"/>
  <c r="S106" i="9"/>
  <c r="S28" i="9"/>
  <c r="A43" i="11"/>
  <c r="AF1" i="9"/>
  <c r="S67" i="9"/>
  <c r="S20" i="9"/>
  <c r="Q58" i="9"/>
  <c r="Q67" i="9"/>
  <c r="Q92" i="9"/>
  <c r="Q2" i="9"/>
  <c r="Q44" i="9"/>
  <c r="Q106" i="9"/>
  <c r="Q36" i="9"/>
  <c r="AD1" i="9"/>
  <c r="Q28" i="9"/>
  <c r="Q73" i="9"/>
  <c r="Q99" i="9"/>
  <c r="A41" i="11"/>
  <c r="Q20" i="9"/>
  <c r="Q113" i="9"/>
  <c r="R92" i="9"/>
  <c r="AD1" i="10"/>
  <c r="Q67" i="10"/>
  <c r="Q113" i="10"/>
  <c r="A54" i="11"/>
  <c r="Q20" i="10"/>
  <c r="Q28" i="10"/>
  <c r="Q36" i="10"/>
  <c r="Q44" i="10"/>
  <c r="Q73" i="10"/>
  <c r="A66" i="11"/>
  <c r="Q58" i="10"/>
  <c r="AB80" i="10"/>
  <c r="A30" i="14" s="1"/>
  <c r="Q81" i="10"/>
  <c r="Q2" i="10"/>
  <c r="Q92" i="10"/>
  <c r="Q117" i="10"/>
  <c r="Q93" i="10"/>
  <c r="Q69" i="10"/>
  <c r="Q49" i="10"/>
  <c r="L32" i="10"/>
  <c r="Z49" i="10" s="1"/>
  <c r="Q29" i="10"/>
  <c r="Q116" i="10"/>
  <c r="L55" i="10"/>
  <c r="Z88" i="10" s="1"/>
  <c r="Q88" i="10"/>
  <c r="Q68" i="10"/>
  <c r="Q48" i="10"/>
  <c r="L31" i="10"/>
  <c r="Z48" i="10" s="1"/>
  <c r="Q24" i="10"/>
  <c r="Q8" i="10"/>
  <c r="L7" i="10"/>
  <c r="Z8" i="10" s="1"/>
  <c r="L54" i="10"/>
  <c r="Z87" i="10" s="1"/>
  <c r="Q87" i="10"/>
  <c r="L18" i="10"/>
  <c r="Z23" i="10" s="1"/>
  <c r="Q23" i="10"/>
  <c r="Q114" i="10"/>
  <c r="Q46" i="10"/>
  <c r="L29" i="10"/>
  <c r="Z46" i="10" s="1"/>
  <c r="Q109" i="10"/>
  <c r="Q85" i="10"/>
  <c r="Q45" i="10"/>
  <c r="Q21" i="10"/>
  <c r="Q5" i="10"/>
  <c r="Q108" i="10"/>
  <c r="Q84" i="10"/>
  <c r="Q4" i="10"/>
  <c r="Q40" i="10"/>
  <c r="Q123" i="10"/>
  <c r="Q107" i="10"/>
  <c r="Q110" i="10" s="1"/>
  <c r="Q83" i="10"/>
  <c r="L50" i="10"/>
  <c r="Z83" i="10" s="1"/>
  <c r="Q59" i="10"/>
  <c r="Q39" i="10"/>
  <c r="Q15" i="10"/>
  <c r="Q3" i="10"/>
  <c r="Q16" i="10"/>
  <c r="Q122" i="10"/>
  <c r="Q102" i="10"/>
  <c r="Q82" i="10"/>
  <c r="Q54" i="10"/>
  <c r="Q38" i="10"/>
  <c r="Q14" i="10"/>
  <c r="Q9" i="10"/>
  <c r="L8" i="10"/>
  <c r="Z9" i="10" s="1"/>
  <c r="Q121" i="10"/>
  <c r="Q101" i="10"/>
  <c r="Q77" i="10"/>
  <c r="Q53" i="10"/>
  <c r="Q37" i="10"/>
  <c r="Q13" i="10"/>
  <c r="Q120" i="10"/>
  <c r="Q100" i="10"/>
  <c r="Q76" i="10"/>
  <c r="Q52" i="10"/>
  <c r="Q32" i="10"/>
  <c r="Q12" i="10"/>
  <c r="Q119" i="10"/>
  <c r="Q95" i="10"/>
  <c r="Q75" i="10"/>
  <c r="Q51" i="10"/>
  <c r="Q31" i="10"/>
  <c r="Q11" i="10"/>
  <c r="Q60" i="10"/>
  <c r="Q118" i="10"/>
  <c r="Q94" i="10"/>
  <c r="Q74" i="10"/>
  <c r="Q78" i="10" s="1"/>
  <c r="Q50" i="10"/>
  <c r="Q30" i="10"/>
  <c r="L21" i="10"/>
  <c r="Z30" i="10" s="1"/>
  <c r="Q10" i="10"/>
  <c r="L44" i="10"/>
  <c r="Z69" i="10" s="1"/>
  <c r="Z70" i="10" s="1"/>
  <c r="C42" i="10"/>
  <c r="C6" i="10"/>
  <c r="L43" i="10"/>
  <c r="Z68" i="10" s="1"/>
  <c r="C53" i="10"/>
  <c r="C41" i="10"/>
  <c r="C17" i="10"/>
  <c r="C5" i="10"/>
  <c r="B64" i="4"/>
  <c r="C64" i="4" s="1"/>
  <c r="B28" i="4"/>
  <c r="C28" i="4" s="1"/>
  <c r="B16" i="4"/>
  <c r="C16" i="4" s="1"/>
  <c r="AW75" i="4"/>
  <c r="C66" i="10"/>
  <c r="C30" i="10"/>
  <c r="C40" i="10"/>
  <c r="L74" i="10"/>
  <c r="Z123" i="10" s="1"/>
  <c r="L62" i="10"/>
  <c r="Z107" i="10" s="1"/>
  <c r="L73" i="10"/>
  <c r="Z122" i="10" s="1"/>
  <c r="B54" i="4"/>
  <c r="C54" i="4" s="1"/>
  <c r="B18" i="4"/>
  <c r="C18" i="4" s="1"/>
  <c r="L20" i="10"/>
  <c r="Z29" i="10" s="1"/>
  <c r="L19" i="10"/>
  <c r="Z24" i="10" s="1"/>
  <c r="L33" i="10"/>
  <c r="Z50" i="10" s="1"/>
  <c r="L9" i="10"/>
  <c r="Z10" i="10" s="1"/>
  <c r="R123" i="9"/>
  <c r="R39" i="9"/>
  <c r="R122" i="9"/>
  <c r="R102" i="9"/>
  <c r="R82" i="9"/>
  <c r="R54" i="9"/>
  <c r="R38" i="9"/>
  <c r="R14" i="9"/>
  <c r="R83" i="9"/>
  <c r="R3" i="9"/>
  <c r="D75" i="9"/>
  <c r="AE74" i="9" s="1"/>
  <c r="R121" i="9"/>
  <c r="R101" i="9"/>
  <c r="R77" i="9"/>
  <c r="R53" i="9"/>
  <c r="R37" i="9"/>
  <c r="R13" i="9"/>
  <c r="R76" i="9"/>
  <c r="R95" i="9"/>
  <c r="R51" i="9"/>
  <c r="R118" i="9"/>
  <c r="R94" i="9"/>
  <c r="R74" i="9"/>
  <c r="R50" i="9"/>
  <c r="R30" i="9"/>
  <c r="R10" i="9"/>
  <c r="R120" i="9"/>
  <c r="R52" i="9"/>
  <c r="R119" i="9"/>
  <c r="R117" i="9"/>
  <c r="R93" i="9"/>
  <c r="R69" i="9"/>
  <c r="R70" i="9" s="1"/>
  <c r="R49" i="9"/>
  <c r="R29" i="9"/>
  <c r="R9" i="9"/>
  <c r="R59" i="9"/>
  <c r="R32" i="9"/>
  <c r="R75" i="9"/>
  <c r="R100" i="9"/>
  <c r="R12" i="9"/>
  <c r="R11" i="9"/>
  <c r="R115" i="9"/>
  <c r="R87" i="9"/>
  <c r="R63" i="9"/>
  <c r="R47" i="9"/>
  <c r="R23" i="9"/>
  <c r="R7" i="9"/>
  <c r="R107" i="9"/>
  <c r="R15" i="9"/>
  <c r="R31" i="9"/>
  <c r="R114" i="9"/>
  <c r="R86" i="9"/>
  <c r="R62" i="9"/>
  <c r="R46" i="9"/>
  <c r="R22" i="9"/>
  <c r="R6" i="9"/>
  <c r="R109" i="9"/>
  <c r="R85" i="9"/>
  <c r="R61" i="9"/>
  <c r="R45" i="9"/>
  <c r="R21" i="9"/>
  <c r="R5" i="9"/>
  <c r="R108" i="9"/>
  <c r="R84" i="9"/>
  <c r="R60" i="9"/>
  <c r="R40" i="9"/>
  <c r="R16" i="9"/>
  <c r="R4" i="9"/>
  <c r="R48" i="9"/>
  <c r="BT75" i="3"/>
  <c r="R8" i="9"/>
  <c r="R24" i="9"/>
  <c r="R88" i="9"/>
  <c r="R99" i="9"/>
  <c r="R2" i="9"/>
  <c r="R106" i="9"/>
  <c r="R113" i="9"/>
  <c r="AE1" i="9"/>
  <c r="R67" i="9"/>
  <c r="A42" i="11"/>
  <c r="R20" i="9"/>
  <c r="AB81" i="9"/>
  <c r="A18" i="14" s="1"/>
  <c r="A30" i="11"/>
  <c r="R28" i="9"/>
  <c r="R36" i="9"/>
  <c r="R73" i="9"/>
  <c r="R44" i="9"/>
  <c r="R58" i="9"/>
  <c r="B62" i="3"/>
  <c r="C62" i="3" s="1"/>
  <c r="B14" i="3"/>
  <c r="C14" i="3" s="1"/>
  <c r="Q121" i="9"/>
  <c r="Q101" i="9"/>
  <c r="Q77" i="9"/>
  <c r="Q53" i="9"/>
  <c r="Q37" i="9"/>
  <c r="Q13" i="9"/>
  <c r="Q120" i="9"/>
  <c r="Q100" i="9"/>
  <c r="Q76" i="9"/>
  <c r="Q52" i="9"/>
  <c r="Q32" i="9"/>
  <c r="Q12" i="9"/>
  <c r="Q31" i="9"/>
  <c r="Q75" i="9"/>
  <c r="Q51" i="9"/>
  <c r="Q11" i="9"/>
  <c r="Q118" i="9"/>
  <c r="Q94" i="9"/>
  <c r="Q74" i="9"/>
  <c r="Q50" i="9"/>
  <c r="Q30" i="9"/>
  <c r="Q10" i="9"/>
  <c r="Q117" i="9"/>
  <c r="Q93" i="9"/>
  <c r="Q69" i="9"/>
  <c r="Q49" i="9"/>
  <c r="Q29" i="9"/>
  <c r="Q9" i="9"/>
  <c r="Q116" i="9"/>
  <c r="Q88" i="9"/>
  <c r="Q68" i="9"/>
  <c r="Q48" i="9"/>
  <c r="Q24" i="9"/>
  <c r="Q8" i="9"/>
  <c r="Q119" i="9"/>
  <c r="Q63" i="9"/>
  <c r="Q47" i="9"/>
  <c r="Q23" i="9"/>
  <c r="Q7" i="9"/>
  <c r="Q114" i="9"/>
  <c r="Q86" i="9"/>
  <c r="Q62" i="9"/>
  <c r="Q46" i="9"/>
  <c r="Q22" i="9"/>
  <c r="Q6" i="9"/>
  <c r="Q95" i="9"/>
  <c r="Q87" i="9"/>
  <c r="Q108" i="9"/>
  <c r="Q84" i="9"/>
  <c r="Q60" i="9"/>
  <c r="Q40" i="9"/>
  <c r="Q16" i="9"/>
  <c r="Q4" i="9"/>
  <c r="Q115" i="9"/>
  <c r="Q123" i="9"/>
  <c r="Q107" i="9"/>
  <c r="Q83" i="9"/>
  <c r="Q59" i="9"/>
  <c r="Q39" i="9"/>
  <c r="Q15" i="9"/>
  <c r="Q3" i="9"/>
  <c r="C75" i="9"/>
  <c r="AD72" i="9" s="1"/>
  <c r="Q122" i="9"/>
  <c r="Q102" i="9"/>
  <c r="Q82" i="9"/>
  <c r="Q54" i="9"/>
  <c r="Q38" i="9"/>
  <c r="Q14" i="9"/>
  <c r="Q45" i="9"/>
  <c r="Q85" i="9"/>
  <c r="Q5" i="9"/>
  <c r="Q21" i="9"/>
  <c r="Q109" i="9"/>
  <c r="AW75" i="3"/>
  <c r="Q61" i="9"/>
  <c r="L40" i="9"/>
  <c r="Z61" i="9" s="1"/>
  <c r="L4" i="9"/>
  <c r="Z5" i="9" s="1"/>
  <c r="L50" i="9"/>
  <c r="Z83" i="9" s="1"/>
  <c r="B4" i="3"/>
  <c r="C4" i="3" s="1"/>
  <c r="B72" i="3"/>
  <c r="C72" i="3" s="1"/>
  <c r="B2" i="3"/>
  <c r="C2" i="3" s="1"/>
  <c r="B8" i="3"/>
  <c r="C8" i="3" s="1"/>
  <c r="B27" i="3"/>
  <c r="C27" i="3" s="1"/>
  <c r="B69" i="3"/>
  <c r="C69" i="3" s="1"/>
  <c r="B58" i="3"/>
  <c r="C58" i="3" s="1"/>
  <c r="B48" i="3"/>
  <c r="C48" i="3" s="1"/>
  <c r="B57" i="3"/>
  <c r="C57" i="3" s="1"/>
  <c r="B73" i="3"/>
  <c r="C73" i="3" s="1"/>
  <c r="B31" i="3"/>
  <c r="C31" i="3" s="1"/>
  <c r="B9" i="3"/>
  <c r="C9" i="3" s="1"/>
  <c r="B15" i="3"/>
  <c r="C15" i="3" s="1"/>
  <c r="B6" i="3"/>
  <c r="C6" i="3" s="1"/>
  <c r="B74" i="3"/>
  <c r="C74" i="3" s="1"/>
  <c r="B13" i="3"/>
  <c r="C13" i="3" s="1"/>
  <c r="B22" i="3"/>
  <c r="C22" i="3" s="1"/>
  <c r="B55" i="3"/>
  <c r="C55" i="3" s="1"/>
  <c r="B45" i="3"/>
  <c r="C45" i="3" s="1"/>
  <c r="B60" i="3"/>
  <c r="C60" i="3" s="1"/>
  <c r="B32" i="3"/>
  <c r="C32" i="3" s="1"/>
  <c r="B42" i="3"/>
  <c r="C42" i="3" s="1"/>
  <c r="B30" i="3"/>
  <c r="C30" i="3" s="1"/>
  <c r="B56" i="3"/>
  <c r="C56" i="3" s="1"/>
  <c r="B40" i="3"/>
  <c r="C40" i="3" s="1"/>
  <c r="B70" i="3"/>
  <c r="C70" i="3" s="1"/>
  <c r="B61" i="3"/>
  <c r="C61" i="3" s="1"/>
  <c r="B28" i="3"/>
  <c r="C28" i="3" s="1"/>
  <c r="B44" i="3"/>
  <c r="C44" i="3" s="1"/>
  <c r="B19" i="3"/>
  <c r="C19" i="3" s="1"/>
  <c r="B43" i="3"/>
  <c r="C43" i="3" s="1"/>
  <c r="B18" i="3"/>
  <c r="C18" i="3" s="1"/>
  <c r="B10" i="3"/>
  <c r="C10" i="3" s="1"/>
  <c r="B68" i="3"/>
  <c r="C68" i="3" s="1"/>
  <c r="B26" i="3"/>
  <c r="C26" i="3" s="1"/>
  <c r="B67" i="3"/>
  <c r="C67" i="3" s="1"/>
  <c r="B54" i="3"/>
  <c r="C54" i="3" s="1"/>
  <c r="B34" i="3"/>
  <c r="C34" i="3" s="1"/>
  <c r="B21" i="3"/>
  <c r="C21" i="3" s="1"/>
  <c r="B66" i="3"/>
  <c r="C66" i="3" s="1"/>
  <c r="B46" i="3"/>
  <c r="C46" i="3" s="1"/>
  <c r="B33" i="3"/>
  <c r="C33" i="3" s="1"/>
  <c r="B20" i="3"/>
  <c r="C20" i="3" s="1"/>
  <c r="B7" i="3"/>
  <c r="C7" i="3" s="1"/>
  <c r="B52" i="3"/>
  <c r="C52" i="3" s="1"/>
  <c r="B39" i="3"/>
  <c r="C39" i="3" s="1"/>
  <c r="B64" i="3"/>
  <c r="C64" i="3" s="1"/>
  <c r="B51" i="3"/>
  <c r="C51" i="3" s="1"/>
  <c r="B38" i="3"/>
  <c r="C38" i="3" s="1"/>
  <c r="B25" i="3"/>
  <c r="C25" i="3" s="1"/>
  <c r="B12" i="3"/>
  <c r="C12" i="3" s="1"/>
  <c r="B62" i="9"/>
  <c r="L62" i="9" s="1"/>
  <c r="Z107" i="9" s="1"/>
  <c r="B63" i="3"/>
  <c r="C63" i="3" s="1"/>
  <c r="B50" i="3"/>
  <c r="C50" i="3" s="1"/>
  <c r="B37" i="3"/>
  <c r="C37" i="3" s="1"/>
  <c r="B24" i="3"/>
  <c r="C24" i="3" s="1"/>
  <c r="B49" i="3"/>
  <c r="C49" i="3" s="1"/>
  <c r="B36" i="3"/>
  <c r="C36" i="3" s="1"/>
  <c r="B16" i="3"/>
  <c r="C16" i="3" s="1"/>
  <c r="B3" i="3"/>
  <c r="C3" i="3" s="1"/>
  <c r="P95" i="9"/>
  <c r="L58" i="9"/>
  <c r="Z95" i="9" s="1"/>
  <c r="L73" i="9"/>
  <c r="Z122" i="9" s="1"/>
  <c r="L51" i="9"/>
  <c r="Z84" i="9" s="1"/>
  <c r="P85" i="9"/>
  <c r="L52" i="9"/>
  <c r="Z85" i="9" s="1"/>
  <c r="L6" i="9"/>
  <c r="Z7" i="9" s="1"/>
  <c r="P7" i="9"/>
  <c r="P119" i="9"/>
  <c r="L70" i="9"/>
  <c r="Z119" i="9" s="1"/>
  <c r="P109" i="9"/>
  <c r="L64" i="9"/>
  <c r="Z109" i="9" s="1"/>
  <c r="P38" i="9"/>
  <c r="L25" i="9"/>
  <c r="Z38" i="9" s="1"/>
  <c r="P13" i="9"/>
  <c r="L12" i="9"/>
  <c r="Z13" i="9" s="1"/>
  <c r="B5" i="3"/>
  <c r="B5" i="9"/>
  <c r="P94" i="9"/>
  <c r="L57" i="9"/>
  <c r="Z94" i="9" s="1"/>
  <c r="L44" i="9"/>
  <c r="Z69" i="9" s="1"/>
  <c r="P69" i="9"/>
  <c r="L31" i="9"/>
  <c r="Z48" i="9" s="1"/>
  <c r="P48" i="9"/>
  <c r="L18" i="9"/>
  <c r="Z23" i="9" s="1"/>
  <c r="P23" i="9"/>
  <c r="B11" i="3"/>
  <c r="C11" i="3" s="1"/>
  <c r="B11" i="9"/>
  <c r="L69" i="9"/>
  <c r="Z118" i="9" s="1"/>
  <c r="P108" i="9"/>
  <c r="L63" i="9"/>
  <c r="Z108" i="9" s="1"/>
  <c r="L37" i="9"/>
  <c r="Z54" i="9" s="1"/>
  <c r="P54" i="9"/>
  <c r="P37" i="9"/>
  <c r="L24" i="9"/>
  <c r="Z37" i="9" s="1"/>
  <c r="B17" i="3"/>
  <c r="C17" i="3" s="1"/>
  <c r="B17" i="9"/>
  <c r="P5" i="9"/>
  <c r="L74" i="9"/>
  <c r="Z123" i="9" s="1"/>
  <c r="P123" i="9"/>
  <c r="P93" i="9"/>
  <c r="L56" i="9"/>
  <c r="Z93" i="9" s="1"/>
  <c r="B23" i="3"/>
  <c r="C23" i="3" s="1"/>
  <c r="B23" i="9"/>
  <c r="L43" i="9"/>
  <c r="Z68" i="9" s="1"/>
  <c r="P68" i="9"/>
  <c r="L30" i="9"/>
  <c r="Z47" i="9" s="1"/>
  <c r="P47" i="9"/>
  <c r="L10" i="9"/>
  <c r="Z11" i="9" s="1"/>
  <c r="L68" i="9"/>
  <c r="Z117" i="9" s="1"/>
  <c r="P117" i="9"/>
  <c r="P82" i="9"/>
  <c r="L49" i="9"/>
  <c r="Z82" i="9" s="1"/>
  <c r="L36" i="9"/>
  <c r="Z53" i="9" s="1"/>
  <c r="P53" i="9"/>
  <c r="B29" i="3"/>
  <c r="C29" i="3" s="1"/>
  <c r="B29" i="9"/>
  <c r="P21" i="9"/>
  <c r="P4" i="9"/>
  <c r="L3" i="9"/>
  <c r="Z4" i="9" s="1"/>
  <c r="P83" i="9"/>
  <c r="L22" i="9"/>
  <c r="Z31" i="9" s="1"/>
  <c r="P31" i="9"/>
  <c r="L9" i="9"/>
  <c r="Z10" i="9" s="1"/>
  <c r="P10" i="9"/>
  <c r="P59" i="9"/>
  <c r="L38" i="9"/>
  <c r="Z59" i="9" s="1"/>
  <c r="P39" i="9"/>
  <c r="L26" i="9"/>
  <c r="Z39" i="9" s="1"/>
  <c r="P88" i="9"/>
  <c r="L55" i="9"/>
  <c r="Z88" i="9" s="1"/>
  <c r="B35" i="3"/>
  <c r="C35" i="3" s="1"/>
  <c r="B35" i="9"/>
  <c r="L67" i="9"/>
  <c r="Z116" i="9" s="1"/>
  <c r="P116" i="9"/>
  <c r="P102" i="9"/>
  <c r="L61" i="9"/>
  <c r="Z102" i="9" s="1"/>
  <c r="P15" i="9"/>
  <c r="L14" i="9"/>
  <c r="Z15" i="9" s="1"/>
  <c r="P84" i="9"/>
  <c r="P120" i="9"/>
  <c r="L71" i="9"/>
  <c r="Z120" i="9" s="1"/>
  <c r="L65" i="9"/>
  <c r="Z114" i="9" s="1"/>
  <c r="P114" i="9"/>
  <c r="P60" i="9"/>
  <c r="L39" i="9"/>
  <c r="Z60" i="9" s="1"/>
  <c r="P14" i="9"/>
  <c r="L13" i="9"/>
  <c r="Z14" i="9" s="1"/>
  <c r="P74" i="9"/>
  <c r="L45" i="9"/>
  <c r="Z74" i="9" s="1"/>
  <c r="L32" i="9"/>
  <c r="Z49" i="9" s="1"/>
  <c r="P49" i="9"/>
  <c r="L19" i="9"/>
  <c r="Z24" i="9" s="1"/>
  <c r="P24" i="9"/>
  <c r="L42" i="9"/>
  <c r="Z63" i="9" s="1"/>
  <c r="P63" i="9"/>
  <c r="P122" i="9"/>
  <c r="P77" i="9"/>
  <c r="L48" i="9"/>
  <c r="Z77" i="9" s="1"/>
  <c r="B41" i="3"/>
  <c r="C41" i="3" s="1"/>
  <c r="B41" i="9"/>
  <c r="P45" i="9"/>
  <c r="P16" i="9"/>
  <c r="L15" i="9"/>
  <c r="Z16" i="9" s="1"/>
  <c r="P3" i="9"/>
  <c r="L2" i="9"/>
  <c r="P87" i="9"/>
  <c r="L54" i="9"/>
  <c r="Z87" i="9" s="1"/>
  <c r="B47" i="3"/>
  <c r="C47" i="3" s="1"/>
  <c r="B47" i="9"/>
  <c r="L34" i="9"/>
  <c r="Z51" i="9" s="1"/>
  <c r="P51" i="9"/>
  <c r="L21" i="9"/>
  <c r="Z30" i="9" s="1"/>
  <c r="P30" i="9"/>
  <c r="L8" i="9"/>
  <c r="Z9" i="9" s="1"/>
  <c r="P9" i="9"/>
  <c r="K28" i="11" s="1"/>
  <c r="L28" i="9"/>
  <c r="Z45" i="9" s="1"/>
  <c r="P121" i="9"/>
  <c r="L72" i="9"/>
  <c r="Z121" i="9" s="1"/>
  <c r="L66" i="9"/>
  <c r="Z115" i="9" s="1"/>
  <c r="P115" i="9"/>
  <c r="P101" i="9"/>
  <c r="L60" i="9"/>
  <c r="Z101" i="9" s="1"/>
  <c r="B53" i="3"/>
  <c r="C53" i="3" s="1"/>
  <c r="B53" i="9"/>
  <c r="P61" i="9"/>
  <c r="P40" i="9"/>
  <c r="L27" i="9"/>
  <c r="Z40" i="9" s="1"/>
  <c r="L16" i="9"/>
  <c r="Z21" i="9" s="1"/>
  <c r="B71" i="3"/>
  <c r="C71" i="3" s="1"/>
  <c r="B65" i="3"/>
  <c r="C65" i="3" s="1"/>
  <c r="B59" i="3"/>
  <c r="C59" i="3" s="1"/>
  <c r="B59" i="9"/>
  <c r="P75" i="9"/>
  <c r="L46" i="9"/>
  <c r="Z75" i="9" s="1"/>
  <c r="L33" i="9"/>
  <c r="Z50" i="9" s="1"/>
  <c r="P50" i="9"/>
  <c r="L20" i="9"/>
  <c r="Z29" i="9" s="1"/>
  <c r="P29" i="9"/>
  <c r="L7" i="9"/>
  <c r="Z8" i="9" s="1"/>
  <c r="P8" i="9"/>
  <c r="Z75" i="3"/>
  <c r="P67" i="9"/>
  <c r="P81" i="9"/>
  <c r="P106" i="9"/>
  <c r="AC1" i="9"/>
  <c r="P44" i="9"/>
  <c r="A40" i="11"/>
  <c r="A28" i="11"/>
  <c r="P20" i="9"/>
  <c r="P92" i="9"/>
  <c r="P113" i="9"/>
  <c r="P73" i="9"/>
  <c r="P28" i="9"/>
  <c r="AB79" i="9"/>
  <c r="A16" i="14" s="1"/>
  <c r="P99" i="9"/>
  <c r="P36" i="9"/>
  <c r="T52" i="8"/>
  <c r="T75" i="8"/>
  <c r="T118" i="8"/>
  <c r="T94" i="8"/>
  <c r="T74" i="8"/>
  <c r="T50" i="8"/>
  <c r="T30" i="8"/>
  <c r="T10" i="8"/>
  <c r="T120" i="8"/>
  <c r="T51" i="8"/>
  <c r="T117" i="8"/>
  <c r="T93" i="8"/>
  <c r="T69" i="8"/>
  <c r="T49" i="8"/>
  <c r="T29" i="8"/>
  <c r="T9" i="8"/>
  <c r="T116" i="8"/>
  <c r="T88" i="8"/>
  <c r="T68" i="8"/>
  <c r="T70" i="8" s="1"/>
  <c r="T48" i="8"/>
  <c r="T24" i="8"/>
  <c r="T8" i="8"/>
  <c r="T100" i="8"/>
  <c r="T32" i="8"/>
  <c r="T95" i="8"/>
  <c r="T11" i="8"/>
  <c r="T115" i="8"/>
  <c r="T87" i="8"/>
  <c r="T63" i="8"/>
  <c r="T47" i="8"/>
  <c r="T23" i="8"/>
  <c r="T7" i="8"/>
  <c r="T76" i="8"/>
  <c r="T12" i="8"/>
  <c r="T119" i="8"/>
  <c r="T31" i="8"/>
  <c r="T114" i="8"/>
  <c r="T86" i="8"/>
  <c r="T62" i="8"/>
  <c r="T46" i="8"/>
  <c r="T22" i="8"/>
  <c r="T6" i="8"/>
  <c r="T109" i="8"/>
  <c r="T85" i="8"/>
  <c r="T61" i="8"/>
  <c r="T45" i="8"/>
  <c r="T21" i="8"/>
  <c r="T5" i="8"/>
  <c r="T108" i="8"/>
  <c r="T84" i="8"/>
  <c r="T60" i="8"/>
  <c r="T40" i="8"/>
  <c r="T16" i="8"/>
  <c r="T4" i="8"/>
  <c r="T123" i="8"/>
  <c r="T83" i="8"/>
  <c r="T39" i="8"/>
  <c r="F75" i="8"/>
  <c r="BJ83" i="8" s="1"/>
  <c r="AI7" i="14" s="1"/>
  <c r="T3" i="8"/>
  <c r="T122" i="8"/>
  <c r="T102" i="8"/>
  <c r="T82" i="8"/>
  <c r="T54" i="8"/>
  <c r="T38" i="8"/>
  <c r="T14" i="8"/>
  <c r="T107" i="8"/>
  <c r="T59" i="8"/>
  <c r="T15" i="8"/>
  <c r="T121" i="8"/>
  <c r="T53" i="8"/>
  <c r="T13" i="8"/>
  <c r="T37" i="8"/>
  <c r="DN75" i="2"/>
  <c r="T77" i="8"/>
  <c r="T101" i="8"/>
  <c r="AG1" i="8"/>
  <c r="A19" i="11"/>
  <c r="AB83" i="8"/>
  <c r="A7" i="14" s="1"/>
  <c r="S118" i="8"/>
  <c r="S93" i="8"/>
  <c r="S68" i="8"/>
  <c r="S47" i="8"/>
  <c r="S23" i="8"/>
  <c r="S6" i="8"/>
  <c r="S101" i="8"/>
  <c r="S103" i="8" s="1"/>
  <c r="S120" i="8"/>
  <c r="S74" i="8"/>
  <c r="S29" i="8"/>
  <c r="S119" i="8"/>
  <c r="S69" i="8"/>
  <c r="S24" i="8"/>
  <c r="S88" i="8"/>
  <c r="S63" i="8"/>
  <c r="S22" i="8"/>
  <c r="S5" i="8"/>
  <c r="S116" i="8"/>
  <c r="S87" i="8"/>
  <c r="S62" i="8"/>
  <c r="S45" i="8"/>
  <c r="S21" i="8"/>
  <c r="S4" i="8"/>
  <c r="S115" i="8"/>
  <c r="S86" i="8"/>
  <c r="S61" i="8"/>
  <c r="S16" i="8"/>
  <c r="S3" i="8"/>
  <c r="E75" i="8"/>
  <c r="CR82" i="8" s="1"/>
  <c r="BQ6" i="14" s="1"/>
  <c r="S46" i="8"/>
  <c r="S40" i="8"/>
  <c r="S114" i="8"/>
  <c r="S85" i="8"/>
  <c r="S60" i="8"/>
  <c r="S39" i="8"/>
  <c r="S15" i="8"/>
  <c r="S84" i="8"/>
  <c r="S38" i="8"/>
  <c r="S13" i="8"/>
  <c r="S109" i="8"/>
  <c r="S59" i="8"/>
  <c r="S108" i="8"/>
  <c r="S82" i="8"/>
  <c r="S54" i="8"/>
  <c r="S37" i="8"/>
  <c r="S14" i="8"/>
  <c r="S53" i="8"/>
  <c r="S77" i="8"/>
  <c r="S102" i="8"/>
  <c r="S31" i="8"/>
  <c r="S10" i="8"/>
  <c r="S95" i="8"/>
  <c r="S49" i="8"/>
  <c r="S8" i="8"/>
  <c r="S50" i="8"/>
  <c r="S94" i="8"/>
  <c r="BF82" i="8"/>
  <c r="AE6" i="14" s="1"/>
  <c r="S48" i="8"/>
  <c r="S7" i="8"/>
  <c r="S83" i="8"/>
  <c r="S107" i="8"/>
  <c r="S11" i="8"/>
  <c r="S122" i="8"/>
  <c r="S121" i="8"/>
  <c r="S75" i="8"/>
  <c r="S51" i="8"/>
  <c r="S30" i="8"/>
  <c r="S9" i="8"/>
  <c r="CH82" i="8"/>
  <c r="BG6" i="14" s="1"/>
  <c r="S12" i="8"/>
  <c r="S76" i="8"/>
  <c r="B66" i="2"/>
  <c r="C66" i="2" s="1"/>
  <c r="CQ75" i="2"/>
  <c r="S67" i="8"/>
  <c r="S113" i="8"/>
  <c r="S44" i="8"/>
  <c r="S58" i="8"/>
  <c r="S106" i="8"/>
  <c r="A6" i="11"/>
  <c r="S36" i="8"/>
  <c r="S99" i="8"/>
  <c r="AF1" i="8"/>
  <c r="AB82" i="8"/>
  <c r="A6" i="14" s="1"/>
  <c r="S28" i="8"/>
  <c r="S92" i="8"/>
  <c r="S20" i="8"/>
  <c r="S2" i="8"/>
  <c r="S81" i="8"/>
  <c r="S73" i="8"/>
  <c r="B2" i="2"/>
  <c r="C2" i="2" s="1"/>
  <c r="BT75" i="2"/>
  <c r="R121" i="8"/>
  <c r="R101" i="8"/>
  <c r="R37" i="8"/>
  <c r="R13" i="8"/>
  <c r="R120" i="8"/>
  <c r="R100" i="8"/>
  <c r="R76" i="8"/>
  <c r="R52" i="8"/>
  <c r="R32" i="8"/>
  <c r="R12" i="8"/>
  <c r="R119" i="8"/>
  <c r="R118" i="8"/>
  <c r="R117" i="8"/>
  <c r="R93" i="8"/>
  <c r="R69" i="8"/>
  <c r="R49" i="8"/>
  <c r="R29" i="8"/>
  <c r="R9" i="8"/>
  <c r="R88" i="8"/>
  <c r="R68" i="8"/>
  <c r="R48" i="8"/>
  <c r="R24" i="8"/>
  <c r="R8" i="8"/>
  <c r="R77" i="8"/>
  <c r="R114" i="8"/>
  <c r="R86" i="8"/>
  <c r="R62" i="8"/>
  <c r="R46" i="8"/>
  <c r="R6" i="8"/>
  <c r="R115" i="8"/>
  <c r="R87" i="8"/>
  <c r="R63" i="8"/>
  <c r="R47" i="8"/>
  <c r="R23" i="8"/>
  <c r="R7" i="8"/>
  <c r="R22" i="8"/>
  <c r="R109" i="8"/>
  <c r="R85" i="8"/>
  <c r="R61" i="8"/>
  <c r="R45" i="8"/>
  <c r="R21" i="8"/>
  <c r="R5" i="8"/>
  <c r="R108" i="8"/>
  <c r="R84" i="8"/>
  <c r="R60" i="8"/>
  <c r="R40" i="8"/>
  <c r="R16" i="8"/>
  <c r="R4" i="8"/>
  <c r="R123" i="8"/>
  <c r="R107" i="8"/>
  <c r="R83" i="8"/>
  <c r="R59" i="8"/>
  <c r="R39" i="8"/>
  <c r="R15" i="8"/>
  <c r="R53" i="8"/>
  <c r="R102" i="8"/>
  <c r="R82" i="8"/>
  <c r="R54" i="8"/>
  <c r="R38" i="8"/>
  <c r="R14" i="8"/>
  <c r="R31" i="8"/>
  <c r="R30" i="8"/>
  <c r="R51" i="8"/>
  <c r="R50" i="8"/>
  <c r="R95" i="8"/>
  <c r="R94" i="8"/>
  <c r="R75" i="8"/>
  <c r="D2" i="8"/>
  <c r="R74" i="8"/>
  <c r="AB81" i="8"/>
  <c r="A5" i="14" s="1"/>
  <c r="A17" i="11"/>
  <c r="B49" i="2"/>
  <c r="C49" i="2" s="1"/>
  <c r="B9" i="2"/>
  <c r="C9" i="2" s="1"/>
  <c r="B31" i="2"/>
  <c r="C31" i="2" s="1"/>
  <c r="B4" i="2"/>
  <c r="C4" i="2" s="1"/>
  <c r="B29" i="2"/>
  <c r="C29" i="2" s="1"/>
  <c r="B44" i="2"/>
  <c r="C44" i="2" s="1"/>
  <c r="AW75" i="2"/>
  <c r="Q117" i="8"/>
  <c r="Q69" i="8"/>
  <c r="Q49" i="8"/>
  <c r="Q29" i="8"/>
  <c r="Q9" i="8"/>
  <c r="Q116" i="8"/>
  <c r="Q88" i="8"/>
  <c r="Q68" i="8"/>
  <c r="Q48" i="8"/>
  <c r="Q24" i="8"/>
  <c r="Q8" i="8"/>
  <c r="Q87" i="8"/>
  <c r="Q63" i="8"/>
  <c r="Q47" i="8"/>
  <c r="Q23" i="8"/>
  <c r="Q7" i="8"/>
  <c r="Q114" i="8"/>
  <c r="Q86" i="8"/>
  <c r="Q62" i="8"/>
  <c r="Q46" i="8"/>
  <c r="Q22" i="8"/>
  <c r="Q6" i="8"/>
  <c r="Q45" i="8"/>
  <c r="Q16" i="8"/>
  <c r="Q93" i="8"/>
  <c r="Q85" i="8"/>
  <c r="Q21" i="8"/>
  <c r="Q102" i="8"/>
  <c r="Q82" i="8"/>
  <c r="Q38" i="8"/>
  <c r="Q14" i="8"/>
  <c r="Q109" i="8"/>
  <c r="Q61" i="8"/>
  <c r="Q5" i="8"/>
  <c r="Q108" i="8"/>
  <c r="Q84" i="8"/>
  <c r="Q60" i="8"/>
  <c r="Q40" i="8"/>
  <c r="Q4" i="8"/>
  <c r="Q123" i="8"/>
  <c r="Q107" i="8"/>
  <c r="Q83" i="8"/>
  <c r="Q59" i="8"/>
  <c r="Q39" i="8"/>
  <c r="Q15" i="8"/>
  <c r="Q122" i="8"/>
  <c r="Q54" i="8"/>
  <c r="Q121" i="8"/>
  <c r="Q101" i="8"/>
  <c r="Q77" i="8"/>
  <c r="Q53" i="8"/>
  <c r="Q37" i="8"/>
  <c r="Q13" i="8"/>
  <c r="Q120" i="8"/>
  <c r="Q100" i="8"/>
  <c r="Q76" i="8"/>
  <c r="Q52" i="8"/>
  <c r="Q32" i="8"/>
  <c r="Q12" i="8"/>
  <c r="Q119" i="8"/>
  <c r="Q118" i="8"/>
  <c r="Q94" i="8"/>
  <c r="Q74" i="8"/>
  <c r="Q50" i="8"/>
  <c r="Q30" i="8"/>
  <c r="Q10" i="8"/>
  <c r="Q75" i="8"/>
  <c r="Q95" i="8"/>
  <c r="C66" i="8"/>
  <c r="B60" i="2"/>
  <c r="C60" i="2" s="1"/>
  <c r="Q11" i="8"/>
  <c r="C2" i="8"/>
  <c r="A16" i="11"/>
  <c r="A4" i="11"/>
  <c r="B58" i="2"/>
  <c r="C58" i="2" s="1"/>
  <c r="B37" i="2"/>
  <c r="C37" i="2" s="1"/>
  <c r="B42" i="2"/>
  <c r="C42" i="2" s="1"/>
  <c r="B18" i="2"/>
  <c r="C18" i="2" s="1"/>
  <c r="B17" i="2"/>
  <c r="C17" i="2" s="1"/>
  <c r="B14" i="2"/>
  <c r="C14" i="2" s="1"/>
  <c r="B7" i="2"/>
  <c r="C7" i="2" s="1"/>
  <c r="B62" i="2"/>
  <c r="C62" i="2" s="1"/>
  <c r="B15" i="2"/>
  <c r="C15" i="2" s="1"/>
  <c r="B10" i="2"/>
  <c r="C10" i="2" s="1"/>
  <c r="B50" i="2"/>
  <c r="C50" i="2" s="1"/>
  <c r="B72" i="2"/>
  <c r="C72" i="2" s="1"/>
  <c r="B24" i="2"/>
  <c r="C24" i="2" s="1"/>
  <c r="B57" i="2"/>
  <c r="C57" i="2" s="1"/>
  <c r="B16" i="2"/>
  <c r="C16" i="2" s="1"/>
  <c r="B11" i="2"/>
  <c r="C11" i="2" s="1"/>
  <c r="B67" i="2"/>
  <c r="C67" i="2" s="1"/>
  <c r="B30" i="2"/>
  <c r="C30" i="2" s="1"/>
  <c r="B65" i="2"/>
  <c r="C65" i="2" s="1"/>
  <c r="B36" i="2"/>
  <c r="C36" i="2" s="1"/>
  <c r="B63" i="2"/>
  <c r="C63" i="2" s="1"/>
  <c r="B34" i="2"/>
  <c r="C34" i="2" s="1"/>
  <c r="B13" i="2"/>
  <c r="C13" i="2" s="1"/>
  <c r="B23" i="2"/>
  <c r="C23" i="2" s="1"/>
  <c r="B5" i="2"/>
  <c r="C5" i="2" s="1"/>
  <c r="B21" i="2"/>
  <c r="C21" i="2" s="1"/>
  <c r="B47" i="2"/>
  <c r="C47" i="2" s="1"/>
  <c r="B3" i="2"/>
  <c r="C3" i="2" s="1"/>
  <c r="B53" i="2"/>
  <c r="C53" i="2" s="1"/>
  <c r="B69" i="2"/>
  <c r="C69" i="2" s="1"/>
  <c r="B54" i="2"/>
  <c r="C54" i="2" s="1"/>
  <c r="B70" i="2"/>
  <c r="C70" i="2" s="1"/>
  <c r="B51" i="2"/>
  <c r="C51" i="2" s="1"/>
  <c r="B27" i="2"/>
  <c r="C27" i="2" s="1"/>
  <c r="B40" i="2"/>
  <c r="C40" i="2" s="1"/>
  <c r="B55" i="2"/>
  <c r="C55" i="2" s="1"/>
  <c r="B71" i="2"/>
  <c r="C71" i="2" s="1"/>
  <c r="B43" i="2"/>
  <c r="C43" i="2" s="1"/>
  <c r="L62" i="8"/>
  <c r="Z107" i="8" s="1"/>
  <c r="P107" i="8"/>
  <c r="B74" i="2"/>
  <c r="C74" i="2" s="1"/>
  <c r="B61" i="2"/>
  <c r="C61" i="2" s="1"/>
  <c r="B73" i="2"/>
  <c r="C73" i="2" s="1"/>
  <c r="B46" i="2"/>
  <c r="C46" i="2" s="1"/>
  <c r="B33" i="2"/>
  <c r="C33" i="2" s="1"/>
  <c r="B20" i="2"/>
  <c r="C20" i="2" s="1"/>
  <c r="Z75" i="2"/>
  <c r="B59" i="2"/>
  <c r="C59" i="2" s="1"/>
  <c r="B45" i="2"/>
  <c r="C45" i="2" s="1"/>
  <c r="B32" i="2"/>
  <c r="C32" i="2" s="1"/>
  <c r="B19" i="2"/>
  <c r="C19" i="2" s="1"/>
  <c r="B6" i="2"/>
  <c r="C6" i="2" s="1"/>
  <c r="B68" i="2"/>
  <c r="C68" i="2" s="1"/>
  <c r="B41" i="2"/>
  <c r="C41" i="2" s="1"/>
  <c r="B28" i="2"/>
  <c r="C28" i="2" s="1"/>
  <c r="B52" i="2"/>
  <c r="C52" i="2" s="1"/>
  <c r="B39" i="2"/>
  <c r="C39" i="2" s="1"/>
  <c r="B26" i="2"/>
  <c r="C26" i="2" s="1"/>
  <c r="B38" i="2"/>
  <c r="C38" i="2" s="1"/>
  <c r="B25" i="2"/>
  <c r="C25" i="2" s="1"/>
  <c r="B12" i="2"/>
  <c r="C12" i="2" s="1"/>
  <c r="P117" i="8"/>
  <c r="L68" i="8"/>
  <c r="Z117" i="8" s="1"/>
  <c r="L12" i="8"/>
  <c r="Z13" i="8" s="1"/>
  <c r="P13" i="8"/>
  <c r="L56" i="8"/>
  <c r="Z93" i="8" s="1"/>
  <c r="P93" i="8"/>
  <c r="P116" i="8"/>
  <c r="L67" i="8"/>
  <c r="Z116" i="8" s="1"/>
  <c r="L50" i="8"/>
  <c r="Z83" i="8" s="1"/>
  <c r="P83" i="8"/>
  <c r="L37" i="8"/>
  <c r="Z54" i="8" s="1"/>
  <c r="P54" i="8"/>
  <c r="P37" i="8"/>
  <c r="L24" i="8"/>
  <c r="Z37" i="8" s="1"/>
  <c r="L11" i="8"/>
  <c r="Z12" i="8" s="1"/>
  <c r="P12" i="8"/>
  <c r="L60" i="8"/>
  <c r="Z101" i="8" s="1"/>
  <c r="P101" i="8"/>
  <c r="L65" i="8"/>
  <c r="Z114" i="8" s="1"/>
  <c r="P114" i="8"/>
  <c r="P82" i="8"/>
  <c r="L49" i="8"/>
  <c r="Z82" i="8" s="1"/>
  <c r="L36" i="8"/>
  <c r="Z53" i="8" s="1"/>
  <c r="P53" i="8"/>
  <c r="L23" i="8"/>
  <c r="Z32" i="8" s="1"/>
  <c r="P32" i="8"/>
  <c r="L10" i="8"/>
  <c r="Z11" i="8" s="1"/>
  <c r="P11" i="8"/>
  <c r="P59" i="8"/>
  <c r="L38" i="8"/>
  <c r="Z59" i="8" s="1"/>
  <c r="L64" i="8"/>
  <c r="Z109" i="8" s="1"/>
  <c r="P109" i="8"/>
  <c r="L48" i="8"/>
  <c r="Z77" i="8" s="1"/>
  <c r="P77" i="8"/>
  <c r="L35" i="8"/>
  <c r="Z52" i="8" s="1"/>
  <c r="P52" i="8"/>
  <c r="P31" i="8"/>
  <c r="L22" i="8"/>
  <c r="Z31" i="8" s="1"/>
  <c r="L66" i="8"/>
  <c r="Z115" i="8" s="1"/>
  <c r="P115" i="8"/>
  <c r="L63" i="8"/>
  <c r="Z108" i="8" s="1"/>
  <c r="P108" i="8"/>
  <c r="L47" i="8"/>
  <c r="Z76" i="8" s="1"/>
  <c r="P76" i="8"/>
  <c r="L34" i="8"/>
  <c r="Z51" i="8" s="1"/>
  <c r="P51" i="8"/>
  <c r="P30" i="8"/>
  <c r="L21" i="8"/>
  <c r="Z30" i="8" s="1"/>
  <c r="L7" i="8"/>
  <c r="Z8" i="8" s="1"/>
  <c r="P8" i="8"/>
  <c r="P14" i="8"/>
  <c r="L13" i="8"/>
  <c r="Z14" i="8" s="1"/>
  <c r="P102" i="8"/>
  <c r="L61" i="8"/>
  <c r="Z102" i="8" s="1"/>
  <c r="P7" i="8"/>
  <c r="L6" i="8"/>
  <c r="Z7" i="8" s="1"/>
  <c r="L52" i="8"/>
  <c r="Z85" i="8" s="1"/>
  <c r="P85" i="8"/>
  <c r="L46" i="8"/>
  <c r="Z75" i="8" s="1"/>
  <c r="P75" i="8"/>
  <c r="P50" i="8"/>
  <c r="L33" i="8"/>
  <c r="Z50" i="8" s="1"/>
  <c r="P29" i="8"/>
  <c r="L20" i="8"/>
  <c r="Z29" i="8" s="1"/>
  <c r="P123" i="8"/>
  <c r="L74" i="8"/>
  <c r="Z123" i="8" s="1"/>
  <c r="P100" i="8"/>
  <c r="L59" i="8"/>
  <c r="Z100" i="8" s="1"/>
  <c r="P74" i="8"/>
  <c r="L45" i="8"/>
  <c r="Z74" i="8" s="1"/>
  <c r="L32" i="8"/>
  <c r="Z49" i="8" s="1"/>
  <c r="P49" i="8"/>
  <c r="L19" i="8"/>
  <c r="Z24" i="8" s="1"/>
  <c r="P24" i="8"/>
  <c r="P6" i="8"/>
  <c r="L5" i="8"/>
  <c r="Z6" i="8" s="1"/>
  <c r="P3" i="8"/>
  <c r="P122" i="8"/>
  <c r="L73" i="8"/>
  <c r="Z122" i="8" s="1"/>
  <c r="P95" i="8"/>
  <c r="L58" i="8"/>
  <c r="Z95" i="8" s="1"/>
  <c r="P69" i="8"/>
  <c r="L44" i="8"/>
  <c r="Z69" i="8" s="1"/>
  <c r="P48" i="8"/>
  <c r="L31" i="8"/>
  <c r="Z48" i="8" s="1"/>
  <c r="P5" i="8"/>
  <c r="L4" i="8"/>
  <c r="Z5" i="8" s="1"/>
  <c r="L72" i="8"/>
  <c r="Z121" i="8" s="1"/>
  <c r="P121" i="8"/>
  <c r="L57" i="8"/>
  <c r="Z94" i="8" s="1"/>
  <c r="P94" i="8"/>
  <c r="L42" i="8"/>
  <c r="Z63" i="8" s="1"/>
  <c r="P63" i="8"/>
  <c r="P47" i="8"/>
  <c r="L30" i="8"/>
  <c r="Z47" i="8" s="1"/>
  <c r="L17" i="8"/>
  <c r="Z22" i="8" s="1"/>
  <c r="P22" i="8"/>
  <c r="P4" i="8"/>
  <c r="L3" i="8"/>
  <c r="Z4" i="8" s="1"/>
  <c r="L9" i="8"/>
  <c r="Z10" i="8" s="1"/>
  <c r="P10" i="8"/>
  <c r="P23" i="8"/>
  <c r="L18" i="8"/>
  <c r="Z23" i="8" s="1"/>
  <c r="L71" i="8"/>
  <c r="Z120" i="8" s="1"/>
  <c r="P120" i="8"/>
  <c r="P88" i="8"/>
  <c r="L55" i="8"/>
  <c r="Z88" i="8" s="1"/>
  <c r="L41" i="8"/>
  <c r="Z62" i="8" s="1"/>
  <c r="P62" i="8"/>
  <c r="L28" i="8"/>
  <c r="Z45" i="8" s="1"/>
  <c r="P45" i="8"/>
  <c r="L16" i="8"/>
  <c r="Z21" i="8" s="1"/>
  <c r="P21" i="8"/>
  <c r="P46" i="8"/>
  <c r="L29" i="8"/>
  <c r="Z46" i="8" s="1"/>
  <c r="L70" i="8"/>
  <c r="Z119" i="8" s="1"/>
  <c r="P119" i="8"/>
  <c r="P16" i="8"/>
  <c r="L15" i="8"/>
  <c r="Z16" i="8" s="1"/>
  <c r="L43" i="8"/>
  <c r="Z68" i="8" s="1"/>
  <c r="P68" i="8"/>
  <c r="P38" i="8"/>
  <c r="L25" i="8"/>
  <c r="Z38" i="8" s="1"/>
  <c r="P87" i="8"/>
  <c r="L54" i="8"/>
  <c r="Z87" i="8" s="1"/>
  <c r="L40" i="8"/>
  <c r="Z61" i="8" s="1"/>
  <c r="P61" i="8"/>
  <c r="L27" i="8"/>
  <c r="Z40" i="8" s="1"/>
  <c r="P40" i="8"/>
  <c r="P118" i="8"/>
  <c r="L69" i="8"/>
  <c r="Z118" i="8" s="1"/>
  <c r="P86" i="8"/>
  <c r="L53" i="8"/>
  <c r="Z86" i="8" s="1"/>
  <c r="L39" i="8"/>
  <c r="Z60" i="8" s="1"/>
  <c r="P60" i="8"/>
  <c r="L26" i="8"/>
  <c r="Z39" i="8" s="1"/>
  <c r="P39" i="8"/>
  <c r="L14" i="8"/>
  <c r="Z15" i="8" s="1"/>
  <c r="P15" i="8"/>
  <c r="P84" i="8"/>
  <c r="L51" i="8"/>
  <c r="Z84" i="8" s="1"/>
  <c r="B56" i="2"/>
  <c r="C56" i="2" s="1"/>
  <c r="B8" i="2"/>
  <c r="C8" i="2" s="1"/>
  <c r="B8" i="8"/>
  <c r="B64" i="2"/>
  <c r="C64" i="2" s="1"/>
  <c r="B48" i="2"/>
  <c r="C48" i="2" s="1"/>
  <c r="B35" i="2"/>
  <c r="C35" i="2" s="1"/>
  <c r="B22" i="2"/>
  <c r="C22" i="2" s="1"/>
  <c r="P108" i="10"/>
  <c r="L63" i="10"/>
  <c r="Z108" i="10" s="1"/>
  <c r="P84" i="10"/>
  <c r="L51" i="10"/>
  <c r="Z84" i="10" s="1"/>
  <c r="P40" i="10"/>
  <c r="L27" i="10"/>
  <c r="Z40" i="10" s="1"/>
  <c r="L3" i="10"/>
  <c r="Z4" i="10" s="1"/>
  <c r="P4" i="10"/>
  <c r="L39" i="10"/>
  <c r="Z60" i="10" s="1"/>
  <c r="P60" i="10"/>
  <c r="P85" i="10"/>
  <c r="L52" i="10"/>
  <c r="Z85" i="10" s="1"/>
  <c r="P61" i="10"/>
  <c r="L40" i="10"/>
  <c r="Z61" i="10" s="1"/>
  <c r="P5" i="10"/>
  <c r="L4" i="10"/>
  <c r="Z5" i="10" s="1"/>
  <c r="P62" i="10"/>
  <c r="P22" i="10"/>
  <c r="P114" i="10"/>
  <c r="B52" i="4"/>
  <c r="C52" i="4" s="1"/>
  <c r="B64" i="10"/>
  <c r="B16" i="10"/>
  <c r="B37" i="4"/>
  <c r="C37" i="4" s="1"/>
  <c r="B15" i="10"/>
  <c r="B50" i="4"/>
  <c r="C50" i="4" s="1"/>
  <c r="B36" i="4"/>
  <c r="C36" i="4" s="1"/>
  <c r="P93" i="10"/>
  <c r="L56" i="10"/>
  <c r="Z93" i="10" s="1"/>
  <c r="P49" i="10"/>
  <c r="P9" i="10"/>
  <c r="K53" i="11" s="1"/>
  <c r="P88" i="10"/>
  <c r="P48" i="10"/>
  <c r="P8" i="10"/>
  <c r="B4" i="4"/>
  <c r="C4" i="4" s="1"/>
  <c r="Z75" i="4"/>
  <c r="L65" i="10"/>
  <c r="Z114" i="10" s="1"/>
  <c r="P87" i="10"/>
  <c r="P47" i="10"/>
  <c r="P7" i="10"/>
  <c r="B61" i="4"/>
  <c r="C61" i="4" s="1"/>
  <c r="P123" i="10"/>
  <c r="P107" i="10"/>
  <c r="P83" i="10"/>
  <c r="L38" i="10"/>
  <c r="Z59" i="10" s="1"/>
  <c r="P59" i="10"/>
  <c r="P39" i="10"/>
  <c r="L26" i="10"/>
  <c r="Z39" i="10" s="1"/>
  <c r="L14" i="10"/>
  <c r="Z15" i="10" s="1"/>
  <c r="P15" i="10"/>
  <c r="L2" i="10"/>
  <c r="P3" i="10"/>
  <c r="P86" i="10"/>
  <c r="P6" i="10"/>
  <c r="P122" i="10"/>
  <c r="L25" i="10"/>
  <c r="Z38" i="10" s="1"/>
  <c r="P38" i="10"/>
  <c r="B28" i="10"/>
  <c r="L61" i="10"/>
  <c r="Z102" i="10" s="1"/>
  <c r="P102" i="10"/>
  <c r="P82" i="10"/>
  <c r="L49" i="10"/>
  <c r="Z82" i="10" s="1"/>
  <c r="L37" i="10"/>
  <c r="Z54" i="10" s="1"/>
  <c r="P54" i="10"/>
  <c r="L13" i="10"/>
  <c r="Z14" i="10" s="1"/>
  <c r="B73" i="4"/>
  <c r="C73" i="4" s="1"/>
  <c r="L72" i="10"/>
  <c r="Z121" i="10" s="1"/>
  <c r="P121" i="10"/>
  <c r="L60" i="10"/>
  <c r="Z101" i="10" s="1"/>
  <c r="P101" i="10"/>
  <c r="L48" i="10"/>
  <c r="Z77" i="10" s="1"/>
  <c r="P77" i="10"/>
  <c r="L36" i="10"/>
  <c r="Z53" i="10" s="1"/>
  <c r="P53" i="10"/>
  <c r="L24" i="10"/>
  <c r="Z37" i="10" s="1"/>
  <c r="P37" i="10"/>
  <c r="L12" i="10"/>
  <c r="Z13" i="10" s="1"/>
  <c r="L41" i="10"/>
  <c r="Z62" i="10" s="1"/>
  <c r="L17" i="10"/>
  <c r="Z22" i="10" s="1"/>
  <c r="B71" i="10"/>
  <c r="B71" i="4"/>
  <c r="C71" i="4" s="1"/>
  <c r="B59" i="10"/>
  <c r="B59" i="4"/>
  <c r="C59" i="4" s="1"/>
  <c r="B47" i="10"/>
  <c r="B47" i="4"/>
  <c r="C47" i="4" s="1"/>
  <c r="B35" i="10"/>
  <c r="B35" i="4"/>
  <c r="C35" i="4" s="1"/>
  <c r="B23" i="10"/>
  <c r="B23" i="4"/>
  <c r="C23" i="4" s="1"/>
  <c r="B11" i="10"/>
  <c r="B75" i="10" s="1"/>
  <c r="B11" i="4"/>
  <c r="C11" i="4" s="1"/>
  <c r="L68" i="10"/>
  <c r="Z117" i="10" s="1"/>
  <c r="P117" i="10"/>
  <c r="P69" i="10"/>
  <c r="P29" i="10"/>
  <c r="L70" i="10"/>
  <c r="Z119" i="10" s="1"/>
  <c r="P119" i="10"/>
  <c r="P95" i="10"/>
  <c r="L58" i="10"/>
  <c r="Z95" i="10" s="1"/>
  <c r="L46" i="10"/>
  <c r="Z75" i="10" s="1"/>
  <c r="P75" i="10"/>
  <c r="L34" i="10"/>
  <c r="Z51" i="10" s="1"/>
  <c r="P51" i="10"/>
  <c r="L22" i="10"/>
  <c r="Z31" i="10" s="1"/>
  <c r="P31" i="10"/>
  <c r="L10" i="10"/>
  <c r="Z11" i="10" s="1"/>
  <c r="P11" i="10"/>
  <c r="L67" i="10"/>
  <c r="Z116" i="10" s="1"/>
  <c r="P116" i="10"/>
  <c r="P68" i="10"/>
  <c r="P24" i="10"/>
  <c r="P46" i="10"/>
  <c r="L69" i="10"/>
  <c r="Z118" i="10" s="1"/>
  <c r="P118" i="10"/>
  <c r="P94" i="10"/>
  <c r="L57" i="10"/>
  <c r="Z94" i="10" s="1"/>
  <c r="L45" i="10"/>
  <c r="Z74" i="10" s="1"/>
  <c r="P74" i="10"/>
  <c r="P50" i="10"/>
  <c r="P30" i="10"/>
  <c r="P10" i="10"/>
  <c r="P115" i="10"/>
  <c r="P63" i="10"/>
  <c r="P23" i="10"/>
  <c r="P14" i="10"/>
  <c r="P28" i="10"/>
  <c r="AB79" i="10"/>
  <c r="A29" i="14" s="1"/>
  <c r="P99" i="10"/>
  <c r="A65" i="11"/>
  <c r="P36" i="10"/>
  <c r="P58" i="10"/>
  <c r="P2" i="10"/>
  <c r="P67" i="10"/>
  <c r="P81" i="10"/>
  <c r="P106" i="10"/>
  <c r="AC1" i="10"/>
  <c r="P44" i="10"/>
  <c r="A53" i="11"/>
  <c r="P20" i="10"/>
  <c r="P92" i="10"/>
  <c r="AC1" i="8"/>
  <c r="AB79" i="8"/>
  <c r="A3" i="14" s="1"/>
  <c r="A3" i="11"/>
  <c r="AI15" i="9" l="1"/>
  <c r="V64" i="9"/>
  <c r="AI67" i="9"/>
  <c r="AI26" i="9"/>
  <c r="V110" i="9"/>
  <c r="AQ85" i="9"/>
  <c r="P22" i="14" s="1"/>
  <c r="V55" i="9"/>
  <c r="AI45" i="9"/>
  <c r="AI54" i="9"/>
  <c r="AI12" i="9"/>
  <c r="V25" i="9"/>
  <c r="C34" i="11" s="1"/>
  <c r="BZ85" i="9"/>
  <c r="AY22" i="14" s="1"/>
  <c r="BP85" i="9"/>
  <c r="AO22" i="14" s="1"/>
  <c r="AI2" i="9"/>
  <c r="AI63" i="9"/>
  <c r="CI85" i="9"/>
  <c r="BH22" i="14" s="1"/>
  <c r="AC85" i="9"/>
  <c r="B22" i="14" s="1"/>
  <c r="AT85" i="9"/>
  <c r="S22" i="14" s="1"/>
  <c r="AG85" i="9"/>
  <c r="F22" i="14" s="1"/>
  <c r="BI85" i="9"/>
  <c r="AH22" i="14" s="1"/>
  <c r="AI47" i="9"/>
  <c r="M34" i="11"/>
  <c r="V111" i="9"/>
  <c r="M46" i="11" s="1"/>
  <c r="AD85" i="9"/>
  <c r="C22" i="14" s="1"/>
  <c r="CC85" i="9"/>
  <c r="BB22" i="14" s="1"/>
  <c r="AX85" i="9"/>
  <c r="W22" i="14" s="1"/>
  <c r="BG85" i="9"/>
  <c r="AF22" i="14" s="1"/>
  <c r="AI34" i="9"/>
  <c r="BT85" i="9"/>
  <c r="AS22" i="14" s="1"/>
  <c r="AK85" i="9"/>
  <c r="J22" i="14" s="1"/>
  <c r="AI25" i="9"/>
  <c r="AM85" i="9"/>
  <c r="L22" i="14" s="1"/>
  <c r="V65" i="9"/>
  <c r="G46" i="11" s="1"/>
  <c r="G34" i="11"/>
  <c r="AI41" i="9"/>
  <c r="AI6" i="9"/>
  <c r="BF85" i="9"/>
  <c r="AE22" i="14" s="1"/>
  <c r="AI23" i="9"/>
  <c r="BS85" i="9"/>
  <c r="AR22" i="14" s="1"/>
  <c r="BO85" i="9"/>
  <c r="AN22" i="14" s="1"/>
  <c r="V78" i="9"/>
  <c r="AI10" i="9"/>
  <c r="AZ85" i="9"/>
  <c r="Y22" i="14" s="1"/>
  <c r="V41" i="9"/>
  <c r="AI72" i="9"/>
  <c r="CK85" i="9"/>
  <c r="BJ22" i="14" s="1"/>
  <c r="AI52" i="9"/>
  <c r="V17" i="9"/>
  <c r="AF85" i="9"/>
  <c r="E22" i="14" s="1"/>
  <c r="CB85" i="9"/>
  <c r="BA22" i="14" s="1"/>
  <c r="CO85" i="9"/>
  <c r="BN22" i="14" s="1"/>
  <c r="AI31" i="9"/>
  <c r="AI44" i="9"/>
  <c r="AI57" i="9"/>
  <c r="AI24" i="9"/>
  <c r="CU85" i="9"/>
  <c r="BT22" i="14" s="1"/>
  <c r="BY85" i="9"/>
  <c r="AX22" i="14" s="1"/>
  <c r="AI38" i="9"/>
  <c r="CT85" i="9"/>
  <c r="BS22" i="14" s="1"/>
  <c r="AP85" i="9"/>
  <c r="O22" i="14" s="1"/>
  <c r="CL85" i="9"/>
  <c r="BK22" i="14" s="1"/>
  <c r="AI5" i="9"/>
  <c r="AI53" i="9"/>
  <c r="AS85" i="9"/>
  <c r="R22" i="14" s="1"/>
  <c r="AI43" i="9"/>
  <c r="BM85" i="9"/>
  <c r="AL22" i="14" s="1"/>
  <c r="AJ85" i="9"/>
  <c r="I22" i="14" s="1"/>
  <c r="CF85" i="9"/>
  <c r="BE22" i="14" s="1"/>
  <c r="AW85" i="9"/>
  <c r="V22" i="14" s="1"/>
  <c r="CV85" i="9"/>
  <c r="BU22" i="14" s="1"/>
  <c r="AY85" i="9"/>
  <c r="X22" i="14" s="1"/>
  <c r="BA85" i="9"/>
  <c r="Z22" i="14" s="1"/>
  <c r="AI27" i="9"/>
  <c r="AI18" i="9"/>
  <c r="AI66" i="9"/>
  <c r="BR85" i="9"/>
  <c r="AQ22" i="14" s="1"/>
  <c r="AI8" i="9"/>
  <c r="CE85" i="9"/>
  <c r="BD22" i="14" s="1"/>
  <c r="AI9" i="9"/>
  <c r="AI22" i="9"/>
  <c r="AI73" i="9"/>
  <c r="BK85" i="9"/>
  <c r="AJ22" i="14" s="1"/>
  <c r="CM85" i="9"/>
  <c r="BL22" i="14" s="1"/>
  <c r="AO85" i="9"/>
  <c r="N22" i="14" s="1"/>
  <c r="AI71" i="9"/>
  <c r="AI35" i="9"/>
  <c r="AR85" i="9"/>
  <c r="Q22" i="14" s="1"/>
  <c r="CN85" i="9"/>
  <c r="BM22" i="14" s="1"/>
  <c r="BE85" i="9"/>
  <c r="AD22" i="14" s="1"/>
  <c r="BC85" i="9"/>
  <c r="AB22" i="14" s="1"/>
  <c r="V70" i="9"/>
  <c r="AI85" i="9"/>
  <c r="H22" i="14" s="1"/>
  <c r="AI56" i="9"/>
  <c r="CR85" i="9"/>
  <c r="BQ22" i="14" s="1"/>
  <c r="AI46" i="9"/>
  <c r="CA85" i="9"/>
  <c r="AZ22" i="14" s="1"/>
  <c r="AI36" i="9"/>
  <c r="AN85" i="9"/>
  <c r="M22" i="14" s="1"/>
  <c r="AI28" i="9"/>
  <c r="AI14" i="9"/>
  <c r="V89" i="9"/>
  <c r="BB85" i="9"/>
  <c r="AA22" i="14" s="1"/>
  <c r="BJ85" i="9"/>
  <c r="AI22" i="14" s="1"/>
  <c r="AI17" i="9"/>
  <c r="AI65" i="9"/>
  <c r="AI30" i="9"/>
  <c r="AI55" i="9"/>
  <c r="V96" i="9"/>
  <c r="AV85" i="9"/>
  <c r="U22" i="14" s="1"/>
  <c r="AI69" i="9"/>
  <c r="BU85" i="9"/>
  <c r="AT22" i="14" s="1"/>
  <c r="CH85" i="9"/>
  <c r="BG22" i="14" s="1"/>
  <c r="AI13" i="9"/>
  <c r="V56" i="9"/>
  <c r="F46" i="11" s="1"/>
  <c r="F34" i="11"/>
  <c r="AI50" i="9"/>
  <c r="AI74" i="9"/>
  <c r="AI49" i="9"/>
  <c r="AI37" i="9"/>
  <c r="V124" i="9"/>
  <c r="AH85" i="9"/>
  <c r="G22" i="14" s="1"/>
  <c r="AU85" i="9"/>
  <c r="T22" i="14" s="1"/>
  <c r="AI21" i="9"/>
  <c r="V103" i="9"/>
  <c r="AI48" i="9"/>
  <c r="AI40" i="9"/>
  <c r="BX85" i="9"/>
  <c r="AW22" i="14" s="1"/>
  <c r="AI39" i="9"/>
  <c r="BL85" i="9"/>
  <c r="AK22" i="14" s="1"/>
  <c r="BD85" i="9"/>
  <c r="AC22" i="14" s="1"/>
  <c r="AI7" i="9"/>
  <c r="CD85" i="9"/>
  <c r="BC22" i="14" s="1"/>
  <c r="V33" i="9"/>
  <c r="CQ85" i="9"/>
  <c r="BP22" i="14" s="1"/>
  <c r="BH85" i="9"/>
  <c r="AG22" i="14" s="1"/>
  <c r="CG85" i="9"/>
  <c r="BF22" i="14" s="1"/>
  <c r="CS85" i="9"/>
  <c r="BR22" i="14" s="1"/>
  <c r="AI59" i="9"/>
  <c r="AI61" i="9"/>
  <c r="AI16" i="9"/>
  <c r="AE85" i="9"/>
  <c r="D22" i="14" s="1"/>
  <c r="BN85" i="9"/>
  <c r="AM22" i="14" s="1"/>
  <c r="AI29" i="9"/>
  <c r="AI11" i="9"/>
  <c r="BQ85" i="9"/>
  <c r="AP22" i="14" s="1"/>
  <c r="AI20" i="9"/>
  <c r="AI68" i="9"/>
  <c r="AI33" i="9"/>
  <c r="AI58" i="9"/>
  <c r="AI62" i="9"/>
  <c r="BW85" i="9"/>
  <c r="AV22" i="14" s="1"/>
  <c r="CJ85" i="9"/>
  <c r="BI22" i="14" s="1"/>
  <c r="AI4" i="9"/>
  <c r="AI64" i="9"/>
  <c r="CW85" i="9"/>
  <c r="BV22" i="14" s="1"/>
  <c r="AI3" i="9"/>
  <c r="AI51" i="9"/>
  <c r="BV85" i="9"/>
  <c r="AU22" i="14" s="1"/>
  <c r="AL85" i="9"/>
  <c r="K22" i="14" s="1"/>
  <c r="AI42" i="9"/>
  <c r="AI19" i="9"/>
  <c r="CP85" i="9"/>
  <c r="BO22" i="14" s="1"/>
  <c r="AI32" i="9"/>
  <c r="AI70" i="9"/>
  <c r="U41" i="9"/>
  <c r="U103" i="9"/>
  <c r="U78" i="9"/>
  <c r="I33" i="11"/>
  <c r="E33" i="11"/>
  <c r="U89" i="9"/>
  <c r="M33" i="11"/>
  <c r="D33" i="11"/>
  <c r="L33" i="11"/>
  <c r="H33" i="11"/>
  <c r="U25" i="9"/>
  <c r="U55" i="9"/>
  <c r="U64" i="9"/>
  <c r="U14" i="9"/>
  <c r="U17" i="9" s="1"/>
  <c r="G75" i="9"/>
  <c r="U104" i="9" s="1"/>
  <c r="L45" i="11" s="1"/>
  <c r="U124" i="9"/>
  <c r="U96" i="9"/>
  <c r="AG55" i="9"/>
  <c r="AJ83" i="9"/>
  <c r="I20" i="14" s="1"/>
  <c r="AR83" i="9"/>
  <c r="Q20" i="14" s="1"/>
  <c r="AQ83" i="9"/>
  <c r="P20" i="14" s="1"/>
  <c r="AG16" i="9"/>
  <c r="CB83" i="9"/>
  <c r="BA20" i="14" s="1"/>
  <c r="CL83" i="9"/>
  <c r="BK20" i="14" s="1"/>
  <c r="BG83" i="9"/>
  <c r="AF20" i="14" s="1"/>
  <c r="BZ83" i="9"/>
  <c r="AY20" i="14" s="1"/>
  <c r="AG22" i="9"/>
  <c r="BU83" i="9"/>
  <c r="AT20" i="14" s="1"/>
  <c r="AG65" i="9"/>
  <c r="AW83" i="9"/>
  <c r="V20" i="14" s="1"/>
  <c r="T41" i="9"/>
  <c r="T42" i="9" s="1"/>
  <c r="E44" i="11" s="1"/>
  <c r="T96" i="9"/>
  <c r="CT83" i="9"/>
  <c r="BS20" i="14" s="1"/>
  <c r="AG58" i="9"/>
  <c r="CI83" i="9"/>
  <c r="BH20" i="14" s="1"/>
  <c r="AG28" i="9"/>
  <c r="AF83" i="9"/>
  <c r="E20" i="14" s="1"/>
  <c r="BQ83" i="9"/>
  <c r="AP20" i="14" s="1"/>
  <c r="AG44" i="9"/>
  <c r="BI83" i="9"/>
  <c r="AH20" i="14" s="1"/>
  <c r="T124" i="9"/>
  <c r="N32" i="11" s="1"/>
  <c r="AG42" i="9"/>
  <c r="AH83" i="9"/>
  <c r="G20" i="14" s="1"/>
  <c r="AM83" i="9"/>
  <c r="L20" i="14" s="1"/>
  <c r="AG54" i="9"/>
  <c r="AT83" i="9"/>
  <c r="S20" i="14" s="1"/>
  <c r="AG33" i="9"/>
  <c r="AO83" i="9"/>
  <c r="N20" i="14" s="1"/>
  <c r="AG70" i="9"/>
  <c r="AG52" i="9"/>
  <c r="CC83" i="9"/>
  <c r="BB20" i="14" s="1"/>
  <c r="AG56" i="9"/>
  <c r="BT83" i="9"/>
  <c r="AS20" i="14" s="1"/>
  <c r="AG26" i="9"/>
  <c r="AG34" i="9"/>
  <c r="AG17" i="9"/>
  <c r="AY83" i="9"/>
  <c r="X20" i="14" s="1"/>
  <c r="AG31" i="9"/>
  <c r="AG3" i="9"/>
  <c r="AG45" i="9"/>
  <c r="AX83" i="9"/>
  <c r="W20" i="14" s="1"/>
  <c r="CA83" i="9"/>
  <c r="AZ20" i="14" s="1"/>
  <c r="BD83" i="9"/>
  <c r="AC20" i="14" s="1"/>
  <c r="AG24" i="9"/>
  <c r="CO83" i="9"/>
  <c r="BN20" i="14" s="1"/>
  <c r="AD83" i="9"/>
  <c r="C20" i="14" s="1"/>
  <c r="AG49" i="9"/>
  <c r="AE83" i="9"/>
  <c r="D20" i="14" s="1"/>
  <c r="AG64" i="9"/>
  <c r="AG29" i="9"/>
  <c r="AG83" i="9"/>
  <c r="F20" i="14" s="1"/>
  <c r="AG43" i="9"/>
  <c r="AG36" i="9"/>
  <c r="AG57" i="9"/>
  <c r="BJ83" i="9"/>
  <c r="AI20" i="14" s="1"/>
  <c r="BX83" i="9"/>
  <c r="AW20" i="14" s="1"/>
  <c r="AG4" i="9"/>
  <c r="CU83" i="9"/>
  <c r="BT20" i="14" s="1"/>
  <c r="T70" i="9"/>
  <c r="T71" i="9" s="1"/>
  <c r="H44" i="11" s="1"/>
  <c r="AI83" i="9"/>
  <c r="H20" i="14" s="1"/>
  <c r="BK83" i="9"/>
  <c r="AJ20" i="14" s="1"/>
  <c r="AG61" i="9"/>
  <c r="CS83" i="9"/>
  <c r="BR20" i="14" s="1"/>
  <c r="CM83" i="9"/>
  <c r="BL20" i="14" s="1"/>
  <c r="BP83" i="9"/>
  <c r="AO20" i="14" s="1"/>
  <c r="BR83" i="9"/>
  <c r="AQ20" i="14" s="1"/>
  <c r="AU83" i="9"/>
  <c r="T20" i="14" s="1"/>
  <c r="AG39" i="9"/>
  <c r="CJ83" i="9"/>
  <c r="BI20" i="14" s="1"/>
  <c r="CG83" i="9"/>
  <c r="BF20" i="14" s="1"/>
  <c r="AG60" i="9"/>
  <c r="AG41" i="9"/>
  <c r="AG30" i="9"/>
  <c r="AG63" i="9"/>
  <c r="CD83" i="9"/>
  <c r="BC20" i="14" s="1"/>
  <c r="AG59" i="9"/>
  <c r="BS83" i="9"/>
  <c r="AR20" i="14" s="1"/>
  <c r="BN83" i="9"/>
  <c r="AM20" i="14" s="1"/>
  <c r="T78" i="9"/>
  <c r="T79" i="9" s="1"/>
  <c r="I44" i="11" s="1"/>
  <c r="AG71" i="9"/>
  <c r="AG35" i="9"/>
  <c r="AN83" i="9"/>
  <c r="M20" i="14" s="1"/>
  <c r="AG50" i="9"/>
  <c r="CF83" i="9"/>
  <c r="BE20" i="14" s="1"/>
  <c r="AG48" i="9"/>
  <c r="AG47" i="9"/>
  <c r="AG13" i="9"/>
  <c r="BY83" i="9"/>
  <c r="AX20" i="14" s="1"/>
  <c r="AG10" i="9"/>
  <c r="BC83" i="9"/>
  <c r="AB20" i="14" s="1"/>
  <c r="AG6" i="9"/>
  <c r="AG7" i="9"/>
  <c r="AG8" i="9"/>
  <c r="CE83" i="9"/>
  <c r="BD20" i="14" s="1"/>
  <c r="AG9" i="9"/>
  <c r="BW83" i="9"/>
  <c r="AV20" i="14" s="1"/>
  <c r="BV83" i="9"/>
  <c r="AU20" i="14" s="1"/>
  <c r="AG25" i="9"/>
  <c r="AG2" i="9"/>
  <c r="AG62" i="9"/>
  <c r="AG21" i="9"/>
  <c r="CR83" i="9"/>
  <c r="BQ20" i="14" s="1"/>
  <c r="AK83" i="9"/>
  <c r="J20" i="14" s="1"/>
  <c r="AG37" i="9"/>
  <c r="CK83" i="9"/>
  <c r="BJ20" i="14" s="1"/>
  <c r="AG40" i="9"/>
  <c r="AS83" i="9"/>
  <c r="R20" i="14" s="1"/>
  <c r="CP83" i="9"/>
  <c r="BO20" i="14" s="1"/>
  <c r="CQ83" i="9"/>
  <c r="BP20" i="14" s="1"/>
  <c r="AV83" i="9"/>
  <c r="U20" i="14" s="1"/>
  <c r="AL83" i="9"/>
  <c r="K20" i="14" s="1"/>
  <c r="AP83" i="9"/>
  <c r="O20" i="14" s="1"/>
  <c r="AC83" i="9"/>
  <c r="B20" i="14" s="1"/>
  <c r="AG46" i="9"/>
  <c r="BO83" i="9"/>
  <c r="AN20" i="14" s="1"/>
  <c r="AG5" i="9"/>
  <c r="AG53" i="9"/>
  <c r="AG18" i="9"/>
  <c r="AG66" i="9"/>
  <c r="AG19" i="9"/>
  <c r="AG67" i="9"/>
  <c r="AG20" i="9"/>
  <c r="AG68" i="9"/>
  <c r="AG69" i="9"/>
  <c r="BL83" i="9"/>
  <c r="AK20" i="14" s="1"/>
  <c r="AG14" i="9"/>
  <c r="CN83" i="9"/>
  <c r="BM20" i="14" s="1"/>
  <c r="BE83" i="9"/>
  <c r="AD20" i="14" s="1"/>
  <c r="AG72" i="9"/>
  <c r="BF83" i="9"/>
  <c r="AE20" i="14" s="1"/>
  <c r="AG12" i="9"/>
  <c r="AG32" i="9"/>
  <c r="BH83" i="9"/>
  <c r="AG20" i="14" s="1"/>
  <c r="CH83" i="9"/>
  <c r="BG20" i="14" s="1"/>
  <c r="AG23" i="9"/>
  <c r="AG51" i="9"/>
  <c r="T103" i="9"/>
  <c r="T17" i="9"/>
  <c r="T25" i="9"/>
  <c r="T89" i="9"/>
  <c r="T97" i="9"/>
  <c r="K32" i="11"/>
  <c r="T110" i="9"/>
  <c r="T55" i="9"/>
  <c r="BA83" i="9"/>
  <c r="Z20" i="14" s="1"/>
  <c r="AG74" i="9"/>
  <c r="AG73" i="9"/>
  <c r="CW83" i="9"/>
  <c r="BV20" i="14" s="1"/>
  <c r="T33" i="9"/>
  <c r="T64" i="9"/>
  <c r="AG27" i="9"/>
  <c r="AG11" i="9"/>
  <c r="AG15" i="9"/>
  <c r="AZ83" i="9"/>
  <c r="Y20" i="14" s="1"/>
  <c r="CV83" i="9"/>
  <c r="BU20" i="14" s="1"/>
  <c r="AG38" i="9"/>
  <c r="BM83" i="9"/>
  <c r="AL20" i="14" s="1"/>
  <c r="AN82" i="9"/>
  <c r="M19" i="14" s="1"/>
  <c r="AF25" i="9"/>
  <c r="S96" i="9"/>
  <c r="S110" i="9"/>
  <c r="AF73" i="9"/>
  <c r="S124" i="9"/>
  <c r="CV82" i="9"/>
  <c r="BU19" i="14" s="1"/>
  <c r="AF13" i="9"/>
  <c r="BY82" i="9"/>
  <c r="AX19" i="14" s="1"/>
  <c r="BB82" i="9"/>
  <c r="AA19" i="14" s="1"/>
  <c r="BO82" i="9"/>
  <c r="AN19" i="14" s="1"/>
  <c r="AF19" i="9"/>
  <c r="AF62" i="9"/>
  <c r="AF39" i="9"/>
  <c r="AZ82" i="9"/>
  <c r="Y19" i="14" s="1"/>
  <c r="CK82" i="9"/>
  <c r="BJ19" i="14" s="1"/>
  <c r="S70" i="9"/>
  <c r="S71" i="9" s="1"/>
  <c r="H43" i="11" s="1"/>
  <c r="CO82" i="9"/>
  <c r="BN19" i="14" s="1"/>
  <c r="AC82" i="9"/>
  <c r="B19" i="14" s="1"/>
  <c r="CC82" i="9"/>
  <c r="BB19" i="14" s="1"/>
  <c r="CP82" i="9"/>
  <c r="BO19" i="14" s="1"/>
  <c r="BQ82" i="9"/>
  <c r="AP19" i="14" s="1"/>
  <c r="AF14" i="9"/>
  <c r="AS82" i="9"/>
  <c r="R19" i="14" s="1"/>
  <c r="AF49" i="9"/>
  <c r="AO82" i="9"/>
  <c r="N19" i="14" s="1"/>
  <c r="AF53" i="9"/>
  <c r="AF72" i="9"/>
  <c r="S78" i="9"/>
  <c r="S79" i="9" s="1"/>
  <c r="I43" i="11" s="1"/>
  <c r="AG82" i="9"/>
  <c r="F19" i="14" s="1"/>
  <c r="AF26" i="9"/>
  <c r="AF54" i="9"/>
  <c r="CU82" i="9"/>
  <c r="BT19" i="14" s="1"/>
  <c r="AF66" i="9"/>
  <c r="CJ82" i="9"/>
  <c r="BI19" i="14" s="1"/>
  <c r="AF12" i="9"/>
  <c r="AE82" i="9"/>
  <c r="D19" i="14" s="1"/>
  <c r="AF42" i="9"/>
  <c r="AF38" i="9"/>
  <c r="AF60" i="9"/>
  <c r="AF45" i="9"/>
  <c r="AW82" i="9"/>
  <c r="V19" i="14" s="1"/>
  <c r="CS82" i="9"/>
  <c r="BR19" i="14" s="1"/>
  <c r="AF35" i="9"/>
  <c r="CA82" i="9"/>
  <c r="AZ19" i="14" s="1"/>
  <c r="AR82" i="9"/>
  <c r="Q19" i="14" s="1"/>
  <c r="AF31" i="9"/>
  <c r="AF6" i="9"/>
  <c r="AF32" i="9"/>
  <c r="CI82" i="9"/>
  <c r="BH19" i="14" s="1"/>
  <c r="BT82" i="9"/>
  <c r="AS19" i="14" s="1"/>
  <c r="AF22" i="9"/>
  <c r="AF70" i="9"/>
  <c r="BJ82" i="9"/>
  <c r="AI19" i="14" s="1"/>
  <c r="M31" i="11"/>
  <c r="S111" i="9"/>
  <c r="M43" i="11" s="1"/>
  <c r="AM82" i="9"/>
  <c r="L19" i="14" s="1"/>
  <c r="BN82" i="9"/>
  <c r="AM19" i="14" s="1"/>
  <c r="AF4" i="9"/>
  <c r="AF17" i="9"/>
  <c r="BF82" i="9"/>
  <c r="AE19" i="14" s="1"/>
  <c r="AF24" i="9"/>
  <c r="BS82" i="9"/>
  <c r="AR19" i="14" s="1"/>
  <c r="AF57" i="9"/>
  <c r="AF36" i="9"/>
  <c r="S125" i="9"/>
  <c r="N43" i="11" s="1"/>
  <c r="N31" i="11"/>
  <c r="AF3" i="9"/>
  <c r="AF52" i="9"/>
  <c r="S41" i="9"/>
  <c r="AF44" i="9"/>
  <c r="AJ82" i="9"/>
  <c r="I19" i="14" s="1"/>
  <c r="CF82" i="9"/>
  <c r="BE19" i="14" s="1"/>
  <c r="AF34" i="9"/>
  <c r="AF47" i="9"/>
  <c r="I31" i="11"/>
  <c r="BE82" i="9"/>
  <c r="AD19" i="14" s="1"/>
  <c r="AF37" i="9"/>
  <c r="AF82" i="9"/>
  <c r="E19" i="14" s="1"/>
  <c r="AF74" i="9"/>
  <c r="AF51" i="9"/>
  <c r="AF16" i="9"/>
  <c r="CM82" i="9"/>
  <c r="BL19" i="14" s="1"/>
  <c r="AF48" i="9"/>
  <c r="BR82" i="9"/>
  <c r="AQ19" i="14" s="1"/>
  <c r="AY82" i="9"/>
  <c r="X19" i="14" s="1"/>
  <c r="AF9" i="9"/>
  <c r="BI82" i="9"/>
  <c r="AH19" i="14" s="1"/>
  <c r="BK82" i="9"/>
  <c r="AJ19" i="14" s="1"/>
  <c r="BV82" i="9"/>
  <c r="AU19" i="14" s="1"/>
  <c r="BL82" i="9"/>
  <c r="AK19" i="14" s="1"/>
  <c r="AF5" i="9"/>
  <c r="BA82" i="9"/>
  <c r="Z19" i="14" s="1"/>
  <c r="CW82" i="9"/>
  <c r="BV19" i="14" s="1"/>
  <c r="AD82" i="9"/>
  <c r="C19" i="14" s="1"/>
  <c r="BZ82" i="9"/>
  <c r="AY19" i="14" s="1"/>
  <c r="S25" i="9"/>
  <c r="BW82" i="9"/>
  <c r="AV19" i="14" s="1"/>
  <c r="AF43" i="9"/>
  <c r="AI82" i="9"/>
  <c r="H19" i="14" s="1"/>
  <c r="CE82" i="9"/>
  <c r="BD19" i="14" s="1"/>
  <c r="AF69" i="9"/>
  <c r="S103" i="9"/>
  <c r="BD82" i="9"/>
  <c r="AC19" i="14" s="1"/>
  <c r="AF15" i="9"/>
  <c r="AF63" i="9"/>
  <c r="AQ82" i="9"/>
  <c r="P19" i="14" s="1"/>
  <c r="AF64" i="9"/>
  <c r="H31" i="11"/>
  <c r="AF56" i="9"/>
  <c r="AF21" i="9"/>
  <c r="CR82" i="9"/>
  <c r="BQ19" i="14" s="1"/>
  <c r="BU82" i="9"/>
  <c r="AT19" i="14" s="1"/>
  <c r="AL82" i="9"/>
  <c r="K19" i="14" s="1"/>
  <c r="CH82" i="9"/>
  <c r="BG19" i="14" s="1"/>
  <c r="S89" i="9"/>
  <c r="AF30" i="9"/>
  <c r="S64" i="9"/>
  <c r="AF29" i="9"/>
  <c r="AF28" i="9"/>
  <c r="BP82" i="9"/>
  <c r="AO19" i="14" s="1"/>
  <c r="AH82" i="9"/>
  <c r="G19" i="14" s="1"/>
  <c r="AF8" i="9"/>
  <c r="S97" i="9"/>
  <c r="K43" i="11" s="1"/>
  <c r="K31" i="11"/>
  <c r="AV82" i="9"/>
  <c r="U19" i="14" s="1"/>
  <c r="AF46" i="9"/>
  <c r="AF11" i="9"/>
  <c r="AF59" i="9"/>
  <c r="BM82" i="9"/>
  <c r="AL19" i="14" s="1"/>
  <c r="AP82" i="9"/>
  <c r="O19" i="14" s="1"/>
  <c r="CL82" i="9"/>
  <c r="BK19" i="14" s="1"/>
  <c r="BC82" i="9"/>
  <c r="AB19" i="14" s="1"/>
  <c r="AF41" i="9"/>
  <c r="AF7" i="9"/>
  <c r="AF55" i="9"/>
  <c r="S33" i="9"/>
  <c r="CQ82" i="9"/>
  <c r="BP19" i="14" s="1"/>
  <c r="AF10" i="9"/>
  <c r="AF58" i="9"/>
  <c r="AF18" i="9"/>
  <c r="BX82" i="9"/>
  <c r="AW19" i="14" s="1"/>
  <c r="AF2" i="9"/>
  <c r="AF50" i="9"/>
  <c r="CN82" i="9"/>
  <c r="BM19" i="14" s="1"/>
  <c r="AF27" i="9"/>
  <c r="CB82" i="9"/>
  <c r="BA19" i="14" s="1"/>
  <c r="S55" i="9"/>
  <c r="CD82" i="9"/>
  <c r="BC19" i="14" s="1"/>
  <c r="AU82" i="9"/>
  <c r="T19" i="14" s="1"/>
  <c r="AF33" i="9"/>
  <c r="CG82" i="9"/>
  <c r="BF19" i="14" s="1"/>
  <c r="AF23" i="9"/>
  <c r="CT82" i="9"/>
  <c r="BS19" i="14" s="1"/>
  <c r="AF61" i="9"/>
  <c r="S17" i="9"/>
  <c r="AF65" i="9"/>
  <c r="AF40" i="9"/>
  <c r="AT82" i="9"/>
  <c r="S19" i="14" s="1"/>
  <c r="AF67" i="9"/>
  <c r="AF20" i="9"/>
  <c r="AF68" i="9"/>
  <c r="BH82" i="9"/>
  <c r="AG19" i="14" s="1"/>
  <c r="AK82" i="9"/>
  <c r="J19" i="14" s="1"/>
  <c r="AX82" i="9"/>
  <c r="W19" i="14" s="1"/>
  <c r="BR81" i="9"/>
  <c r="AQ18" i="14" s="1"/>
  <c r="AE62" i="9"/>
  <c r="AE43" i="9"/>
  <c r="AE5" i="9"/>
  <c r="AE39" i="9"/>
  <c r="AE67" i="9"/>
  <c r="AE42" i="9"/>
  <c r="AE51" i="9"/>
  <c r="AF81" i="9"/>
  <c r="E18" i="14" s="1"/>
  <c r="CL81" i="9"/>
  <c r="BK18" i="14" s="1"/>
  <c r="AE38" i="9"/>
  <c r="AE33" i="9"/>
  <c r="AE19" i="9"/>
  <c r="AE16" i="9"/>
  <c r="BQ81" i="9"/>
  <c r="AP18" i="14" s="1"/>
  <c r="BF81" i="9"/>
  <c r="AE18" i="14" s="1"/>
  <c r="AE65" i="9"/>
  <c r="CP81" i="9"/>
  <c r="BO18" i="14" s="1"/>
  <c r="AD81" i="9"/>
  <c r="C18" i="14" s="1"/>
  <c r="BZ81" i="9"/>
  <c r="AY18" i="14" s="1"/>
  <c r="BC81" i="9"/>
  <c r="AB18" i="14" s="1"/>
  <c r="CC81" i="9"/>
  <c r="BB18" i="14" s="1"/>
  <c r="CD81" i="9"/>
  <c r="BC18" i="14" s="1"/>
  <c r="AE3" i="9"/>
  <c r="AE28" i="9"/>
  <c r="AE29" i="9"/>
  <c r="AP81" i="9"/>
  <c r="O18" i="14" s="1"/>
  <c r="CA81" i="9"/>
  <c r="AZ18" i="14" s="1"/>
  <c r="BD81" i="9"/>
  <c r="AC18" i="14" s="1"/>
  <c r="CK81" i="9"/>
  <c r="BJ18" i="14" s="1"/>
  <c r="AE63" i="9"/>
  <c r="AE52" i="9"/>
  <c r="AE27" i="9"/>
  <c r="AE81" i="9"/>
  <c r="D18" i="14" s="1"/>
  <c r="BP81" i="9"/>
  <c r="AO18" i="14" s="1"/>
  <c r="AG81" i="9"/>
  <c r="F18" i="14" s="1"/>
  <c r="AE31" i="9"/>
  <c r="BB81" i="9"/>
  <c r="AA18" i="14" s="1"/>
  <c r="AE4" i="9"/>
  <c r="AE41" i="9"/>
  <c r="AE13" i="9"/>
  <c r="AE7" i="9"/>
  <c r="AE64" i="9"/>
  <c r="AE53" i="9"/>
  <c r="AE71" i="9"/>
  <c r="AZ81" i="9"/>
  <c r="Y18" i="14" s="1"/>
  <c r="BN81" i="9"/>
  <c r="AM18" i="14" s="1"/>
  <c r="AQ81" i="9"/>
  <c r="P18" i="14" s="1"/>
  <c r="AE55" i="9"/>
  <c r="CB81" i="9"/>
  <c r="BA18" i="14" s="1"/>
  <c r="BM81" i="9"/>
  <c r="AL18" i="14" s="1"/>
  <c r="AE24" i="9"/>
  <c r="Z41" i="10"/>
  <c r="I54" i="11"/>
  <c r="Z89" i="10"/>
  <c r="Q41" i="10"/>
  <c r="L5" i="10"/>
  <c r="Z6" i="10" s="1"/>
  <c r="AF80" i="10"/>
  <c r="E30" i="14" s="1"/>
  <c r="AD5" i="10"/>
  <c r="Q6" i="10"/>
  <c r="Q17" i="10" s="1"/>
  <c r="Q22" i="10"/>
  <c r="Q89" i="10"/>
  <c r="M54" i="11"/>
  <c r="Q62" i="10"/>
  <c r="BP80" i="10"/>
  <c r="AO30" i="14" s="1"/>
  <c r="AD41" i="10"/>
  <c r="Q103" i="10"/>
  <c r="Q96" i="10"/>
  <c r="Q86" i="10"/>
  <c r="L53" i="10"/>
  <c r="Z86" i="10" s="1"/>
  <c r="C75" i="10"/>
  <c r="Q111" i="10" s="1"/>
  <c r="M66" i="11" s="1"/>
  <c r="Q25" i="10"/>
  <c r="Q33" i="10"/>
  <c r="Q61" i="10"/>
  <c r="Q64" i="10" s="1"/>
  <c r="AD40" i="10"/>
  <c r="BO80" i="10"/>
  <c r="AN30" i="14" s="1"/>
  <c r="Q7" i="10"/>
  <c r="AD6" i="10"/>
  <c r="L6" i="10"/>
  <c r="Z7" i="10" s="1"/>
  <c r="Q70" i="10"/>
  <c r="AD66" i="10"/>
  <c r="Q115" i="10"/>
  <c r="Q124" i="10" s="1"/>
  <c r="L66" i="10"/>
  <c r="Z115" i="10" s="1"/>
  <c r="L30" i="10"/>
  <c r="Z47" i="10" s="1"/>
  <c r="BE80" i="10"/>
  <c r="AD30" i="14" s="1"/>
  <c r="Q47" i="10"/>
  <c r="Q55" i="10" s="1"/>
  <c r="AD30" i="10"/>
  <c r="L42" i="10"/>
  <c r="Z63" i="10" s="1"/>
  <c r="Z64" i="10" s="1"/>
  <c r="Q63" i="10"/>
  <c r="AE44" i="9"/>
  <c r="AE25" i="9"/>
  <c r="AE59" i="9"/>
  <c r="BK81" i="9"/>
  <c r="AJ18" i="14" s="1"/>
  <c r="BS81" i="9"/>
  <c r="AR18" i="14" s="1"/>
  <c r="CH81" i="9"/>
  <c r="BG18" i="14" s="1"/>
  <c r="AE56" i="9"/>
  <c r="CU81" i="9"/>
  <c r="BT18" i="14" s="1"/>
  <c r="AE34" i="9"/>
  <c r="AW81" i="9"/>
  <c r="V18" i="14" s="1"/>
  <c r="AE54" i="9"/>
  <c r="BI81" i="9"/>
  <c r="AH18" i="14" s="1"/>
  <c r="CT81" i="9"/>
  <c r="BS18" i="14" s="1"/>
  <c r="CG81" i="9"/>
  <c r="BF18" i="14" s="1"/>
  <c r="AE72" i="9"/>
  <c r="CE81" i="9"/>
  <c r="BD18" i="14" s="1"/>
  <c r="BH81" i="9"/>
  <c r="AG18" i="14" s="1"/>
  <c r="AE2" i="9"/>
  <c r="AE61" i="9"/>
  <c r="AE8" i="9"/>
  <c r="AE45" i="9"/>
  <c r="CV81" i="9"/>
  <c r="BU18" i="14" s="1"/>
  <c r="AE6" i="9"/>
  <c r="AE11" i="9"/>
  <c r="AE35" i="9"/>
  <c r="R78" i="9"/>
  <c r="I30" i="11" s="1"/>
  <c r="AY81" i="9"/>
  <c r="X18" i="14" s="1"/>
  <c r="AE40" i="9"/>
  <c r="AE17" i="9"/>
  <c r="R124" i="9"/>
  <c r="R125" i="9" s="1"/>
  <c r="N42" i="11" s="1"/>
  <c r="AE18" i="9"/>
  <c r="AI81" i="9"/>
  <c r="H18" i="14" s="1"/>
  <c r="AE36" i="9"/>
  <c r="AE15" i="9"/>
  <c r="BO81" i="9"/>
  <c r="AN18" i="14" s="1"/>
  <c r="AR81" i="9"/>
  <c r="Q18" i="14" s="1"/>
  <c r="CN81" i="9"/>
  <c r="BM18" i="14" s="1"/>
  <c r="AL81" i="9"/>
  <c r="K18" i="14" s="1"/>
  <c r="BJ81" i="9"/>
  <c r="AI18" i="14" s="1"/>
  <c r="AN81" i="9"/>
  <c r="M18" i="14" s="1"/>
  <c r="R71" i="9"/>
  <c r="H42" i="11" s="1"/>
  <c r="H30" i="11"/>
  <c r="R64" i="9"/>
  <c r="R41" i="9"/>
  <c r="R110" i="9"/>
  <c r="AE73" i="9"/>
  <c r="R103" i="9"/>
  <c r="R96" i="9"/>
  <c r="BT81" i="9"/>
  <c r="AS18" i="14" s="1"/>
  <c r="AE58" i="9"/>
  <c r="AC81" i="9"/>
  <c r="B18" i="14" s="1"/>
  <c r="AE37" i="9"/>
  <c r="AT81" i="9"/>
  <c r="S18" i="14" s="1"/>
  <c r="AE66" i="9"/>
  <c r="AE46" i="9"/>
  <c r="AE20" i="9"/>
  <c r="AE68" i="9"/>
  <c r="AE57" i="9"/>
  <c r="AE47" i="9"/>
  <c r="AE48" i="9"/>
  <c r="R17" i="9"/>
  <c r="BL81" i="9"/>
  <c r="AK18" i="14" s="1"/>
  <c r="BA81" i="9"/>
  <c r="Z18" i="14" s="1"/>
  <c r="CM81" i="9"/>
  <c r="BL18" i="14" s="1"/>
  <c r="AE22" i="9"/>
  <c r="AS81" i="9"/>
  <c r="R18" i="14" s="1"/>
  <c r="CO81" i="9"/>
  <c r="BN18" i="14" s="1"/>
  <c r="AU81" i="9"/>
  <c r="T18" i="14" s="1"/>
  <c r="CQ81" i="9"/>
  <c r="BP18" i="14" s="1"/>
  <c r="AE9" i="9"/>
  <c r="BW81" i="9"/>
  <c r="AV18" i="14" s="1"/>
  <c r="BY81" i="9"/>
  <c r="AX18" i="14" s="1"/>
  <c r="AE26" i="9"/>
  <c r="BU81" i="9"/>
  <c r="AT18" i="14" s="1"/>
  <c r="R33" i="9"/>
  <c r="AJ81" i="9"/>
  <c r="I18" i="14" s="1"/>
  <c r="CF81" i="9"/>
  <c r="BE18" i="14" s="1"/>
  <c r="BV81" i="9"/>
  <c r="AU18" i="14" s="1"/>
  <c r="AE50" i="9"/>
  <c r="BX81" i="9"/>
  <c r="AW18" i="14" s="1"/>
  <c r="R25" i="9"/>
  <c r="AE14" i="9"/>
  <c r="AE23" i="9"/>
  <c r="AE32" i="9"/>
  <c r="AE21" i="9"/>
  <c r="AE69" i="9"/>
  <c r="R89" i="9"/>
  <c r="CW81" i="9"/>
  <c r="BV18" i="14" s="1"/>
  <c r="R55" i="9"/>
  <c r="AO81" i="9"/>
  <c r="N18" i="14" s="1"/>
  <c r="BE81" i="9"/>
  <c r="AD18" i="14" s="1"/>
  <c r="AE10" i="9"/>
  <c r="AE70" i="9"/>
  <c r="CR81" i="9"/>
  <c r="BQ18" i="14" s="1"/>
  <c r="AE12" i="9"/>
  <c r="CI81" i="9"/>
  <c r="BH18" i="14" s="1"/>
  <c r="AH81" i="9"/>
  <c r="G18" i="14" s="1"/>
  <c r="AE49" i="9"/>
  <c r="AE30" i="9"/>
  <c r="AK81" i="9"/>
  <c r="J18" i="14" s="1"/>
  <c r="AX81" i="9"/>
  <c r="W18" i="14" s="1"/>
  <c r="BG81" i="9"/>
  <c r="AF18" i="14" s="1"/>
  <c r="CS81" i="9"/>
  <c r="BR18" i="14" s="1"/>
  <c r="AV81" i="9"/>
  <c r="U18" i="14" s="1"/>
  <c r="AM81" i="9"/>
  <c r="L18" i="14" s="1"/>
  <c r="AE60" i="9"/>
  <c r="CJ81" i="9"/>
  <c r="BI18" i="14" s="1"/>
  <c r="BC80" i="9"/>
  <c r="AB17" i="14" s="1"/>
  <c r="BL80" i="9"/>
  <c r="AK17" i="14" s="1"/>
  <c r="Q78" i="9"/>
  <c r="AD8" i="9"/>
  <c r="Q33" i="9"/>
  <c r="Q89" i="9"/>
  <c r="AD59" i="9"/>
  <c r="CV80" i="9"/>
  <c r="BU17" i="14" s="1"/>
  <c r="Q25" i="9"/>
  <c r="C29" i="11" s="1"/>
  <c r="AD66" i="9"/>
  <c r="BQ80" i="9"/>
  <c r="AP17" i="14" s="1"/>
  <c r="AD10" i="9"/>
  <c r="AE80" i="9"/>
  <c r="D17" i="14" s="1"/>
  <c r="AR80" i="9"/>
  <c r="Q17" i="14" s="1"/>
  <c r="CS80" i="9"/>
  <c r="BR17" i="14" s="1"/>
  <c r="BD80" i="9"/>
  <c r="AC17" i="14" s="1"/>
  <c r="AD56" i="9"/>
  <c r="Q96" i="9"/>
  <c r="BK80" i="9"/>
  <c r="AJ17" i="14" s="1"/>
  <c r="AZ80" i="9"/>
  <c r="Y17" i="14" s="1"/>
  <c r="AL80" i="9"/>
  <c r="K17" i="14" s="1"/>
  <c r="Q70" i="9"/>
  <c r="H29" i="11" s="1"/>
  <c r="AD38" i="9"/>
  <c r="CC80" i="9"/>
  <c r="BB17" i="14" s="1"/>
  <c r="AD65" i="9"/>
  <c r="BH80" i="9"/>
  <c r="AG17" i="14" s="1"/>
  <c r="Q64" i="9"/>
  <c r="BB80" i="9"/>
  <c r="AA17" i="14" s="1"/>
  <c r="AD29" i="9"/>
  <c r="CA80" i="9"/>
  <c r="AZ17" i="14" s="1"/>
  <c r="AD42" i="9"/>
  <c r="AD31" i="9"/>
  <c r="AI80" i="9"/>
  <c r="H17" i="14" s="1"/>
  <c r="Q97" i="9"/>
  <c r="K41" i="11" s="1"/>
  <c r="K29" i="11"/>
  <c r="AD33" i="9"/>
  <c r="AK80" i="9"/>
  <c r="J17" i="14" s="1"/>
  <c r="CH80" i="9"/>
  <c r="BG17" i="14" s="1"/>
  <c r="BF80" i="9"/>
  <c r="AE17" i="14" s="1"/>
  <c r="CE80" i="9"/>
  <c r="BD17" i="14" s="1"/>
  <c r="AD11" i="9"/>
  <c r="Q103" i="9"/>
  <c r="AD36" i="9"/>
  <c r="BM80" i="9"/>
  <c r="AL17" i="14" s="1"/>
  <c r="CO80" i="9"/>
  <c r="BN17" i="14" s="1"/>
  <c r="AD39" i="9"/>
  <c r="CG80" i="9"/>
  <c r="BF17" i="14" s="1"/>
  <c r="AD6" i="9"/>
  <c r="AD20" i="9"/>
  <c r="BT80" i="9"/>
  <c r="AS17" i="14" s="1"/>
  <c r="BI80" i="9"/>
  <c r="AH17" i="14" s="1"/>
  <c r="AX80" i="9"/>
  <c r="W17" i="14" s="1"/>
  <c r="AD37" i="9"/>
  <c r="AD2" i="9"/>
  <c r="AQ80" i="9"/>
  <c r="P17" i="14" s="1"/>
  <c r="BN80" i="9"/>
  <c r="AM17" i="14" s="1"/>
  <c r="AD41" i="9"/>
  <c r="AG80" i="9"/>
  <c r="F17" i="14" s="1"/>
  <c r="AD70" i="9"/>
  <c r="AD43" i="9"/>
  <c r="AU80" i="9"/>
  <c r="T17" i="14" s="1"/>
  <c r="CQ80" i="9"/>
  <c r="BP17" i="14" s="1"/>
  <c r="Q79" i="9"/>
  <c r="I41" i="11" s="1"/>
  <c r="I29" i="11"/>
  <c r="AD71" i="9"/>
  <c r="AD48" i="9"/>
  <c r="AD52" i="9"/>
  <c r="Q90" i="9"/>
  <c r="J41" i="11" s="1"/>
  <c r="J29" i="11"/>
  <c r="Q17" i="9"/>
  <c r="BY80" i="9"/>
  <c r="AX17" i="14" s="1"/>
  <c r="AD58" i="9"/>
  <c r="BP80" i="9"/>
  <c r="AO17" i="14" s="1"/>
  <c r="AD18" i="9"/>
  <c r="AD64" i="9"/>
  <c r="BR80" i="9"/>
  <c r="AQ17" i="14" s="1"/>
  <c r="D29" i="11"/>
  <c r="Q34" i="9"/>
  <c r="D41" i="11" s="1"/>
  <c r="AD68" i="9"/>
  <c r="AD45" i="9"/>
  <c r="AD34" i="9"/>
  <c r="AD23" i="9"/>
  <c r="CT80" i="9"/>
  <c r="BS17" i="14" s="1"/>
  <c r="BW80" i="9"/>
  <c r="AV17" i="14" s="1"/>
  <c r="CM80" i="9"/>
  <c r="BL17" i="14" s="1"/>
  <c r="BX80" i="9"/>
  <c r="AW17" i="14" s="1"/>
  <c r="AC80" i="9"/>
  <c r="B17" i="14" s="1"/>
  <c r="AD50" i="9"/>
  <c r="AD80" i="9"/>
  <c r="C17" i="14" s="1"/>
  <c r="AD51" i="9"/>
  <c r="AD40" i="9"/>
  <c r="AD55" i="9"/>
  <c r="AD32" i="9"/>
  <c r="AJ80" i="9"/>
  <c r="I17" i="14" s="1"/>
  <c r="CF80" i="9"/>
  <c r="BE17" i="14" s="1"/>
  <c r="BU80" i="9"/>
  <c r="AT17" i="14" s="1"/>
  <c r="BJ80" i="9"/>
  <c r="AI17" i="14" s="1"/>
  <c r="AM80" i="9"/>
  <c r="L17" i="14" s="1"/>
  <c r="CI80" i="9"/>
  <c r="BH17" i="14" s="1"/>
  <c r="BO80" i="9"/>
  <c r="AN17" i="14" s="1"/>
  <c r="Q55" i="9"/>
  <c r="AD49" i="9"/>
  <c r="AD14" i="9"/>
  <c r="AD62" i="9"/>
  <c r="AD3" i="9"/>
  <c r="BZ80" i="9"/>
  <c r="AY17" i="14" s="1"/>
  <c r="AS80" i="9"/>
  <c r="R17" i="14" s="1"/>
  <c r="AD7" i="9"/>
  <c r="AD9" i="9"/>
  <c r="AD35" i="9"/>
  <c r="AD60" i="9"/>
  <c r="AD28" i="9"/>
  <c r="AD13" i="9"/>
  <c r="CJ80" i="9"/>
  <c r="BI17" i="14" s="1"/>
  <c r="CK80" i="9"/>
  <c r="BJ17" i="14" s="1"/>
  <c r="AD63" i="9"/>
  <c r="AD5" i="9"/>
  <c r="CB80" i="9"/>
  <c r="BA17" i="14" s="1"/>
  <c r="AD30" i="9"/>
  <c r="AH80" i="9"/>
  <c r="G17" i="14" s="1"/>
  <c r="CD80" i="9"/>
  <c r="BC17" i="14" s="1"/>
  <c r="BG80" i="9"/>
  <c r="AF17" i="14" s="1"/>
  <c r="AD57" i="9"/>
  <c r="AD46" i="9"/>
  <c r="AD12" i="9"/>
  <c r="AD16" i="9"/>
  <c r="AN80" i="9"/>
  <c r="M17" i="14" s="1"/>
  <c r="AD61" i="9"/>
  <c r="AO80" i="9"/>
  <c r="N17" i="14" s="1"/>
  <c r="Q110" i="9"/>
  <c r="AP80" i="9"/>
  <c r="O17" i="14" s="1"/>
  <c r="AF80" i="9"/>
  <c r="E17" i="14" s="1"/>
  <c r="AD53" i="9"/>
  <c r="BE80" i="9"/>
  <c r="AD17" i="14" s="1"/>
  <c r="AD67" i="9"/>
  <c r="AD44" i="9"/>
  <c r="AV80" i="9"/>
  <c r="U17" i="14" s="1"/>
  <c r="CR80" i="9"/>
  <c r="BQ17" i="14" s="1"/>
  <c r="AW80" i="9"/>
  <c r="V17" i="14" s="1"/>
  <c r="AY80" i="9"/>
  <c r="X17" i="14" s="1"/>
  <c r="CU80" i="9"/>
  <c r="BT17" i="14" s="1"/>
  <c r="AD4" i="9"/>
  <c r="AD26" i="9"/>
  <c r="AD74" i="9"/>
  <c r="AD15" i="9"/>
  <c r="CL80" i="9"/>
  <c r="BK17" i="14" s="1"/>
  <c r="Q124" i="9"/>
  <c r="AD19" i="9"/>
  <c r="AD21" i="9"/>
  <c r="BV80" i="9"/>
  <c r="AU17" i="14" s="1"/>
  <c r="AD24" i="9"/>
  <c r="AD25" i="9"/>
  <c r="AD73" i="9"/>
  <c r="BA80" i="9"/>
  <c r="Z17" i="14" s="1"/>
  <c r="CW80" i="9"/>
  <c r="BV17" i="14" s="1"/>
  <c r="AD27" i="9"/>
  <c r="AD54" i="9"/>
  <c r="AD17" i="9"/>
  <c r="CN80" i="9"/>
  <c r="BM17" i="14" s="1"/>
  <c r="AT80" i="9"/>
  <c r="S17" i="14" s="1"/>
  <c r="CP80" i="9"/>
  <c r="BO17" i="14" s="1"/>
  <c r="BS80" i="9"/>
  <c r="AR17" i="14" s="1"/>
  <c r="AD69" i="9"/>
  <c r="AD22" i="9"/>
  <c r="AD47" i="9"/>
  <c r="Q41" i="9"/>
  <c r="P107" i="9"/>
  <c r="Z96" i="9"/>
  <c r="P96" i="9"/>
  <c r="Z110" i="9"/>
  <c r="Z41" i="9"/>
  <c r="P110" i="9"/>
  <c r="M28" i="11" s="1"/>
  <c r="P70" i="9"/>
  <c r="P124" i="9"/>
  <c r="Z124" i="9"/>
  <c r="H28" i="11"/>
  <c r="P41" i="9"/>
  <c r="P12" i="9"/>
  <c r="L11" i="9"/>
  <c r="Z12" i="9" s="1"/>
  <c r="P76" i="9"/>
  <c r="P78" i="9" s="1"/>
  <c r="L47" i="9"/>
  <c r="Z76" i="9" s="1"/>
  <c r="Z78" i="9" s="1"/>
  <c r="Z70" i="9"/>
  <c r="B75" i="9"/>
  <c r="AC47" i="9" s="1"/>
  <c r="L41" i="9"/>
  <c r="Z62" i="9" s="1"/>
  <c r="Z64" i="9" s="1"/>
  <c r="P62" i="9"/>
  <c r="P64" i="9" s="1"/>
  <c r="L29" i="9"/>
  <c r="Z46" i="9" s="1"/>
  <c r="P46" i="9"/>
  <c r="Z3" i="9"/>
  <c r="L5" i="9"/>
  <c r="Z6" i="9" s="1"/>
  <c r="P6" i="9"/>
  <c r="B75" i="3"/>
  <c r="C75" i="3" s="1"/>
  <c r="C5" i="3"/>
  <c r="P100" i="9"/>
  <c r="P103" i="9" s="1"/>
  <c r="L59" i="9"/>
  <c r="Z100" i="9" s="1"/>
  <c r="Z103" i="9" s="1"/>
  <c r="L35" i="9"/>
  <c r="Z52" i="9" s="1"/>
  <c r="P52" i="9"/>
  <c r="L23" i="9"/>
  <c r="Z32" i="9" s="1"/>
  <c r="Z33" i="9" s="1"/>
  <c r="P32" i="9"/>
  <c r="P33" i="9" s="1"/>
  <c r="L17" i="9"/>
  <c r="Z22" i="9" s="1"/>
  <c r="Z25" i="9" s="1"/>
  <c r="P22" i="9"/>
  <c r="P25" i="9" s="1"/>
  <c r="P86" i="9"/>
  <c r="P89" i="9" s="1"/>
  <c r="CB79" i="9"/>
  <c r="BA16" i="14" s="1"/>
  <c r="L53" i="9"/>
  <c r="Z86" i="9" s="1"/>
  <c r="Z89" i="9" s="1"/>
  <c r="AG38" i="8"/>
  <c r="AG52" i="8"/>
  <c r="BL83" i="8"/>
  <c r="AK7" i="14" s="1"/>
  <c r="AG48" i="8"/>
  <c r="AG61" i="8"/>
  <c r="BZ83" i="8"/>
  <c r="AY7" i="14" s="1"/>
  <c r="AG39" i="8"/>
  <c r="BM83" i="8"/>
  <c r="AL7" i="14" s="1"/>
  <c r="T89" i="8"/>
  <c r="CM83" i="8"/>
  <c r="BL7" i="14" s="1"/>
  <c r="BR83" i="8"/>
  <c r="AQ7" i="14" s="1"/>
  <c r="AG62" i="8"/>
  <c r="AG54" i="8"/>
  <c r="BA83" i="8"/>
  <c r="Z7" i="14" s="1"/>
  <c r="AG12" i="8"/>
  <c r="AG74" i="8"/>
  <c r="AG24" i="8"/>
  <c r="AG9" i="8"/>
  <c r="AW83" i="8"/>
  <c r="V7" i="14" s="1"/>
  <c r="AJ83" i="8"/>
  <c r="I7" i="14" s="1"/>
  <c r="CW83" i="8"/>
  <c r="BV7" i="14" s="1"/>
  <c r="AF83" i="8"/>
  <c r="E7" i="14" s="1"/>
  <c r="AG70" i="8"/>
  <c r="AG36" i="8"/>
  <c r="CK83" i="8"/>
  <c r="BJ7" i="14" s="1"/>
  <c r="AG73" i="8"/>
  <c r="CI83" i="8"/>
  <c r="BH7" i="14" s="1"/>
  <c r="AG4" i="8"/>
  <c r="AX83" i="8"/>
  <c r="W7" i="14" s="1"/>
  <c r="T33" i="8"/>
  <c r="T34" i="8" s="1"/>
  <c r="D19" i="11" s="1"/>
  <c r="AG60" i="8"/>
  <c r="AG13" i="8"/>
  <c r="CV83" i="8"/>
  <c r="BU7" i="14" s="1"/>
  <c r="AD83" i="8"/>
  <c r="C7" i="14" s="1"/>
  <c r="AQ83" i="8"/>
  <c r="P7" i="14" s="1"/>
  <c r="AG59" i="8"/>
  <c r="AC83" i="8"/>
  <c r="B7" i="14" s="1"/>
  <c r="AG29" i="8"/>
  <c r="BK83" i="8"/>
  <c r="AJ7" i="14" s="1"/>
  <c r="BC83" i="8"/>
  <c r="AB7" i="14" s="1"/>
  <c r="AG57" i="8"/>
  <c r="AZ83" i="8"/>
  <c r="Y7" i="14" s="1"/>
  <c r="AG2" i="8"/>
  <c r="BP83" i="8"/>
  <c r="AO7" i="14" s="1"/>
  <c r="AG56" i="8"/>
  <c r="BN83" i="8"/>
  <c r="AM7" i="14" s="1"/>
  <c r="CB83" i="8"/>
  <c r="BA7" i="14" s="1"/>
  <c r="AO83" i="8"/>
  <c r="N7" i="14" s="1"/>
  <c r="AG37" i="8"/>
  <c r="AG31" i="8"/>
  <c r="T25" i="8"/>
  <c r="AS83" i="8"/>
  <c r="R7" i="14" s="1"/>
  <c r="CO83" i="8"/>
  <c r="BN7" i="14" s="1"/>
  <c r="CH83" i="8"/>
  <c r="BG7" i="14" s="1"/>
  <c r="AG43" i="8"/>
  <c r="AU83" i="8"/>
  <c r="T7" i="14" s="1"/>
  <c r="CQ83" i="8"/>
  <c r="BP7" i="14" s="1"/>
  <c r="CF83" i="8"/>
  <c r="BE7" i="14" s="1"/>
  <c r="T64" i="8"/>
  <c r="T17" i="8"/>
  <c r="AG16" i="8"/>
  <c r="AG64" i="8"/>
  <c r="AG41" i="8"/>
  <c r="CS83" i="8"/>
  <c r="BR7" i="14" s="1"/>
  <c r="AG18" i="8"/>
  <c r="AG66" i="8"/>
  <c r="T103" i="8"/>
  <c r="H7" i="11"/>
  <c r="T71" i="8"/>
  <c r="H19" i="11" s="1"/>
  <c r="AG20" i="8"/>
  <c r="AG68" i="8"/>
  <c r="AG69" i="8"/>
  <c r="AG11" i="8"/>
  <c r="BE83" i="8"/>
  <c r="AD7" i="14" s="1"/>
  <c r="AG10" i="8"/>
  <c r="AH83" i="8"/>
  <c r="G7" i="14" s="1"/>
  <c r="CD83" i="8"/>
  <c r="BC7" i="14" s="1"/>
  <c r="BG83" i="8"/>
  <c r="AF7" i="14" s="1"/>
  <c r="AM83" i="8"/>
  <c r="L7" i="14" s="1"/>
  <c r="AG21" i="8"/>
  <c r="CR83" i="8"/>
  <c r="BQ7" i="14" s="1"/>
  <c r="T90" i="8"/>
  <c r="J19" i="11" s="1"/>
  <c r="J7" i="11"/>
  <c r="T55" i="8"/>
  <c r="AG7" i="8"/>
  <c r="AV83" i="8"/>
  <c r="U7" i="14" s="1"/>
  <c r="T110" i="8"/>
  <c r="AG49" i="8"/>
  <c r="AG26" i="8"/>
  <c r="AG3" i="8"/>
  <c r="AG51" i="8"/>
  <c r="AG28" i="8"/>
  <c r="AG5" i="8"/>
  <c r="AG53" i="8"/>
  <c r="AL83" i="8"/>
  <c r="K7" i="14" s="1"/>
  <c r="AG30" i="8"/>
  <c r="AK83" i="8"/>
  <c r="J7" i="14" s="1"/>
  <c r="AG55" i="8"/>
  <c r="AG32" i="8"/>
  <c r="AG34" i="8"/>
  <c r="AG46" i="8"/>
  <c r="AG72" i="8"/>
  <c r="BW83" i="8"/>
  <c r="AV7" i="14" s="1"/>
  <c r="BX83" i="8"/>
  <c r="AW7" i="14" s="1"/>
  <c r="AP83" i="8"/>
  <c r="O7" i="14" s="1"/>
  <c r="CL83" i="8"/>
  <c r="BK7" i="14" s="1"/>
  <c r="BO83" i="8"/>
  <c r="AN7" i="14" s="1"/>
  <c r="AR83" i="8"/>
  <c r="Q7" i="14" s="1"/>
  <c r="CN83" i="8"/>
  <c r="BM7" i="14" s="1"/>
  <c r="AG47" i="8"/>
  <c r="BS83" i="8"/>
  <c r="AR7" i="14" s="1"/>
  <c r="BI83" i="8"/>
  <c r="AH7" i="14" s="1"/>
  <c r="AG33" i="8"/>
  <c r="BU83" i="8"/>
  <c r="AT7" i="14" s="1"/>
  <c r="AG63" i="8"/>
  <c r="T124" i="8"/>
  <c r="BQ83" i="8"/>
  <c r="AP7" i="14" s="1"/>
  <c r="AG58" i="8"/>
  <c r="AT83" i="8"/>
  <c r="S7" i="14" s="1"/>
  <c r="CP83" i="8"/>
  <c r="BO7" i="14" s="1"/>
  <c r="AG44" i="8"/>
  <c r="AY83" i="8"/>
  <c r="X7" i="14" s="1"/>
  <c r="BH83" i="8"/>
  <c r="AG7" i="14" s="1"/>
  <c r="CU83" i="8"/>
  <c r="BT7" i="14" s="1"/>
  <c r="AG15" i="8"/>
  <c r="AG40" i="8"/>
  <c r="AG17" i="8"/>
  <c r="AG65" i="8"/>
  <c r="BV83" i="8"/>
  <c r="AU7" i="14" s="1"/>
  <c r="AG42" i="8"/>
  <c r="CG83" i="8"/>
  <c r="BF7" i="14" s="1"/>
  <c r="AG19" i="8"/>
  <c r="AG67" i="8"/>
  <c r="AG71" i="8"/>
  <c r="AG45" i="8"/>
  <c r="T41" i="8"/>
  <c r="AG14" i="8"/>
  <c r="AN83" i="8"/>
  <c r="M7" i="14" s="1"/>
  <c r="CJ83" i="8"/>
  <c r="BI7" i="14" s="1"/>
  <c r="AG50" i="8"/>
  <c r="AG27" i="8"/>
  <c r="CA83" i="8"/>
  <c r="AZ7" i="14" s="1"/>
  <c r="BD83" i="8"/>
  <c r="AC7" i="14" s="1"/>
  <c r="AG83" i="8"/>
  <c r="F7" i="14" s="1"/>
  <c r="CC83" i="8"/>
  <c r="BB7" i="14" s="1"/>
  <c r="BF83" i="8"/>
  <c r="AE7" i="14" s="1"/>
  <c r="AI83" i="8"/>
  <c r="H7" i="14" s="1"/>
  <c r="T96" i="8"/>
  <c r="BT83" i="8"/>
  <c r="AS7" i="14" s="1"/>
  <c r="AG35" i="8"/>
  <c r="AG25" i="8"/>
  <c r="BY83" i="8"/>
  <c r="AX7" i="14" s="1"/>
  <c r="BB83" i="8"/>
  <c r="AA7" i="14" s="1"/>
  <c r="AE83" i="8"/>
  <c r="D7" i="14" s="1"/>
  <c r="AG22" i="8"/>
  <c r="AG6" i="8"/>
  <c r="AG23" i="8"/>
  <c r="AG8" i="8"/>
  <c r="CE83" i="8"/>
  <c r="BD7" i="14" s="1"/>
  <c r="CT83" i="8"/>
  <c r="BS7" i="14" s="1"/>
  <c r="T78" i="8"/>
  <c r="AF11" i="8"/>
  <c r="AX82" i="8"/>
  <c r="W6" i="14" s="1"/>
  <c r="AL82" i="8"/>
  <c r="K6" i="14" s="1"/>
  <c r="AF65" i="8"/>
  <c r="CJ82" i="8"/>
  <c r="BI6" i="14" s="1"/>
  <c r="AF41" i="8"/>
  <c r="AF8" i="8"/>
  <c r="AF6" i="8"/>
  <c r="AF47" i="8"/>
  <c r="AF46" i="8"/>
  <c r="AF13" i="8"/>
  <c r="CU82" i="8"/>
  <c r="BT6" i="14" s="1"/>
  <c r="AY82" i="8"/>
  <c r="X6" i="14" s="1"/>
  <c r="AF37" i="8"/>
  <c r="AF22" i="8"/>
  <c r="CT82" i="8"/>
  <c r="BS6" i="14" s="1"/>
  <c r="AF73" i="8"/>
  <c r="CF82" i="8"/>
  <c r="BE6" i="14" s="1"/>
  <c r="BL82" i="8"/>
  <c r="AK6" i="14" s="1"/>
  <c r="AC82" i="8"/>
  <c r="B6" i="14" s="1"/>
  <c r="AK82" i="8"/>
  <c r="J6" i="14" s="1"/>
  <c r="AF33" i="8"/>
  <c r="AF14" i="8"/>
  <c r="AF23" i="8"/>
  <c r="AV82" i="8"/>
  <c r="U6" i="14" s="1"/>
  <c r="CK82" i="8"/>
  <c r="BJ6" i="14" s="1"/>
  <c r="AF35" i="8"/>
  <c r="BI82" i="8"/>
  <c r="AH6" i="14" s="1"/>
  <c r="S110" i="8"/>
  <c r="S111" i="8" s="1"/>
  <c r="M18" i="11" s="1"/>
  <c r="AF7" i="8"/>
  <c r="BW82" i="8"/>
  <c r="AV6" i="14" s="1"/>
  <c r="AF59" i="8"/>
  <c r="AF34" i="8"/>
  <c r="AF48" i="8"/>
  <c r="AF50" i="8"/>
  <c r="AF32" i="8"/>
  <c r="BK82" i="8"/>
  <c r="AJ6" i="14" s="1"/>
  <c r="AF64" i="8"/>
  <c r="CA82" i="8"/>
  <c r="AZ6" i="14" s="1"/>
  <c r="AF58" i="8"/>
  <c r="CM82" i="8"/>
  <c r="BL6" i="14" s="1"/>
  <c r="S104" i="8"/>
  <c r="L18" i="11" s="1"/>
  <c r="L6" i="11"/>
  <c r="CO82" i="8"/>
  <c r="BN6" i="14" s="1"/>
  <c r="BP82" i="8"/>
  <c r="AO6" i="14" s="1"/>
  <c r="AR82" i="8"/>
  <c r="Q6" i="14" s="1"/>
  <c r="AF44" i="8"/>
  <c r="BE82" i="8"/>
  <c r="AD6" i="14" s="1"/>
  <c r="S17" i="8"/>
  <c r="AF66" i="8"/>
  <c r="AF17" i="8"/>
  <c r="BS82" i="8"/>
  <c r="AR6" i="14" s="1"/>
  <c r="AF71" i="8"/>
  <c r="AF30" i="8"/>
  <c r="S89" i="8"/>
  <c r="AO82" i="8"/>
  <c r="N6" i="14" s="1"/>
  <c r="S124" i="8"/>
  <c r="AF15" i="8"/>
  <c r="AF3" i="8"/>
  <c r="CS82" i="8"/>
  <c r="BR6" i="14" s="1"/>
  <c r="CI82" i="8"/>
  <c r="BH6" i="14" s="1"/>
  <c r="BR82" i="8"/>
  <c r="AQ6" i="14" s="1"/>
  <c r="AI82" i="8"/>
  <c r="H6" i="14" s="1"/>
  <c r="AF72" i="8"/>
  <c r="BY82" i="8"/>
  <c r="AX6" i="14" s="1"/>
  <c r="BH82" i="8"/>
  <c r="AG6" i="14" s="1"/>
  <c r="AF9" i="8"/>
  <c r="AF36" i="8"/>
  <c r="BX82" i="8"/>
  <c r="AW6" i="14" s="1"/>
  <c r="CN82" i="8"/>
  <c r="BM6" i="14" s="1"/>
  <c r="AP82" i="8"/>
  <c r="O6" i="14" s="1"/>
  <c r="AD82" i="8"/>
  <c r="C6" i="14" s="1"/>
  <c r="CC82" i="8"/>
  <c r="BB6" i="14" s="1"/>
  <c r="BQ82" i="8"/>
  <c r="AP6" i="14" s="1"/>
  <c r="AF60" i="8"/>
  <c r="S70" i="8"/>
  <c r="CW82" i="8"/>
  <c r="BV6" i="14" s="1"/>
  <c r="AF21" i="8"/>
  <c r="AJ82" i="8"/>
  <c r="I6" i="14" s="1"/>
  <c r="AF49" i="8"/>
  <c r="AM82" i="8"/>
  <c r="L6" i="14" s="1"/>
  <c r="AF54" i="8"/>
  <c r="AF42" i="8"/>
  <c r="AF70" i="8"/>
  <c r="AF43" i="8"/>
  <c r="AF74" i="8"/>
  <c r="CV82" i="8"/>
  <c r="BU6" i="14" s="1"/>
  <c r="AG82" i="8"/>
  <c r="F6" i="14" s="1"/>
  <c r="AH82" i="8"/>
  <c r="G6" i="14" s="1"/>
  <c r="AW82" i="8"/>
  <c r="V6" i="14" s="1"/>
  <c r="AN82" i="8"/>
  <c r="M6" i="14" s="1"/>
  <c r="AF63" i="8"/>
  <c r="AF12" i="8"/>
  <c r="AF26" i="8"/>
  <c r="AF27" i="8"/>
  <c r="AF40" i="8"/>
  <c r="AF16" i="8"/>
  <c r="AF20" i="8"/>
  <c r="AF5" i="8"/>
  <c r="S96" i="8"/>
  <c r="CL82" i="8"/>
  <c r="BK6" i="14" s="1"/>
  <c r="AZ82" i="8"/>
  <c r="Y6" i="14" s="1"/>
  <c r="BA82" i="8"/>
  <c r="Z6" i="14" s="1"/>
  <c r="BB82" i="8"/>
  <c r="AA6" i="14" s="1"/>
  <c r="BO82" i="8"/>
  <c r="AN6" i="14" s="1"/>
  <c r="S25" i="8"/>
  <c r="CP82" i="8"/>
  <c r="BO6" i="14" s="1"/>
  <c r="CD82" i="8"/>
  <c r="BC6" i="14" s="1"/>
  <c r="AU82" i="8"/>
  <c r="T6" i="14" s="1"/>
  <c r="AF82" i="8"/>
  <c r="E6" i="14" s="1"/>
  <c r="AF56" i="8"/>
  <c r="AF39" i="8"/>
  <c r="AF29" i="8"/>
  <c r="AQ82" i="8"/>
  <c r="P6" i="14" s="1"/>
  <c r="AF67" i="8"/>
  <c r="AF55" i="8"/>
  <c r="S33" i="8"/>
  <c r="CE82" i="8"/>
  <c r="BD6" i="14" s="1"/>
  <c r="AF38" i="8"/>
  <c r="AF25" i="8"/>
  <c r="BN82" i="8"/>
  <c r="AM6" i="14" s="1"/>
  <c r="AF53" i="8"/>
  <c r="AF28" i="8"/>
  <c r="AF4" i="8"/>
  <c r="S78" i="8"/>
  <c r="AF69" i="8"/>
  <c r="CQ82" i="8"/>
  <c r="BP6" i="14" s="1"/>
  <c r="BV82" i="8"/>
  <c r="AU6" i="14" s="1"/>
  <c r="AF10" i="8"/>
  <c r="AF31" i="8"/>
  <c r="BG82" i="8"/>
  <c r="AF6" i="14" s="1"/>
  <c r="AF61" i="8"/>
  <c r="S41" i="8"/>
  <c r="S64" i="8"/>
  <c r="AF51" i="8"/>
  <c r="BD82" i="8"/>
  <c r="AC6" i="14" s="1"/>
  <c r="CB82" i="8"/>
  <c r="BA6" i="14" s="1"/>
  <c r="S55" i="8"/>
  <c r="AE82" i="8"/>
  <c r="D6" i="14" s="1"/>
  <c r="AT82" i="8"/>
  <c r="S6" i="14" s="1"/>
  <c r="AF45" i="8"/>
  <c r="AS82" i="8"/>
  <c r="R6" i="14" s="1"/>
  <c r="AF68" i="8"/>
  <c r="BJ82" i="8"/>
  <c r="AI6" i="14" s="1"/>
  <c r="BU82" i="8"/>
  <c r="AT6" i="14" s="1"/>
  <c r="AF62" i="8"/>
  <c r="AF57" i="8"/>
  <c r="CG82" i="8"/>
  <c r="BF6" i="14" s="1"/>
  <c r="AF24" i="8"/>
  <c r="BM82" i="8"/>
  <c r="AL6" i="14" s="1"/>
  <c r="BZ82" i="8"/>
  <c r="AY6" i="14" s="1"/>
  <c r="AF52" i="8"/>
  <c r="AF2" i="8"/>
  <c r="BC82" i="8"/>
  <c r="AB6" i="14" s="1"/>
  <c r="AF19" i="8"/>
  <c r="BT82" i="8"/>
  <c r="AS6" i="14" s="1"/>
  <c r="AF18" i="8"/>
  <c r="R78" i="8"/>
  <c r="R89" i="8"/>
  <c r="R25" i="8"/>
  <c r="C5" i="11" s="1"/>
  <c r="R64" i="8"/>
  <c r="G5" i="11" s="1"/>
  <c r="R110" i="8"/>
  <c r="J5" i="11"/>
  <c r="R96" i="8"/>
  <c r="R41" i="8"/>
  <c r="R124" i="8"/>
  <c r="I5" i="11"/>
  <c r="R79" i="8"/>
  <c r="I17" i="11" s="1"/>
  <c r="R3" i="8"/>
  <c r="R17" i="8" s="1"/>
  <c r="D75" i="8"/>
  <c r="R33" i="8"/>
  <c r="R103" i="8"/>
  <c r="L2" i="8"/>
  <c r="Z3" i="8" s="1"/>
  <c r="R55" i="8"/>
  <c r="R70" i="8"/>
  <c r="R111" i="8"/>
  <c r="M17" i="11" s="1"/>
  <c r="M5" i="11"/>
  <c r="Q70" i="8"/>
  <c r="Q64" i="8"/>
  <c r="Q33" i="8"/>
  <c r="D4" i="11" s="1"/>
  <c r="Q78" i="8"/>
  <c r="Q25" i="8"/>
  <c r="I4" i="11"/>
  <c r="Q103" i="8"/>
  <c r="G4" i="11"/>
  <c r="H4" i="11"/>
  <c r="C75" i="8"/>
  <c r="Q3" i="8"/>
  <c r="Q17" i="8" s="1"/>
  <c r="C4" i="11"/>
  <c r="Q55" i="8"/>
  <c r="Q115" i="8"/>
  <c r="Q124" i="8" s="1"/>
  <c r="Q110" i="8"/>
  <c r="Q89" i="8"/>
  <c r="Q96" i="8"/>
  <c r="Q41" i="8"/>
  <c r="P70" i="8"/>
  <c r="Z70" i="8"/>
  <c r="P110" i="8"/>
  <c r="Z110" i="8"/>
  <c r="P96" i="8"/>
  <c r="P33" i="8"/>
  <c r="D3" i="11" s="1"/>
  <c r="M3" i="11"/>
  <c r="P64" i="8"/>
  <c r="Z96" i="8"/>
  <c r="K3" i="11"/>
  <c r="Z55" i="8"/>
  <c r="Z78" i="8"/>
  <c r="Z33" i="8"/>
  <c r="Z89" i="8"/>
  <c r="H3" i="11"/>
  <c r="P78" i="8"/>
  <c r="P89" i="8"/>
  <c r="P55" i="8"/>
  <c r="B75" i="2"/>
  <c r="C75" i="2" s="1"/>
  <c r="P124" i="8"/>
  <c r="Z124" i="8"/>
  <c r="Z41" i="8"/>
  <c r="L8" i="8"/>
  <c r="Z9" i="8" s="1"/>
  <c r="P9" i="8"/>
  <c r="P17" i="8" s="1"/>
  <c r="P25" i="8"/>
  <c r="Z103" i="8"/>
  <c r="P103" i="8"/>
  <c r="Z25" i="8"/>
  <c r="B75" i="8"/>
  <c r="AI79" i="8" s="1"/>
  <c r="H3" i="14" s="1"/>
  <c r="Z64" i="8"/>
  <c r="P41" i="8"/>
  <c r="AC3" i="10"/>
  <c r="CN79" i="10"/>
  <c r="BM29" i="14" s="1"/>
  <c r="BG79" i="10"/>
  <c r="AF29" i="14" s="1"/>
  <c r="AH79" i="10"/>
  <c r="G29" i="14" s="1"/>
  <c r="AG79" i="10"/>
  <c r="F29" i="14" s="1"/>
  <c r="AC73" i="10"/>
  <c r="AY79" i="10"/>
  <c r="X29" i="14" s="1"/>
  <c r="CQ79" i="10"/>
  <c r="BP29" i="14" s="1"/>
  <c r="AS79" i="10"/>
  <c r="R29" i="14" s="1"/>
  <c r="CL79" i="10"/>
  <c r="BK29" i="14" s="1"/>
  <c r="AC39" i="10"/>
  <c r="AC4" i="10"/>
  <c r="AC32" i="10"/>
  <c r="AC63" i="10"/>
  <c r="AD79" i="10"/>
  <c r="C29" i="14" s="1"/>
  <c r="AC57" i="10"/>
  <c r="AE79" i="10"/>
  <c r="D29" i="14" s="1"/>
  <c r="AC74" i="10"/>
  <c r="AZ79" i="10"/>
  <c r="Y29" i="14" s="1"/>
  <c r="BL79" i="10"/>
  <c r="AK29" i="14" s="1"/>
  <c r="CI79" i="10"/>
  <c r="BH29" i="14" s="1"/>
  <c r="AI79" i="10"/>
  <c r="H29" i="14" s="1"/>
  <c r="AC53" i="10"/>
  <c r="BS79" i="10"/>
  <c r="AR29" i="14" s="1"/>
  <c r="BR79" i="10"/>
  <c r="AQ29" i="14" s="1"/>
  <c r="CF79" i="10"/>
  <c r="BE29" i="14" s="1"/>
  <c r="AC44" i="10"/>
  <c r="AW79" i="10"/>
  <c r="V29" i="14" s="1"/>
  <c r="AC56" i="10"/>
  <c r="AC8" i="10"/>
  <c r="CC79" i="10"/>
  <c r="BB29" i="14" s="1"/>
  <c r="CW79" i="10"/>
  <c r="BV29" i="14" s="1"/>
  <c r="BA79" i="10"/>
  <c r="Z29" i="14" s="1"/>
  <c r="CB79" i="10"/>
  <c r="BA29" i="14" s="1"/>
  <c r="AC60" i="10"/>
  <c r="AM79" i="10"/>
  <c r="L29" i="14" s="1"/>
  <c r="AC58" i="10"/>
  <c r="AC9" i="10"/>
  <c r="AC51" i="10"/>
  <c r="AC38" i="10"/>
  <c r="AC52" i="10"/>
  <c r="AC41" i="10"/>
  <c r="CD79" i="10"/>
  <c r="BC29" i="14" s="1"/>
  <c r="AC54" i="10"/>
  <c r="BD79" i="10"/>
  <c r="AC29" i="14" s="1"/>
  <c r="AN79" i="10"/>
  <c r="M29" i="14" s="1"/>
  <c r="BW79" i="10"/>
  <c r="AV29" i="14" s="1"/>
  <c r="AT79" i="10"/>
  <c r="S29" i="14" s="1"/>
  <c r="BT79" i="10"/>
  <c r="AS29" i="14" s="1"/>
  <c r="BE79" i="10"/>
  <c r="AD29" i="14" s="1"/>
  <c r="AC55" i="10"/>
  <c r="BZ79" i="10"/>
  <c r="AY29" i="14" s="1"/>
  <c r="AC37" i="10"/>
  <c r="CA79" i="10"/>
  <c r="AZ29" i="14" s="1"/>
  <c r="BP79" i="10"/>
  <c r="AO29" i="14" s="1"/>
  <c r="CK79" i="10"/>
  <c r="BJ29" i="14" s="1"/>
  <c r="AC14" i="10"/>
  <c r="AC29" i="10"/>
  <c r="CJ79" i="10"/>
  <c r="BI29" i="14" s="1"/>
  <c r="AC12" i="10"/>
  <c r="AC20" i="10"/>
  <c r="BU79" i="10"/>
  <c r="AT29" i="14" s="1"/>
  <c r="AK79" i="10"/>
  <c r="J29" i="14" s="1"/>
  <c r="AC19" i="10"/>
  <c r="CO79" i="10"/>
  <c r="BN29" i="14" s="1"/>
  <c r="BF79" i="10"/>
  <c r="AE29" i="14" s="1"/>
  <c r="AC62" i="10"/>
  <c r="AC13" i="10"/>
  <c r="AC48" i="10"/>
  <c r="AC10" i="10"/>
  <c r="AC45" i="10"/>
  <c r="AC66" i="10"/>
  <c r="AJ79" i="10"/>
  <c r="I29" i="14" s="1"/>
  <c r="AC25" i="10"/>
  <c r="AC17" i="10"/>
  <c r="AU79" i="10"/>
  <c r="T29" i="14" s="1"/>
  <c r="AO79" i="10"/>
  <c r="N29" i="14" s="1"/>
  <c r="AC5" i="10"/>
  <c r="AC46" i="10"/>
  <c r="BO79" i="10"/>
  <c r="AN29" i="14" s="1"/>
  <c r="AR79" i="10"/>
  <c r="Q29" i="14" s="1"/>
  <c r="AC31" i="10"/>
  <c r="AC30" i="10"/>
  <c r="AC50" i="10"/>
  <c r="AF79" i="10"/>
  <c r="E29" i="14" s="1"/>
  <c r="AC61" i="10"/>
  <c r="CU79" i="10"/>
  <c r="BT29" i="14" s="1"/>
  <c r="BK79" i="10"/>
  <c r="AJ29" i="14" s="1"/>
  <c r="AC36" i="10"/>
  <c r="CS79" i="10"/>
  <c r="BR29" i="14" s="1"/>
  <c r="BH79" i="10"/>
  <c r="AG29" i="14" s="1"/>
  <c r="AC42" i="10"/>
  <c r="AC24" i="10"/>
  <c r="AV79" i="10"/>
  <c r="U29" i="14" s="1"/>
  <c r="AC22" i="10"/>
  <c r="BB79" i="10"/>
  <c r="AA29" i="14" s="1"/>
  <c r="CE79" i="10"/>
  <c r="BD29" i="14" s="1"/>
  <c r="BY79" i="10"/>
  <c r="AX29" i="14" s="1"/>
  <c r="AC2" i="10"/>
  <c r="AC26" i="10"/>
  <c r="BX79" i="10"/>
  <c r="AW29" i="14" s="1"/>
  <c r="AC72" i="10"/>
  <c r="CR79" i="10"/>
  <c r="BQ29" i="14" s="1"/>
  <c r="AC33" i="10"/>
  <c r="BQ79" i="10"/>
  <c r="AP29" i="14" s="1"/>
  <c r="CP79" i="10"/>
  <c r="BO29" i="14" s="1"/>
  <c r="AC70" i="10"/>
  <c r="AC67" i="10"/>
  <c r="AC21" i="10"/>
  <c r="AC79" i="10"/>
  <c r="B29" i="14" s="1"/>
  <c r="AC49" i="10"/>
  <c r="AC27" i="10"/>
  <c r="BN79" i="10"/>
  <c r="AM29" i="14" s="1"/>
  <c r="AC40" i="10"/>
  <c r="AC65" i="10"/>
  <c r="AC7" i="10"/>
  <c r="AC6" i="10"/>
  <c r="CV79" i="10"/>
  <c r="BU29" i="14" s="1"/>
  <c r="BI79" i="10"/>
  <c r="AH29" i="14" s="1"/>
  <c r="AC34" i="10"/>
  <c r="AC69" i="10"/>
  <c r="BM79" i="10"/>
  <c r="AL29" i="14" s="1"/>
  <c r="AC68" i="10"/>
  <c r="AC18" i="10"/>
  <c r="CG79" i="10"/>
  <c r="BF29" i="14" s="1"/>
  <c r="AC43" i="10"/>
  <c r="P70" i="10"/>
  <c r="P89" i="10"/>
  <c r="CT79" i="10"/>
  <c r="BS29" i="14" s="1"/>
  <c r="AC71" i="10"/>
  <c r="L71" i="10"/>
  <c r="Z120" i="10" s="1"/>
  <c r="P120" i="10"/>
  <c r="P124" i="10"/>
  <c r="Z3" i="10"/>
  <c r="Z96" i="10"/>
  <c r="P96" i="10"/>
  <c r="P97" i="10" s="1"/>
  <c r="K65" i="11" s="1"/>
  <c r="B75" i="4"/>
  <c r="C75" i="4" s="1"/>
  <c r="AC23" i="10"/>
  <c r="L23" i="10"/>
  <c r="Z32" i="10" s="1"/>
  <c r="Z33" i="10" s="1"/>
  <c r="AX79" i="10"/>
  <c r="W29" i="14" s="1"/>
  <c r="P32" i="10"/>
  <c r="P33" i="10"/>
  <c r="BC79" i="10"/>
  <c r="AB29" i="14" s="1"/>
  <c r="AC28" i="10"/>
  <c r="P45" i="10"/>
  <c r="P55" i="10" s="1"/>
  <c r="L28" i="10"/>
  <c r="Z45" i="10" s="1"/>
  <c r="AC15" i="10"/>
  <c r="L15" i="10"/>
  <c r="Z16" i="10" s="1"/>
  <c r="AP79" i="10"/>
  <c r="O29" i="14" s="1"/>
  <c r="P16" i="10"/>
  <c r="L35" i="10"/>
  <c r="Z52" i="10" s="1"/>
  <c r="BJ79" i="10"/>
  <c r="AI29" i="14" s="1"/>
  <c r="P52" i="10"/>
  <c r="AC35" i="10"/>
  <c r="L11" i="10"/>
  <c r="Z12" i="10" s="1"/>
  <c r="AL79" i="10"/>
  <c r="K29" i="14" s="1"/>
  <c r="AC11" i="10"/>
  <c r="P12" i="10"/>
  <c r="Z78" i="10"/>
  <c r="P41" i="10"/>
  <c r="Z124" i="10"/>
  <c r="P21" i="10"/>
  <c r="P25" i="10" s="1"/>
  <c r="AC16" i="10"/>
  <c r="AQ79" i="10"/>
  <c r="P29" i="14" s="1"/>
  <c r="L16" i="10"/>
  <c r="Z21" i="10" s="1"/>
  <c r="Z25" i="10" s="1"/>
  <c r="AC64" i="10"/>
  <c r="P109" i="10"/>
  <c r="P110" i="10" s="1"/>
  <c r="CM79" i="10"/>
  <c r="BL29" i="14" s="1"/>
  <c r="L64" i="10"/>
  <c r="Z109" i="10" s="1"/>
  <c r="Z110" i="10" s="1"/>
  <c r="L47" i="10"/>
  <c r="Z76" i="10" s="1"/>
  <c r="BV79" i="10"/>
  <c r="AU29" i="14" s="1"/>
  <c r="AC47" i="10"/>
  <c r="P76" i="10"/>
  <c r="P78" i="10" s="1"/>
  <c r="CH79" i="10"/>
  <c r="BG29" i="14" s="1"/>
  <c r="P100" i="10"/>
  <c r="P103" i="10" s="1"/>
  <c r="AC59" i="10"/>
  <c r="L59" i="10"/>
  <c r="Z100" i="10" s="1"/>
  <c r="Z103" i="10" s="1"/>
  <c r="P17" i="10"/>
  <c r="P64" i="10"/>
  <c r="V26" i="9" l="1"/>
  <c r="C46" i="11" s="1"/>
  <c r="V42" i="9"/>
  <c r="E46" i="11" s="1"/>
  <c r="E34" i="11"/>
  <c r="J34" i="11"/>
  <c r="V90" i="9"/>
  <c r="J46" i="11" s="1"/>
  <c r="L34" i="11"/>
  <c r="V104" i="9"/>
  <c r="L46" i="11" s="1"/>
  <c r="V71" i="9"/>
  <c r="H46" i="11" s="1"/>
  <c r="H34" i="11"/>
  <c r="I34" i="11"/>
  <c r="V79" i="9"/>
  <c r="I46" i="11" s="1"/>
  <c r="V34" i="9"/>
  <c r="D46" i="11" s="1"/>
  <c r="D34" i="11"/>
  <c r="N34" i="11"/>
  <c r="V125" i="9"/>
  <c r="N46" i="11" s="1"/>
  <c r="V97" i="9"/>
  <c r="K46" i="11" s="1"/>
  <c r="K34" i="11"/>
  <c r="V18" i="9"/>
  <c r="B46" i="11" s="1"/>
  <c r="B34" i="11"/>
  <c r="U18" i="9"/>
  <c r="B45" i="11" s="1"/>
  <c r="B33" i="11"/>
  <c r="U97" i="9"/>
  <c r="K45" i="11" s="1"/>
  <c r="K33" i="11"/>
  <c r="U125" i="9"/>
  <c r="N45" i="11" s="1"/>
  <c r="N33" i="11"/>
  <c r="AL84" i="9"/>
  <c r="K21" i="14" s="1"/>
  <c r="AH8" i="9"/>
  <c r="AH47" i="9"/>
  <c r="AN47" i="9" s="1"/>
  <c r="CL84" i="9"/>
  <c r="BK21" i="14" s="1"/>
  <c r="AP84" i="9"/>
  <c r="O21" i="14" s="1"/>
  <c r="AH50" i="9"/>
  <c r="AC84" i="9"/>
  <c r="B21" i="14" s="1"/>
  <c r="AH37" i="9"/>
  <c r="AU84" i="9"/>
  <c r="T21" i="14" s="1"/>
  <c r="AX84" i="9"/>
  <c r="W21" i="14" s="1"/>
  <c r="AH34" i="9"/>
  <c r="BH84" i="9"/>
  <c r="AG21" i="14" s="1"/>
  <c r="AH56" i="9"/>
  <c r="AH55" i="9"/>
  <c r="BQ84" i="9"/>
  <c r="AP21" i="14" s="1"/>
  <c r="BV84" i="9"/>
  <c r="AU21" i="14" s="1"/>
  <c r="AH65" i="9"/>
  <c r="AH17" i="9"/>
  <c r="AH40" i="9"/>
  <c r="AH15" i="9"/>
  <c r="BY84" i="9"/>
  <c r="AX21" i="14" s="1"/>
  <c r="AH25" i="9"/>
  <c r="BW84" i="9"/>
  <c r="AV21" i="14" s="1"/>
  <c r="CC84" i="9"/>
  <c r="BB21" i="14" s="1"/>
  <c r="AH23" i="9"/>
  <c r="BI84" i="9"/>
  <c r="AH21" i="14" s="1"/>
  <c r="AH11" i="9"/>
  <c r="AN11" i="9" s="1"/>
  <c r="AH33" i="9"/>
  <c r="CE84" i="9"/>
  <c r="BD21" i="14" s="1"/>
  <c r="AI84" i="9"/>
  <c r="H21" i="14" s="1"/>
  <c r="CD84" i="9"/>
  <c r="BC21" i="14" s="1"/>
  <c r="AH42" i="9"/>
  <c r="CN84" i="9"/>
  <c r="BM21" i="14" s="1"/>
  <c r="AR84" i="9"/>
  <c r="Q21" i="14" s="1"/>
  <c r="BO84" i="9"/>
  <c r="AN21" i="14" s="1"/>
  <c r="AH63" i="9"/>
  <c r="AH2" i="9"/>
  <c r="BD84" i="9"/>
  <c r="AC21" i="14" s="1"/>
  <c r="AH62" i="9"/>
  <c r="AH12" i="9"/>
  <c r="AH70" i="9"/>
  <c r="BF84" i="9"/>
  <c r="AE21" i="14" s="1"/>
  <c r="AH30" i="9"/>
  <c r="BC84" i="9"/>
  <c r="AB21" i="14" s="1"/>
  <c r="BZ84" i="9"/>
  <c r="AY21" i="14" s="1"/>
  <c r="AD84" i="9"/>
  <c r="C21" i="14" s="1"/>
  <c r="AZ84" i="9"/>
  <c r="Y21" i="14" s="1"/>
  <c r="AH48" i="9"/>
  <c r="AH84" i="9"/>
  <c r="G21" i="14" s="1"/>
  <c r="CS84" i="9"/>
  <c r="BR21" i="14" s="1"/>
  <c r="AH22" i="9"/>
  <c r="CR84" i="9"/>
  <c r="BQ21" i="14" s="1"/>
  <c r="AV84" i="9"/>
  <c r="U21" i="14" s="1"/>
  <c r="AH44" i="9"/>
  <c r="AT84" i="9"/>
  <c r="S21" i="14" s="1"/>
  <c r="AH31" i="9"/>
  <c r="BE84" i="9"/>
  <c r="AD21" i="14" s="1"/>
  <c r="AH67" i="9"/>
  <c r="AH53" i="9"/>
  <c r="AH5" i="9"/>
  <c r="AM5" i="9" s="1"/>
  <c r="AH51" i="9"/>
  <c r="AH3" i="9"/>
  <c r="BM84" i="9"/>
  <c r="AL21" i="14" s="1"/>
  <c r="AH61" i="9"/>
  <c r="CV84" i="9"/>
  <c r="BU21" i="14" s="1"/>
  <c r="BK84" i="9"/>
  <c r="AJ21" i="14" s="1"/>
  <c r="CQ84" i="9"/>
  <c r="BP21" i="14" s="1"/>
  <c r="AW84" i="9"/>
  <c r="V21" i="14" s="1"/>
  <c r="AH69" i="9"/>
  <c r="AH21" i="9"/>
  <c r="BS84" i="9"/>
  <c r="AR21" i="14" s="1"/>
  <c r="AH19" i="9"/>
  <c r="CP84" i="9"/>
  <c r="BO21" i="14" s="1"/>
  <c r="CB84" i="9"/>
  <c r="BA21" i="14" s="1"/>
  <c r="AF84" i="9"/>
  <c r="E21" i="14" s="1"/>
  <c r="AH28" i="9"/>
  <c r="AH38" i="9"/>
  <c r="CJ84" i="9"/>
  <c r="BI21" i="14" s="1"/>
  <c r="AG84" i="9"/>
  <c r="F21" i="14" s="1"/>
  <c r="AH10" i="9"/>
  <c r="AH32" i="9"/>
  <c r="AH71" i="9"/>
  <c r="AH66" i="9"/>
  <c r="AH18" i="9"/>
  <c r="AH43" i="9"/>
  <c r="BN84" i="9"/>
  <c r="AM21" i="14" s="1"/>
  <c r="CW84" i="9"/>
  <c r="BV21" i="14" s="1"/>
  <c r="AH73" i="9"/>
  <c r="AH36" i="9"/>
  <c r="AH35" i="9"/>
  <c r="AM35" i="9" s="1"/>
  <c r="AH58" i="9"/>
  <c r="AH57" i="9"/>
  <c r="AJ84" i="9"/>
  <c r="I21" i="14" s="1"/>
  <c r="BG84" i="9"/>
  <c r="AF21" i="14" s="1"/>
  <c r="CT84" i="9"/>
  <c r="BS21" i="14" s="1"/>
  <c r="AH41" i="9"/>
  <c r="CM84" i="9"/>
  <c r="BL21" i="14" s="1"/>
  <c r="AQ84" i="9"/>
  <c r="P21" i="14" s="1"/>
  <c r="AH74" i="9"/>
  <c r="BA84" i="9"/>
  <c r="Z21" i="14" s="1"/>
  <c r="BX84" i="9"/>
  <c r="AW21" i="14" s="1"/>
  <c r="CU84" i="9"/>
  <c r="BT21" i="14" s="1"/>
  <c r="AY84" i="9"/>
  <c r="X21" i="14" s="1"/>
  <c r="CG84" i="9"/>
  <c r="BF21" i="14" s="1"/>
  <c r="AK84" i="9"/>
  <c r="J21" i="14" s="1"/>
  <c r="CF84" i="9"/>
  <c r="BE21" i="14" s="1"/>
  <c r="AH9" i="9"/>
  <c r="CO84" i="9"/>
  <c r="BN21" i="14" s="1"/>
  <c r="AS84" i="9"/>
  <c r="R21" i="14" s="1"/>
  <c r="BR84" i="9"/>
  <c r="AQ21" i="14" s="1"/>
  <c r="BP84" i="9"/>
  <c r="AO21" i="14" s="1"/>
  <c r="AH64" i="9"/>
  <c r="AH16" i="9"/>
  <c r="AH39" i="9"/>
  <c r="AH26" i="9"/>
  <c r="AH49" i="9"/>
  <c r="AH72" i="9"/>
  <c r="AH24" i="9"/>
  <c r="BU84" i="9"/>
  <c r="AT21" i="14" s="1"/>
  <c r="AH59" i="9"/>
  <c r="AH45" i="9"/>
  <c r="AH29" i="9"/>
  <c r="AN29" i="9" s="1"/>
  <c r="AH52" i="9"/>
  <c r="AH4" i="9"/>
  <c r="BB84" i="9"/>
  <c r="AA21" i="14" s="1"/>
  <c r="AO84" i="9"/>
  <c r="N21" i="14" s="1"/>
  <c r="AH60" i="9"/>
  <c r="CH84" i="9"/>
  <c r="BG21" i="14" s="1"/>
  <c r="BT84" i="9"/>
  <c r="AS21" i="14" s="1"/>
  <c r="AH68" i="9"/>
  <c r="AH20" i="9"/>
  <c r="BJ84" i="9"/>
  <c r="AI21" i="14" s="1"/>
  <c r="AH54" i="9"/>
  <c r="AH6" i="9"/>
  <c r="AH7" i="9"/>
  <c r="CA84" i="9"/>
  <c r="AZ21" i="14" s="1"/>
  <c r="AE84" i="9"/>
  <c r="D21" i="14" s="1"/>
  <c r="CK84" i="9"/>
  <c r="BJ21" i="14" s="1"/>
  <c r="AH14" i="9"/>
  <c r="BL84" i="9"/>
  <c r="AK21" i="14" s="1"/>
  <c r="CI84" i="9"/>
  <c r="BH21" i="14" s="1"/>
  <c r="AM84" i="9"/>
  <c r="L21" i="14" s="1"/>
  <c r="AH46" i="9"/>
  <c r="AH27" i="9"/>
  <c r="U34" i="9"/>
  <c r="D45" i="11" s="1"/>
  <c r="AN84" i="9"/>
  <c r="M21" i="14" s="1"/>
  <c r="U111" i="9"/>
  <c r="M45" i="11" s="1"/>
  <c r="AH13" i="9"/>
  <c r="U65" i="9"/>
  <c r="G45" i="11" s="1"/>
  <c r="G33" i="11"/>
  <c r="U90" i="9"/>
  <c r="J45" i="11" s="1"/>
  <c r="J33" i="11"/>
  <c r="U42" i="9"/>
  <c r="E45" i="11" s="1"/>
  <c r="F33" i="11"/>
  <c r="U56" i="9"/>
  <c r="F45" i="11" s="1"/>
  <c r="C33" i="11"/>
  <c r="U26" i="9"/>
  <c r="C45" i="11" s="1"/>
  <c r="U71" i="9"/>
  <c r="H45" i="11" s="1"/>
  <c r="U79" i="9"/>
  <c r="I45" i="11" s="1"/>
  <c r="T125" i="9"/>
  <c r="N44" i="11" s="1"/>
  <c r="I32" i="11"/>
  <c r="E32" i="11"/>
  <c r="H32" i="11"/>
  <c r="G32" i="11"/>
  <c r="T65" i="9"/>
  <c r="G44" i="11" s="1"/>
  <c r="T34" i="9"/>
  <c r="D44" i="11" s="1"/>
  <c r="D32" i="11"/>
  <c r="T90" i="9"/>
  <c r="J44" i="11" s="1"/>
  <c r="J32" i="11"/>
  <c r="T26" i="9"/>
  <c r="C44" i="11" s="1"/>
  <c r="C32" i="11"/>
  <c r="M32" i="11"/>
  <c r="T111" i="9"/>
  <c r="M44" i="11" s="1"/>
  <c r="B32" i="11"/>
  <c r="T18" i="9"/>
  <c r="B44" i="11" s="1"/>
  <c r="F32" i="11"/>
  <c r="T56" i="9"/>
  <c r="F44" i="11" s="1"/>
  <c r="K44" i="11"/>
  <c r="L44" i="11"/>
  <c r="L32" i="11"/>
  <c r="T104" i="9"/>
  <c r="S18" i="9"/>
  <c r="B43" i="11" s="1"/>
  <c r="B31" i="11"/>
  <c r="S26" i="9"/>
  <c r="C43" i="11" s="1"/>
  <c r="C31" i="11"/>
  <c r="S65" i="9"/>
  <c r="G43" i="11" s="1"/>
  <c r="G31" i="11"/>
  <c r="S90" i="9"/>
  <c r="J43" i="11" s="1"/>
  <c r="J31" i="11"/>
  <c r="S42" i="9"/>
  <c r="E43" i="11" s="1"/>
  <c r="E31" i="11"/>
  <c r="L31" i="11"/>
  <c r="S104" i="9"/>
  <c r="L43" i="11" s="1"/>
  <c r="S34" i="9"/>
  <c r="D43" i="11" s="1"/>
  <c r="D31" i="11"/>
  <c r="S56" i="9"/>
  <c r="F43" i="11" s="1"/>
  <c r="F31" i="11"/>
  <c r="N30" i="11"/>
  <c r="F54" i="11"/>
  <c r="Q56" i="10"/>
  <c r="F66" i="11" s="1"/>
  <c r="G54" i="11"/>
  <c r="Q65" i="10"/>
  <c r="G66" i="11" s="1"/>
  <c r="B54" i="11"/>
  <c r="Q18" i="10"/>
  <c r="B66" i="11" s="1"/>
  <c r="Q125" i="10"/>
  <c r="N66" i="11" s="1"/>
  <c r="N54" i="11"/>
  <c r="K54" i="11"/>
  <c r="Q97" i="10"/>
  <c r="K66" i="11" s="1"/>
  <c r="L75" i="10"/>
  <c r="Z17" i="10"/>
  <c r="D54" i="11"/>
  <c r="Q34" i="10"/>
  <c r="D66" i="11" s="1"/>
  <c r="E54" i="11"/>
  <c r="Q42" i="10"/>
  <c r="E66" i="11" s="1"/>
  <c r="Q26" i="10"/>
  <c r="C66" i="11" s="1"/>
  <c r="C54" i="11"/>
  <c r="L54" i="11"/>
  <c r="Q104" i="10"/>
  <c r="L66" i="11" s="1"/>
  <c r="CQ80" i="10"/>
  <c r="BP30" i="14" s="1"/>
  <c r="AD43" i="10"/>
  <c r="AD28" i="10"/>
  <c r="AD62" i="10"/>
  <c r="AO80" i="10"/>
  <c r="N30" i="14" s="1"/>
  <c r="AD13" i="10"/>
  <c r="CI80" i="10"/>
  <c r="BH30" i="14" s="1"/>
  <c r="AM80" i="10"/>
  <c r="L30" i="14" s="1"/>
  <c r="AD35" i="10"/>
  <c r="CG80" i="10"/>
  <c r="BF30" i="14" s="1"/>
  <c r="AK80" i="10"/>
  <c r="J30" i="14" s="1"/>
  <c r="BT80" i="10"/>
  <c r="AS30" i="14" s="1"/>
  <c r="CN80" i="10"/>
  <c r="BM30" i="14" s="1"/>
  <c r="AD68" i="10"/>
  <c r="AU80" i="10"/>
  <c r="T30" i="14" s="1"/>
  <c r="BD80" i="10"/>
  <c r="AC30" i="14" s="1"/>
  <c r="AQ80" i="10"/>
  <c r="P30" i="14" s="1"/>
  <c r="AD3" i="10"/>
  <c r="AD50" i="10"/>
  <c r="AD61" i="10"/>
  <c r="AN80" i="10"/>
  <c r="M30" i="14" s="1"/>
  <c r="BW80" i="10"/>
  <c r="AV30" i="14" s="1"/>
  <c r="CT80" i="10"/>
  <c r="BS30" i="14" s="1"/>
  <c r="AD23" i="10"/>
  <c r="AD46" i="10"/>
  <c r="BZ80" i="10"/>
  <c r="AY30" i="14" s="1"/>
  <c r="AD58" i="10"/>
  <c r="BF80" i="10"/>
  <c r="AE30" i="14" s="1"/>
  <c r="AD29" i="10"/>
  <c r="AD16" i="10"/>
  <c r="AD80" i="10"/>
  <c r="C30" i="14" s="1"/>
  <c r="BY80" i="10"/>
  <c r="AX30" i="14" s="1"/>
  <c r="AD2" i="10"/>
  <c r="CJ80" i="10"/>
  <c r="BI30" i="14" s="1"/>
  <c r="AX80" i="10"/>
  <c r="W30" i="14" s="1"/>
  <c r="BN80" i="10"/>
  <c r="AM30" i="14" s="1"/>
  <c r="AD33" i="10"/>
  <c r="CE80" i="10"/>
  <c r="BD30" i="14" s="1"/>
  <c r="AD20" i="10"/>
  <c r="AD31" i="10"/>
  <c r="CC80" i="10"/>
  <c r="BB30" i="14" s="1"/>
  <c r="AD49" i="10"/>
  <c r="AI80" i="10"/>
  <c r="H30" i="14" s="1"/>
  <c r="AD48" i="10"/>
  <c r="AD71" i="10"/>
  <c r="BU80" i="10"/>
  <c r="AT30" i="14" s="1"/>
  <c r="AD39" i="10"/>
  <c r="BH80" i="10"/>
  <c r="AG30" i="14" s="1"/>
  <c r="AZ80" i="10"/>
  <c r="Y30" i="14" s="1"/>
  <c r="CP80" i="10"/>
  <c r="BO30" i="14" s="1"/>
  <c r="AD54" i="10"/>
  <c r="AD64" i="10"/>
  <c r="AE80" i="10"/>
  <c r="D30" i="14" s="1"/>
  <c r="BB80" i="10"/>
  <c r="AA30" i="14" s="1"/>
  <c r="AC80" i="10"/>
  <c r="B30" i="14" s="1"/>
  <c r="BX80" i="10"/>
  <c r="AW30" i="14" s="1"/>
  <c r="AD36" i="10"/>
  <c r="AD11" i="10"/>
  <c r="AD34" i="10"/>
  <c r="AD69" i="10"/>
  <c r="AD56" i="10"/>
  <c r="AS80" i="10"/>
  <c r="R30" i="14" s="1"/>
  <c r="CM80" i="10"/>
  <c r="BL30" i="14" s="1"/>
  <c r="AD4" i="10"/>
  <c r="BM80" i="10"/>
  <c r="AL30" i="14" s="1"/>
  <c r="BK80" i="10"/>
  <c r="AJ30" i="14" s="1"/>
  <c r="CH80" i="10"/>
  <c r="BG30" i="14" s="1"/>
  <c r="AD55" i="10"/>
  <c r="BS80" i="10"/>
  <c r="AR30" i="14" s="1"/>
  <c r="AD67" i="10"/>
  <c r="AD27" i="10"/>
  <c r="AD38" i="10"/>
  <c r="AD15" i="10"/>
  <c r="AD37" i="10"/>
  <c r="AD8" i="10"/>
  <c r="AD59" i="10"/>
  <c r="AL80" i="10"/>
  <c r="K30" i="14" s="1"/>
  <c r="BI80" i="10"/>
  <c r="AH30" i="14" s="1"/>
  <c r="CR80" i="10"/>
  <c r="BQ30" i="14" s="1"/>
  <c r="AV80" i="10"/>
  <c r="U30" i="14" s="1"/>
  <c r="CD80" i="10"/>
  <c r="BC30" i="14" s="1"/>
  <c r="AT80" i="10"/>
  <c r="S30" i="14" s="1"/>
  <c r="CA80" i="10"/>
  <c r="AZ30" i="14" s="1"/>
  <c r="CL80" i="10"/>
  <c r="BK30" i="14" s="1"/>
  <c r="AP80" i="10"/>
  <c r="O30" i="14" s="1"/>
  <c r="BV80" i="10"/>
  <c r="AU30" i="14" s="1"/>
  <c r="AD70" i="10"/>
  <c r="AD22" i="10"/>
  <c r="AD57" i="10"/>
  <c r="AD21" i="10"/>
  <c r="BG80" i="10"/>
  <c r="AF30" i="14" s="1"/>
  <c r="AD65" i="10"/>
  <c r="AD63" i="10"/>
  <c r="BA80" i="10"/>
  <c r="Z30" i="14" s="1"/>
  <c r="AD24" i="10"/>
  <c r="CS80" i="10"/>
  <c r="BR30" i="14" s="1"/>
  <c r="CF80" i="10"/>
  <c r="BE30" i="14" s="1"/>
  <c r="CV80" i="10"/>
  <c r="BU30" i="14" s="1"/>
  <c r="BJ80" i="10"/>
  <c r="AI30" i="14" s="1"/>
  <c r="AD10" i="10"/>
  <c r="AJ80" i="10"/>
  <c r="I30" i="14" s="1"/>
  <c r="BR80" i="10"/>
  <c r="AQ30" i="14" s="1"/>
  <c r="CK80" i="10"/>
  <c r="BJ30" i="14" s="1"/>
  <c r="AD73" i="10"/>
  <c r="AD60" i="10"/>
  <c r="AD44" i="10"/>
  <c r="AD19" i="10"/>
  <c r="AD18" i="10"/>
  <c r="CW80" i="10"/>
  <c r="BV30" i="14" s="1"/>
  <c r="BL80" i="10"/>
  <c r="AK30" i="14" s="1"/>
  <c r="AD72" i="10"/>
  <c r="AY80" i="10"/>
  <c r="X30" i="14" s="1"/>
  <c r="AD47" i="10"/>
  <c r="AH80" i="10"/>
  <c r="G30" i="14" s="1"/>
  <c r="AD52" i="10"/>
  <c r="AD74" i="10"/>
  <c r="CU80" i="10"/>
  <c r="BT30" i="14" s="1"/>
  <c r="AW80" i="10"/>
  <c r="V30" i="14" s="1"/>
  <c r="AD9" i="10"/>
  <c r="AD26" i="10"/>
  <c r="AD45" i="10"/>
  <c r="AD32" i="10"/>
  <c r="AD7" i="10"/>
  <c r="BC80" i="10"/>
  <c r="AB30" i="14" s="1"/>
  <c r="AD51" i="10"/>
  <c r="AD14" i="10"/>
  <c r="AD25" i="10"/>
  <c r="AD12" i="10"/>
  <c r="CO80" i="10"/>
  <c r="BN30" i="14" s="1"/>
  <c r="CB80" i="10"/>
  <c r="BA30" i="14" s="1"/>
  <c r="J54" i="11"/>
  <c r="Q90" i="10"/>
  <c r="J66" i="11" s="1"/>
  <c r="H54" i="11"/>
  <c r="Q71" i="10"/>
  <c r="H66" i="11" s="1"/>
  <c r="AD53" i="10"/>
  <c r="AD42" i="10"/>
  <c r="AD17" i="10"/>
  <c r="Q79" i="10"/>
  <c r="I66" i="11" s="1"/>
  <c r="BQ80" i="10"/>
  <c r="AP30" i="14" s="1"/>
  <c r="AG80" i="10"/>
  <c r="F30" i="14" s="1"/>
  <c r="AR80" i="10"/>
  <c r="Q30" i="14" s="1"/>
  <c r="R79" i="9"/>
  <c r="I42" i="11" s="1"/>
  <c r="R97" i="9"/>
  <c r="K42" i="11" s="1"/>
  <c r="K30" i="11"/>
  <c r="C30" i="11"/>
  <c r="R26" i="9"/>
  <c r="C42" i="11" s="1"/>
  <c r="L30" i="11"/>
  <c r="R104" i="9"/>
  <c r="L42" i="11" s="1"/>
  <c r="F30" i="11"/>
  <c r="R56" i="9"/>
  <c r="F42" i="11" s="1"/>
  <c r="M30" i="11"/>
  <c r="R111" i="9"/>
  <c r="M42" i="11" s="1"/>
  <c r="E30" i="11"/>
  <c r="R42" i="9"/>
  <c r="E42" i="11" s="1"/>
  <c r="R90" i="9"/>
  <c r="J42" i="11" s="1"/>
  <c r="J30" i="11"/>
  <c r="D30" i="11"/>
  <c r="R34" i="9"/>
  <c r="D42" i="11" s="1"/>
  <c r="G30" i="11"/>
  <c r="R65" i="9"/>
  <c r="G42" i="11" s="1"/>
  <c r="R18" i="9"/>
  <c r="B42" i="11" s="1"/>
  <c r="B30" i="11"/>
  <c r="Q26" i="9"/>
  <c r="C41" i="11" s="1"/>
  <c r="Q71" i="9"/>
  <c r="H41" i="11" s="1"/>
  <c r="E29" i="11"/>
  <c r="Q42" i="9"/>
  <c r="E41" i="11" s="1"/>
  <c r="B29" i="11"/>
  <c r="Q18" i="9"/>
  <c r="B41" i="11" s="1"/>
  <c r="F29" i="11"/>
  <c r="Q56" i="9"/>
  <c r="F41" i="11" s="1"/>
  <c r="M29" i="11"/>
  <c r="Q111" i="9"/>
  <c r="M41" i="11" s="1"/>
  <c r="Q125" i="9"/>
  <c r="N41" i="11" s="1"/>
  <c r="N29" i="11"/>
  <c r="Q104" i="9"/>
  <c r="L41" i="11" s="1"/>
  <c r="L29" i="11"/>
  <c r="G29" i="11"/>
  <c r="Q65" i="9"/>
  <c r="G41" i="11" s="1"/>
  <c r="AC23" i="9"/>
  <c r="AC11" i="9"/>
  <c r="AL79" i="9"/>
  <c r="K16" i="14" s="1"/>
  <c r="AC35" i="9"/>
  <c r="AC41" i="9"/>
  <c r="P111" i="9"/>
  <c r="M40" i="11" s="1"/>
  <c r="AC5" i="9"/>
  <c r="P17" i="9"/>
  <c r="B28" i="11" s="1"/>
  <c r="BP79" i="9"/>
  <c r="AO16" i="14" s="1"/>
  <c r="AC53" i="9"/>
  <c r="AN53" i="9" s="1"/>
  <c r="BJ79" i="9"/>
  <c r="AI16" i="14" s="1"/>
  <c r="AF79" i="9"/>
  <c r="E16" i="14" s="1"/>
  <c r="P71" i="9"/>
  <c r="H40" i="11" s="1"/>
  <c r="AC17" i="9"/>
  <c r="CH79" i="9"/>
  <c r="BG16" i="14" s="1"/>
  <c r="Z17" i="9"/>
  <c r="AR79" i="9"/>
  <c r="Q16" i="14" s="1"/>
  <c r="AC29" i="9"/>
  <c r="AM29" i="9" s="1"/>
  <c r="BV79" i="9"/>
  <c r="AU16" i="14" s="1"/>
  <c r="P97" i="9"/>
  <c r="K40" i="11" s="1"/>
  <c r="AC59" i="9"/>
  <c r="P55" i="9"/>
  <c r="P56" i="9" s="1"/>
  <c r="F40" i="11" s="1"/>
  <c r="BD79" i="9"/>
  <c r="AC16" i="14" s="1"/>
  <c r="AX79" i="9"/>
  <c r="W16" i="14" s="1"/>
  <c r="Z55" i="9"/>
  <c r="D28" i="11"/>
  <c r="P34" i="9"/>
  <c r="D40" i="11" s="1"/>
  <c r="P90" i="9"/>
  <c r="J40" i="11" s="1"/>
  <c r="J28" i="11"/>
  <c r="L75" i="9"/>
  <c r="P26" i="9"/>
  <c r="C40" i="11" s="1"/>
  <c r="C28" i="11"/>
  <c r="L28" i="11"/>
  <c r="P104" i="9"/>
  <c r="L40" i="11" s="1"/>
  <c r="P79" i="9"/>
  <c r="I40" i="11" s="1"/>
  <c r="I28" i="11"/>
  <c r="AN23" i="9"/>
  <c r="AM23" i="9"/>
  <c r="G28" i="11"/>
  <c r="P65" i="9"/>
  <c r="G40" i="11" s="1"/>
  <c r="AN41" i="9"/>
  <c r="AM41" i="9"/>
  <c r="N28" i="11"/>
  <c r="P125" i="9"/>
  <c r="N40" i="11" s="1"/>
  <c r="AU79" i="9"/>
  <c r="T16" i="14" s="1"/>
  <c r="CQ79" i="9"/>
  <c r="BP16" i="14" s="1"/>
  <c r="AC36" i="9"/>
  <c r="AC38" i="9"/>
  <c r="BN79" i="9"/>
  <c r="AM16" i="14" s="1"/>
  <c r="AC32" i="9"/>
  <c r="AC48" i="9"/>
  <c r="CU79" i="9"/>
  <c r="BT16" i="14" s="1"/>
  <c r="AH79" i="9"/>
  <c r="G16" i="14" s="1"/>
  <c r="AC73" i="9"/>
  <c r="BZ79" i="9"/>
  <c r="AY16" i="14" s="1"/>
  <c r="CS79" i="9"/>
  <c r="BR16" i="14" s="1"/>
  <c r="AC12" i="9"/>
  <c r="AC30" i="9"/>
  <c r="BK79" i="9"/>
  <c r="AJ16" i="14" s="1"/>
  <c r="AC50" i="9"/>
  <c r="AC14" i="9"/>
  <c r="AC72" i="9"/>
  <c r="AC40" i="9"/>
  <c r="AC33" i="9"/>
  <c r="AC31" i="9"/>
  <c r="CL79" i="9"/>
  <c r="BK16" i="14" s="1"/>
  <c r="AE79" i="9"/>
  <c r="D16" i="14" s="1"/>
  <c r="BY79" i="9"/>
  <c r="AX16" i="14" s="1"/>
  <c r="BM79" i="9"/>
  <c r="AL16" i="14" s="1"/>
  <c r="CP79" i="9"/>
  <c r="BO16" i="14" s="1"/>
  <c r="AT79" i="9"/>
  <c r="S16" i="14" s="1"/>
  <c r="BW79" i="9"/>
  <c r="AV16" i="14" s="1"/>
  <c r="AC79" i="9"/>
  <c r="B16" i="14" s="1"/>
  <c r="BI79" i="9"/>
  <c r="AH16" i="14" s="1"/>
  <c r="BO79" i="9"/>
  <c r="AN16" i="14" s="1"/>
  <c r="AC46" i="9"/>
  <c r="BG79" i="9"/>
  <c r="AF16" i="14" s="1"/>
  <c r="AC52" i="9"/>
  <c r="CM79" i="9"/>
  <c r="BL16" i="14" s="1"/>
  <c r="AS79" i="9"/>
  <c r="R16" i="14" s="1"/>
  <c r="AC63" i="9"/>
  <c r="AK79" i="9"/>
  <c r="J16" i="14" s="1"/>
  <c r="AC67" i="9"/>
  <c r="AC66" i="9"/>
  <c r="AC7" i="9"/>
  <c r="BS79" i="9"/>
  <c r="AR16" i="14" s="1"/>
  <c r="AC57" i="9"/>
  <c r="AC37" i="9"/>
  <c r="AC4" i="9"/>
  <c r="AC62" i="9"/>
  <c r="AC10" i="9"/>
  <c r="AC26" i="9"/>
  <c r="CT79" i="9"/>
  <c r="BS16" i="14" s="1"/>
  <c r="AN79" i="9"/>
  <c r="M16" i="14" s="1"/>
  <c r="AC19" i="9"/>
  <c r="AC2" i="9"/>
  <c r="CO79" i="9"/>
  <c r="BN16" i="14" s="1"/>
  <c r="AC27" i="9"/>
  <c r="AI79" i="9"/>
  <c r="H16" i="14" s="1"/>
  <c r="CE79" i="9"/>
  <c r="BD16" i="14" s="1"/>
  <c r="CA79" i="9"/>
  <c r="AZ16" i="14" s="1"/>
  <c r="AC64" i="9"/>
  <c r="AC18" i="9"/>
  <c r="BL79" i="9"/>
  <c r="AK16" i="14" s="1"/>
  <c r="CK79" i="9"/>
  <c r="BJ16" i="14" s="1"/>
  <c r="AC68" i="9"/>
  <c r="AC22" i="9"/>
  <c r="BA79" i="9"/>
  <c r="Z16" i="14" s="1"/>
  <c r="AC71" i="9"/>
  <c r="AC21" i="9"/>
  <c r="BB79" i="9"/>
  <c r="AA16" i="14" s="1"/>
  <c r="BU79" i="9"/>
  <c r="AT16" i="14" s="1"/>
  <c r="AC58" i="9"/>
  <c r="AG79" i="9"/>
  <c r="F16" i="14" s="1"/>
  <c r="AC25" i="9"/>
  <c r="BR79" i="9"/>
  <c r="AQ16" i="14" s="1"/>
  <c r="AQ79" i="9"/>
  <c r="P16" i="14" s="1"/>
  <c r="AC61" i="9"/>
  <c r="AC13" i="9"/>
  <c r="BQ79" i="9"/>
  <c r="AP16" i="14" s="1"/>
  <c r="AC54" i="9"/>
  <c r="AV79" i="9"/>
  <c r="U16" i="14" s="1"/>
  <c r="CF79" i="9"/>
  <c r="BE16" i="14" s="1"/>
  <c r="CW79" i="9"/>
  <c r="BV16" i="14" s="1"/>
  <c r="AW79" i="9"/>
  <c r="V16" i="14" s="1"/>
  <c r="AC65" i="9"/>
  <c r="BC79" i="9"/>
  <c r="AB16" i="14" s="1"/>
  <c r="CC79" i="9"/>
  <c r="BB16" i="14" s="1"/>
  <c r="AC70" i="9"/>
  <c r="AC3" i="9"/>
  <c r="AC9" i="9"/>
  <c r="AO79" i="9"/>
  <c r="N16" i="14" s="1"/>
  <c r="AC20" i="9"/>
  <c r="CG79" i="9"/>
  <c r="BF16" i="14" s="1"/>
  <c r="AZ79" i="9"/>
  <c r="Y16" i="14" s="1"/>
  <c r="AC44" i="9"/>
  <c r="AC74" i="9"/>
  <c r="AC49" i="9"/>
  <c r="AC16" i="9"/>
  <c r="CD79" i="9"/>
  <c r="BC16" i="14" s="1"/>
  <c r="CJ79" i="9"/>
  <c r="BI16" i="14" s="1"/>
  <c r="CN79" i="9"/>
  <c r="BM16" i="14" s="1"/>
  <c r="AC45" i="9"/>
  <c r="AC28" i="9"/>
  <c r="AC60" i="9"/>
  <c r="BH79" i="9"/>
  <c r="AG16" i="14" s="1"/>
  <c r="AC6" i="9"/>
  <c r="AC69" i="9"/>
  <c r="AC24" i="9"/>
  <c r="AC56" i="9"/>
  <c r="AC43" i="9"/>
  <c r="BX79" i="9"/>
  <c r="AW16" i="14" s="1"/>
  <c r="AD79" i="9"/>
  <c r="C16" i="14" s="1"/>
  <c r="AJ79" i="9"/>
  <c r="I16" i="14" s="1"/>
  <c r="AC55" i="9"/>
  <c r="AC42" i="9"/>
  <c r="AP79" i="9"/>
  <c r="O16" i="14" s="1"/>
  <c r="AC8" i="9"/>
  <c r="AC34" i="9"/>
  <c r="AY79" i="9"/>
  <c r="X16" i="14" s="1"/>
  <c r="BE79" i="9"/>
  <c r="AD16" i="14" s="1"/>
  <c r="BT79" i="9"/>
  <c r="AS16" i="14" s="1"/>
  <c r="CI79" i="9"/>
  <c r="BH16" i="14" s="1"/>
  <c r="AC51" i="9"/>
  <c r="AM79" i="9"/>
  <c r="L16" i="14" s="1"/>
  <c r="BF79" i="9"/>
  <c r="AE16" i="14" s="1"/>
  <c r="CR79" i="9"/>
  <c r="BQ16" i="14" s="1"/>
  <c r="AC39" i="9"/>
  <c r="CV79" i="9"/>
  <c r="BU16" i="14" s="1"/>
  <c r="AC15" i="9"/>
  <c r="E28" i="11"/>
  <c r="P42" i="9"/>
  <c r="E40" i="11" s="1"/>
  <c r="D7" i="11"/>
  <c r="F7" i="11"/>
  <c r="T56" i="8"/>
  <c r="F19" i="11" s="1"/>
  <c r="T125" i="8"/>
  <c r="N19" i="11" s="1"/>
  <c r="N7" i="11"/>
  <c r="L7" i="11"/>
  <c r="T104" i="8"/>
  <c r="L19" i="11" s="1"/>
  <c r="B7" i="11"/>
  <c r="T18" i="8"/>
  <c r="B19" i="11" s="1"/>
  <c r="T79" i="8"/>
  <c r="I19" i="11" s="1"/>
  <c r="I7" i="11"/>
  <c r="K7" i="11"/>
  <c r="T97" i="8"/>
  <c r="K19" i="11" s="1"/>
  <c r="E7" i="11"/>
  <c r="T42" i="8"/>
  <c r="E19" i="11" s="1"/>
  <c r="M7" i="11"/>
  <c r="T111" i="8"/>
  <c r="M19" i="11" s="1"/>
  <c r="C7" i="11"/>
  <c r="T26" i="8"/>
  <c r="C19" i="11" s="1"/>
  <c r="T65" i="8"/>
  <c r="G19" i="11" s="1"/>
  <c r="G7" i="11"/>
  <c r="M6" i="11"/>
  <c r="E6" i="11"/>
  <c r="S42" i="8"/>
  <c r="E18" i="11" s="1"/>
  <c r="S18" i="8"/>
  <c r="B18" i="11" s="1"/>
  <c r="B6" i="11"/>
  <c r="C6" i="11"/>
  <c r="S26" i="8"/>
  <c r="C18" i="11" s="1"/>
  <c r="S34" i="8"/>
  <c r="D18" i="11" s="1"/>
  <c r="D6" i="11"/>
  <c r="S125" i="8"/>
  <c r="N18" i="11" s="1"/>
  <c r="N6" i="11"/>
  <c r="S90" i="8"/>
  <c r="J18" i="11" s="1"/>
  <c r="J6" i="11"/>
  <c r="F6" i="11"/>
  <c r="S56" i="8"/>
  <c r="F18" i="11" s="1"/>
  <c r="G6" i="11"/>
  <c r="S65" i="8"/>
  <c r="G18" i="11" s="1"/>
  <c r="S79" i="8"/>
  <c r="I18" i="11" s="1"/>
  <c r="I6" i="11"/>
  <c r="S97" i="8"/>
  <c r="K18" i="11" s="1"/>
  <c r="K6" i="11"/>
  <c r="S71" i="8"/>
  <c r="H18" i="11" s="1"/>
  <c r="H6" i="11"/>
  <c r="R26" i="8"/>
  <c r="C17" i="11" s="1"/>
  <c r="R65" i="8"/>
  <c r="G17" i="11" s="1"/>
  <c r="AC81" i="8"/>
  <c r="B5" i="14" s="1"/>
  <c r="R71" i="8"/>
  <c r="H17" i="11" s="1"/>
  <c r="H5" i="11"/>
  <c r="R56" i="8"/>
  <c r="F17" i="11" s="1"/>
  <c r="F5" i="11"/>
  <c r="N5" i="11"/>
  <c r="R125" i="8"/>
  <c r="N17" i="11" s="1"/>
  <c r="R42" i="8"/>
  <c r="E17" i="11" s="1"/>
  <c r="E5" i="11"/>
  <c r="R104" i="8"/>
  <c r="L17" i="11" s="1"/>
  <c r="L5" i="11"/>
  <c r="K5" i="11"/>
  <c r="R97" i="8"/>
  <c r="K17" i="11" s="1"/>
  <c r="D5" i="11"/>
  <c r="R34" i="8"/>
  <c r="D17" i="11" s="1"/>
  <c r="AE2" i="8"/>
  <c r="AE67" i="8"/>
  <c r="AE72" i="8"/>
  <c r="AE46" i="8"/>
  <c r="AE69" i="8"/>
  <c r="BS81" i="8"/>
  <c r="AR5" i="14" s="1"/>
  <c r="AH81" i="8"/>
  <c r="G5" i="14" s="1"/>
  <c r="BP81" i="8"/>
  <c r="AO5" i="14" s="1"/>
  <c r="AE66" i="8"/>
  <c r="AE18" i="8"/>
  <c r="AE52" i="8"/>
  <c r="AE4" i="8"/>
  <c r="AE27" i="8"/>
  <c r="AE62" i="8"/>
  <c r="BL81" i="8"/>
  <c r="AK5" i="14" s="1"/>
  <c r="AJ81" i="8"/>
  <c r="I5" i="14" s="1"/>
  <c r="CU81" i="8"/>
  <c r="BT5" i="14" s="1"/>
  <c r="AE71" i="8"/>
  <c r="AE23" i="8"/>
  <c r="AE32" i="8"/>
  <c r="CD81" i="8"/>
  <c r="BC5" i="14" s="1"/>
  <c r="CC81" i="8"/>
  <c r="BB5" i="14" s="1"/>
  <c r="AG81" i="8"/>
  <c r="F5" i="14" s="1"/>
  <c r="BO81" i="8"/>
  <c r="AN5" i="14" s="1"/>
  <c r="CV81" i="8"/>
  <c r="BU5" i="14" s="1"/>
  <c r="AE14" i="8"/>
  <c r="AE37" i="8"/>
  <c r="AV81" i="8"/>
  <c r="U5" i="14" s="1"/>
  <c r="CT81" i="8"/>
  <c r="BS5" i="14" s="1"/>
  <c r="AX81" i="8"/>
  <c r="W5" i="14" s="1"/>
  <c r="CR81" i="8"/>
  <c r="BQ5" i="14" s="1"/>
  <c r="AE21" i="8"/>
  <c r="AE41" i="8"/>
  <c r="AE6" i="8"/>
  <c r="CL81" i="8"/>
  <c r="BK5" i="14" s="1"/>
  <c r="AP81" i="8"/>
  <c r="O5" i="14" s="1"/>
  <c r="AE58" i="8"/>
  <c r="BH81" i="8"/>
  <c r="AG5" i="14" s="1"/>
  <c r="AE73" i="8"/>
  <c r="AE33" i="8"/>
  <c r="BG81" i="8"/>
  <c r="AF5" i="14" s="1"/>
  <c r="BR81" i="8"/>
  <c r="AQ5" i="14" s="1"/>
  <c r="AE48" i="8"/>
  <c r="BD81" i="8"/>
  <c r="AC5" i="14" s="1"/>
  <c r="AE54" i="8"/>
  <c r="AE40" i="8"/>
  <c r="AE63" i="8"/>
  <c r="BY81" i="8"/>
  <c r="AX5" i="14" s="1"/>
  <c r="AE36" i="8"/>
  <c r="AZ81" i="8"/>
  <c r="Y5" i="14" s="1"/>
  <c r="BT81" i="8"/>
  <c r="AS5" i="14" s="1"/>
  <c r="AE60" i="8"/>
  <c r="AE59" i="8"/>
  <c r="AE68" i="8"/>
  <c r="AE20" i="8"/>
  <c r="AE43" i="8"/>
  <c r="BW81" i="8"/>
  <c r="AV5" i="14" s="1"/>
  <c r="BQ81" i="8"/>
  <c r="AP5" i="14" s="1"/>
  <c r="AR81" i="8"/>
  <c r="Q5" i="14" s="1"/>
  <c r="AE15" i="8"/>
  <c r="AE50" i="8"/>
  <c r="BK81" i="8"/>
  <c r="AJ5" i="14" s="1"/>
  <c r="AE25" i="8"/>
  <c r="CF81" i="8"/>
  <c r="BE5" i="14" s="1"/>
  <c r="CI81" i="8"/>
  <c r="BH5" i="14" s="1"/>
  <c r="AE11" i="8"/>
  <c r="AE29" i="8"/>
  <c r="BC81" i="8"/>
  <c r="AB5" i="14" s="1"/>
  <c r="AD81" i="8"/>
  <c r="C5" i="14" s="1"/>
  <c r="BM81" i="8"/>
  <c r="AL5" i="14" s="1"/>
  <c r="AE24" i="8"/>
  <c r="CH81" i="8"/>
  <c r="BG5" i="14" s="1"/>
  <c r="AL81" i="8"/>
  <c r="K5" i="14" s="1"/>
  <c r="CQ81" i="8"/>
  <c r="BP5" i="14" s="1"/>
  <c r="AU81" i="8"/>
  <c r="T5" i="14" s="1"/>
  <c r="BF81" i="8"/>
  <c r="AE5" i="14" s="1"/>
  <c r="CN81" i="8"/>
  <c r="BM5" i="14" s="1"/>
  <c r="AF81" i="8"/>
  <c r="E5" i="14" s="1"/>
  <c r="AE42" i="8"/>
  <c r="AE17" i="8"/>
  <c r="AE28" i="8"/>
  <c r="BZ81" i="8"/>
  <c r="AY5" i="14" s="1"/>
  <c r="AK81" i="8"/>
  <c r="J5" i="14" s="1"/>
  <c r="AY81" i="8"/>
  <c r="X5" i="14" s="1"/>
  <c r="AE47" i="8"/>
  <c r="AE45" i="8"/>
  <c r="AE56" i="8"/>
  <c r="AE8" i="8"/>
  <c r="AE31" i="8"/>
  <c r="CM81" i="8"/>
  <c r="BL5" i="14" s="1"/>
  <c r="AQ81" i="8"/>
  <c r="P5" i="14" s="1"/>
  <c r="AE51" i="8"/>
  <c r="AE3" i="8"/>
  <c r="AE38" i="8"/>
  <c r="CJ81" i="8"/>
  <c r="BI5" i="14" s="1"/>
  <c r="AN81" i="8"/>
  <c r="M5" i="14" s="1"/>
  <c r="AW81" i="8"/>
  <c r="V5" i="14" s="1"/>
  <c r="AE10" i="8"/>
  <c r="AE70" i="8"/>
  <c r="AI81" i="8"/>
  <c r="H5" i="14" s="1"/>
  <c r="AE19" i="8"/>
  <c r="AE65" i="8"/>
  <c r="AE5" i="8"/>
  <c r="BE81" i="8"/>
  <c r="AD5" i="14" s="1"/>
  <c r="AE64" i="8"/>
  <c r="BN81" i="8"/>
  <c r="AM5" i="14" s="1"/>
  <c r="BA81" i="8"/>
  <c r="Z5" i="14" s="1"/>
  <c r="AE61" i="8"/>
  <c r="AE13" i="8"/>
  <c r="BI81" i="8"/>
  <c r="AH5" i="14" s="1"/>
  <c r="BV81" i="8"/>
  <c r="AU5" i="14" s="1"/>
  <c r="CE81" i="8"/>
  <c r="BD5" i="14" s="1"/>
  <c r="AT81" i="8"/>
  <c r="S5" i="14" s="1"/>
  <c r="CB81" i="8"/>
  <c r="BA5" i="14" s="1"/>
  <c r="AE9" i="8"/>
  <c r="AE30" i="8"/>
  <c r="AE16" i="8"/>
  <c r="CW81" i="8"/>
  <c r="BV5" i="14" s="1"/>
  <c r="AE26" i="8"/>
  <c r="AE57" i="8"/>
  <c r="BU81" i="8"/>
  <c r="AT5" i="14" s="1"/>
  <c r="AE12" i="8"/>
  <c r="AE35" i="8"/>
  <c r="CS81" i="8"/>
  <c r="BR5" i="14" s="1"/>
  <c r="AE44" i="8"/>
  <c r="AE22" i="8"/>
  <c r="CO81" i="8"/>
  <c r="BN5" i="14" s="1"/>
  <c r="AS81" i="8"/>
  <c r="R5" i="14" s="1"/>
  <c r="CA81" i="8"/>
  <c r="AZ5" i="14" s="1"/>
  <c r="AE81" i="8"/>
  <c r="D5" i="14" s="1"/>
  <c r="AE39" i="8"/>
  <c r="AE74" i="8"/>
  <c r="BX81" i="8"/>
  <c r="AW5" i="14" s="1"/>
  <c r="CP81" i="8"/>
  <c r="BO5" i="14" s="1"/>
  <c r="CG81" i="8"/>
  <c r="BF5" i="14" s="1"/>
  <c r="AM81" i="8"/>
  <c r="L5" i="14" s="1"/>
  <c r="BJ81" i="8"/>
  <c r="AI5" i="14" s="1"/>
  <c r="AE34" i="8"/>
  <c r="AE55" i="8"/>
  <c r="AE7" i="8"/>
  <c r="AE53" i="8"/>
  <c r="BB81" i="8"/>
  <c r="AA5" i="14" s="1"/>
  <c r="CK81" i="8"/>
  <c r="BJ5" i="14" s="1"/>
  <c r="AO81" i="8"/>
  <c r="N5" i="14" s="1"/>
  <c r="AE49" i="8"/>
  <c r="R90" i="8"/>
  <c r="J17" i="11" s="1"/>
  <c r="B5" i="11"/>
  <c r="R18" i="8"/>
  <c r="B17" i="11" s="1"/>
  <c r="BF80" i="8"/>
  <c r="AE4" i="14" s="1"/>
  <c r="AD65" i="8"/>
  <c r="AD17" i="8"/>
  <c r="CE80" i="8"/>
  <c r="BD4" i="14" s="1"/>
  <c r="AD49" i="8"/>
  <c r="CM80" i="8"/>
  <c r="BL4" i="14" s="1"/>
  <c r="BZ80" i="8"/>
  <c r="AY4" i="14" s="1"/>
  <c r="CW80" i="8"/>
  <c r="BV4" i="14" s="1"/>
  <c r="BA80" i="8"/>
  <c r="Z4" i="14" s="1"/>
  <c r="BV80" i="8"/>
  <c r="AU4" i="14" s="1"/>
  <c r="CS80" i="8"/>
  <c r="BR4" i="14" s="1"/>
  <c r="BH80" i="8"/>
  <c r="AG4" i="14" s="1"/>
  <c r="AD22" i="8"/>
  <c r="AD54" i="8"/>
  <c r="CQ80" i="8"/>
  <c r="BP4" i="14" s="1"/>
  <c r="AI80" i="8"/>
  <c r="H4" i="14" s="1"/>
  <c r="AD31" i="8"/>
  <c r="BQ80" i="8"/>
  <c r="AP4" i="14" s="1"/>
  <c r="CN80" i="8"/>
  <c r="BM4" i="14" s="1"/>
  <c r="AD14" i="8"/>
  <c r="CI80" i="8"/>
  <c r="BH4" i="14" s="1"/>
  <c r="AM80" i="8"/>
  <c r="L4" i="14" s="1"/>
  <c r="AD70" i="8"/>
  <c r="AD33" i="8"/>
  <c r="BD80" i="8"/>
  <c r="AC4" i="14" s="1"/>
  <c r="BI80" i="8"/>
  <c r="AH4" i="14" s="1"/>
  <c r="AD68" i="8"/>
  <c r="AD8" i="8"/>
  <c r="AD42" i="8"/>
  <c r="AR80" i="8"/>
  <c r="Q4" i="14" s="1"/>
  <c r="AD56" i="8"/>
  <c r="BX80" i="8"/>
  <c r="AW4" i="14" s="1"/>
  <c r="AD40" i="8"/>
  <c r="AD39" i="8"/>
  <c r="AD62" i="8"/>
  <c r="AD60" i="8"/>
  <c r="AD12" i="8"/>
  <c r="AD35" i="8"/>
  <c r="AP80" i="8"/>
  <c r="O4" i="14" s="1"/>
  <c r="AT80" i="8"/>
  <c r="S4" i="14" s="1"/>
  <c r="BE80" i="8"/>
  <c r="AD4" i="14" s="1"/>
  <c r="AD5" i="8"/>
  <c r="AD25" i="8"/>
  <c r="BO80" i="8"/>
  <c r="AN4" i="14" s="1"/>
  <c r="BN80" i="8"/>
  <c r="AM4" i="14" s="1"/>
  <c r="CK80" i="8"/>
  <c r="BJ4" i="14" s="1"/>
  <c r="AO80" i="8"/>
  <c r="N4" i="14" s="1"/>
  <c r="CR80" i="8"/>
  <c r="BQ4" i="14" s="1"/>
  <c r="AD74" i="8"/>
  <c r="BS80" i="8"/>
  <c r="AR4" i="14" s="1"/>
  <c r="CP80" i="8"/>
  <c r="BO4" i="14" s="1"/>
  <c r="AD19" i="8"/>
  <c r="AD30" i="8"/>
  <c r="AD53" i="8"/>
  <c r="AF80" i="8"/>
  <c r="E4" i="14" s="1"/>
  <c r="AD52" i="8"/>
  <c r="AD4" i="8"/>
  <c r="AD27" i="8"/>
  <c r="AD73" i="8"/>
  <c r="BW80" i="8"/>
  <c r="AV4" i="14" s="1"/>
  <c r="BU80" i="8"/>
  <c r="AT4" i="14" s="1"/>
  <c r="BJ80" i="8"/>
  <c r="AI4" i="14" s="1"/>
  <c r="AV80" i="8"/>
  <c r="U4" i="14" s="1"/>
  <c r="AD34" i="8"/>
  <c r="AD51" i="8"/>
  <c r="AD44" i="8"/>
  <c r="AD67" i="8"/>
  <c r="CB80" i="8"/>
  <c r="BA4" i="14" s="1"/>
  <c r="CA80" i="8"/>
  <c r="AZ4" i="14" s="1"/>
  <c r="AZ80" i="8"/>
  <c r="Y4" i="14" s="1"/>
  <c r="AE80" i="8"/>
  <c r="D4" i="14" s="1"/>
  <c r="AD50" i="8"/>
  <c r="CV80" i="8"/>
  <c r="BU4" i="14" s="1"/>
  <c r="AD48" i="8"/>
  <c r="AD71" i="8"/>
  <c r="AD23" i="8"/>
  <c r="AD69" i="8"/>
  <c r="AD21" i="8"/>
  <c r="AD10" i="8"/>
  <c r="AD64" i="8"/>
  <c r="AD72" i="8"/>
  <c r="AD47" i="8"/>
  <c r="BG80" i="8"/>
  <c r="AF4" i="14" s="1"/>
  <c r="CD80" i="8"/>
  <c r="BC4" i="14" s="1"/>
  <c r="AS80" i="8"/>
  <c r="R4" i="14" s="1"/>
  <c r="AD28" i="8"/>
  <c r="AD16" i="8"/>
  <c r="AD13" i="8"/>
  <c r="BB80" i="8"/>
  <c r="AA4" i="14" s="1"/>
  <c r="BY80" i="8"/>
  <c r="AX4" i="14" s="1"/>
  <c r="CT80" i="8"/>
  <c r="BS4" i="14" s="1"/>
  <c r="AX80" i="8"/>
  <c r="W4" i="14" s="1"/>
  <c r="CF80" i="8"/>
  <c r="BE4" i="14" s="1"/>
  <c r="AD32" i="8"/>
  <c r="AH80" i="8"/>
  <c r="G4" i="14" s="1"/>
  <c r="AD18" i="8"/>
  <c r="AD41" i="8"/>
  <c r="AN80" i="8"/>
  <c r="M4" i="14" s="1"/>
  <c r="AD3" i="8"/>
  <c r="AD38" i="8"/>
  <c r="AD37" i="8"/>
  <c r="BK80" i="8"/>
  <c r="AJ4" i="14" s="1"/>
  <c r="AJ80" i="8"/>
  <c r="I4" i="14" s="1"/>
  <c r="AD45" i="8"/>
  <c r="AD55" i="8"/>
  <c r="AD7" i="8"/>
  <c r="BP80" i="8"/>
  <c r="AO4" i="14" s="1"/>
  <c r="BC80" i="8"/>
  <c r="AB4" i="14" s="1"/>
  <c r="AQ80" i="8"/>
  <c r="P4" i="14" s="1"/>
  <c r="AD63" i="8"/>
  <c r="BM80" i="8"/>
  <c r="AL4" i="14" s="1"/>
  <c r="AD36" i="8"/>
  <c r="AD59" i="8"/>
  <c r="AD11" i="8"/>
  <c r="AD57" i="8"/>
  <c r="AD9" i="8"/>
  <c r="AU80" i="8"/>
  <c r="T4" i="14" s="1"/>
  <c r="BR80" i="8"/>
  <c r="AQ4" i="14" s="1"/>
  <c r="AG80" i="8"/>
  <c r="F4" i="14" s="1"/>
  <c r="AD29" i="8"/>
  <c r="AD15" i="8"/>
  <c r="AD61" i="8"/>
  <c r="CG80" i="8"/>
  <c r="BF4" i="14" s="1"/>
  <c r="CL80" i="8"/>
  <c r="BK4" i="14" s="1"/>
  <c r="AD80" i="8"/>
  <c r="C4" i="14" s="1"/>
  <c r="BL80" i="8"/>
  <c r="AK4" i="14" s="1"/>
  <c r="CH80" i="8"/>
  <c r="BG4" i="14" s="1"/>
  <c r="AL80" i="8"/>
  <c r="K4" i="14" s="1"/>
  <c r="BT80" i="8"/>
  <c r="AS4" i="14" s="1"/>
  <c r="AK80" i="8"/>
  <c r="J4" i="14" s="1"/>
  <c r="AW80" i="8"/>
  <c r="V4" i="14" s="1"/>
  <c r="AD46" i="8"/>
  <c r="AD20" i="8"/>
  <c r="AD43" i="8"/>
  <c r="CC80" i="8"/>
  <c r="BB4" i="14" s="1"/>
  <c r="AD6" i="8"/>
  <c r="CJ80" i="8"/>
  <c r="BI4" i="14" s="1"/>
  <c r="AD26" i="8"/>
  <c r="CU80" i="8"/>
  <c r="BT4" i="14" s="1"/>
  <c r="AY80" i="8"/>
  <c r="X4" i="14" s="1"/>
  <c r="AD58" i="8"/>
  <c r="AD24" i="8"/>
  <c r="J4" i="11"/>
  <c r="Q90" i="8"/>
  <c r="J16" i="11" s="1"/>
  <c r="AD2" i="8"/>
  <c r="K4" i="11"/>
  <c r="Q97" i="8"/>
  <c r="K16" i="11" s="1"/>
  <c r="M4" i="11"/>
  <c r="Q111" i="8"/>
  <c r="M16" i="11" s="1"/>
  <c r="N4" i="11"/>
  <c r="Q125" i="8"/>
  <c r="N16" i="11" s="1"/>
  <c r="Q71" i="8"/>
  <c r="H16" i="11" s="1"/>
  <c r="E4" i="11"/>
  <c r="Q42" i="8"/>
  <c r="E16" i="11" s="1"/>
  <c r="AD66" i="8"/>
  <c r="Q65" i="8"/>
  <c r="G16" i="11" s="1"/>
  <c r="CO80" i="8"/>
  <c r="BN4" i="14" s="1"/>
  <c r="Q104" i="8"/>
  <c r="L16" i="11" s="1"/>
  <c r="L4" i="11"/>
  <c r="B4" i="11"/>
  <c r="Q18" i="8"/>
  <c r="B16" i="11" s="1"/>
  <c r="F4" i="11"/>
  <c r="Q56" i="8"/>
  <c r="F16" i="11" s="1"/>
  <c r="Q26" i="8"/>
  <c r="C16" i="11" s="1"/>
  <c r="Q79" i="8"/>
  <c r="I16" i="11" s="1"/>
  <c r="AC80" i="8"/>
  <c r="B4" i="14" s="1"/>
  <c r="Q34" i="8"/>
  <c r="D16" i="11" s="1"/>
  <c r="L75" i="8"/>
  <c r="Z17" i="8"/>
  <c r="P42" i="8"/>
  <c r="E15" i="11" s="1"/>
  <c r="E3" i="11"/>
  <c r="CQ79" i="8"/>
  <c r="BP3" i="14" s="1"/>
  <c r="AC36" i="8"/>
  <c r="AC35" i="8"/>
  <c r="AV79" i="8"/>
  <c r="U3" i="14" s="1"/>
  <c r="AC61" i="8"/>
  <c r="BU79" i="8"/>
  <c r="AT3" i="14" s="1"/>
  <c r="AC32" i="8"/>
  <c r="CU79" i="8"/>
  <c r="BT3" i="14" s="1"/>
  <c r="BE79" i="8"/>
  <c r="AD3" i="14" s="1"/>
  <c r="AC55" i="8"/>
  <c r="AC15" i="8"/>
  <c r="AC54" i="8"/>
  <c r="AC69" i="8"/>
  <c r="CS79" i="8"/>
  <c r="BR3" i="14" s="1"/>
  <c r="BJ79" i="8"/>
  <c r="AI3" i="14" s="1"/>
  <c r="AC44" i="8"/>
  <c r="CP79" i="8"/>
  <c r="BO3" i="14" s="1"/>
  <c r="AY79" i="8"/>
  <c r="X3" i="14" s="1"/>
  <c r="CN79" i="8"/>
  <c r="BM3" i="14" s="1"/>
  <c r="AC64" i="8"/>
  <c r="AH79" i="8"/>
  <c r="G3" i="14" s="1"/>
  <c r="AG79" i="8"/>
  <c r="F3" i="14" s="1"/>
  <c r="AT79" i="8"/>
  <c r="S3" i="14" s="1"/>
  <c r="AC72" i="8"/>
  <c r="AC30" i="8"/>
  <c r="AC9" i="8"/>
  <c r="AQ79" i="8"/>
  <c r="P3" i="14" s="1"/>
  <c r="BA79" i="8"/>
  <c r="Z3" i="14" s="1"/>
  <c r="BK79" i="8"/>
  <c r="AJ3" i="14" s="1"/>
  <c r="AC68" i="8"/>
  <c r="AC67" i="8"/>
  <c r="AC24" i="8"/>
  <c r="AC65" i="8"/>
  <c r="AC22" i="8"/>
  <c r="AC33" i="8"/>
  <c r="BF79" i="8"/>
  <c r="AE3" i="14" s="1"/>
  <c r="AJ79" i="8"/>
  <c r="I3" i="14" s="1"/>
  <c r="AP79" i="8"/>
  <c r="O3" i="14" s="1"/>
  <c r="CR79" i="8"/>
  <c r="BQ3" i="14" s="1"/>
  <c r="AX79" i="8"/>
  <c r="W3" i="14" s="1"/>
  <c r="CM79" i="8"/>
  <c r="BL3" i="14" s="1"/>
  <c r="AW79" i="8"/>
  <c r="V3" i="14" s="1"/>
  <c r="BV79" i="8"/>
  <c r="AU3" i="14" s="1"/>
  <c r="AC6" i="8"/>
  <c r="BH79" i="8"/>
  <c r="AG3" i="14" s="1"/>
  <c r="CH79" i="8"/>
  <c r="BG3" i="14" s="1"/>
  <c r="AC19" i="8"/>
  <c r="AR79" i="8"/>
  <c r="Q3" i="14" s="1"/>
  <c r="AS79" i="8"/>
  <c r="R3" i="14" s="1"/>
  <c r="BP79" i="8"/>
  <c r="AO3" i="14" s="1"/>
  <c r="BR79" i="8"/>
  <c r="AQ3" i="14" s="1"/>
  <c r="AC40" i="8"/>
  <c r="CB79" i="8"/>
  <c r="BA3" i="14" s="1"/>
  <c r="AC14" i="8"/>
  <c r="BM79" i="8"/>
  <c r="AL3" i="14" s="1"/>
  <c r="AC79" i="8"/>
  <c r="B3" i="14" s="1"/>
  <c r="AC50" i="8"/>
  <c r="AC23" i="8"/>
  <c r="AC47" i="8"/>
  <c r="AC7" i="8"/>
  <c r="AC59" i="8"/>
  <c r="CV79" i="8"/>
  <c r="BU3" i="14" s="1"/>
  <c r="AC31" i="8"/>
  <c r="AC57" i="8"/>
  <c r="AC17" i="8"/>
  <c r="AC18" i="8"/>
  <c r="AC41" i="8"/>
  <c r="AC43" i="8"/>
  <c r="AC53" i="8"/>
  <c r="CC79" i="8"/>
  <c r="BB3" i="14" s="1"/>
  <c r="AM79" i="8"/>
  <c r="L3" i="14" s="1"/>
  <c r="CO79" i="8"/>
  <c r="BN3" i="14" s="1"/>
  <c r="AN79" i="8"/>
  <c r="M3" i="14" s="1"/>
  <c r="AC52" i="8"/>
  <c r="AU79" i="8"/>
  <c r="T3" i="14" s="1"/>
  <c r="AC73" i="8"/>
  <c r="CF79" i="8"/>
  <c r="BE3" i="14" s="1"/>
  <c r="BD79" i="8"/>
  <c r="AC3" i="14" s="1"/>
  <c r="BO79" i="8"/>
  <c r="AN3" i="14" s="1"/>
  <c r="AO79" i="8"/>
  <c r="N3" i="14" s="1"/>
  <c r="CK79" i="8"/>
  <c r="BJ3" i="14" s="1"/>
  <c r="AC37" i="8"/>
  <c r="AC16" i="8"/>
  <c r="AL79" i="8"/>
  <c r="K3" i="14" s="1"/>
  <c r="BX79" i="8"/>
  <c r="AW3" i="14" s="1"/>
  <c r="AC45" i="8"/>
  <c r="AF79" i="8"/>
  <c r="E3" i="14" s="1"/>
  <c r="AC29" i="8"/>
  <c r="CW79" i="8"/>
  <c r="BV3" i="14" s="1"/>
  <c r="AC62" i="8"/>
  <c r="AC12" i="8"/>
  <c r="BY79" i="8"/>
  <c r="AX3" i="14" s="1"/>
  <c r="AC11" i="8"/>
  <c r="AC10" i="8"/>
  <c r="BW79" i="8"/>
  <c r="AV3" i="14" s="1"/>
  <c r="AC66" i="8"/>
  <c r="AC34" i="8"/>
  <c r="AC13" i="8"/>
  <c r="AC20" i="8"/>
  <c r="BT79" i="8"/>
  <c r="AS3" i="14" s="1"/>
  <c r="AC5" i="8"/>
  <c r="AC4" i="8"/>
  <c r="BQ79" i="8"/>
  <c r="AP3" i="14" s="1"/>
  <c r="AC28" i="8"/>
  <c r="AC27" i="8"/>
  <c r="AC51" i="8"/>
  <c r="AC60" i="8"/>
  <c r="CD79" i="8"/>
  <c r="BC3" i="14" s="1"/>
  <c r="CE79" i="8"/>
  <c r="BD3" i="14" s="1"/>
  <c r="BL79" i="8"/>
  <c r="AK3" i="14" s="1"/>
  <c r="AC49" i="8"/>
  <c r="AK79" i="8"/>
  <c r="J3" i="14" s="1"/>
  <c r="AC48" i="8"/>
  <c r="BI79" i="8"/>
  <c r="AH3" i="14" s="1"/>
  <c r="CA79" i="8"/>
  <c r="AZ3" i="14" s="1"/>
  <c r="AC58" i="8"/>
  <c r="AE79" i="8"/>
  <c r="D3" i="14" s="1"/>
  <c r="AC42" i="8"/>
  <c r="AC3" i="8"/>
  <c r="AZ79" i="8"/>
  <c r="Y3" i="14" s="1"/>
  <c r="AC39" i="8"/>
  <c r="CI79" i="8"/>
  <c r="BH3" i="14" s="1"/>
  <c r="AC38" i="8"/>
  <c r="AC63" i="8"/>
  <c r="CJ79" i="8"/>
  <c r="BI3" i="14" s="1"/>
  <c r="AC74" i="8"/>
  <c r="BG79" i="8"/>
  <c r="AF3" i="14" s="1"/>
  <c r="AC2" i="8"/>
  <c r="CG79" i="8"/>
  <c r="BF3" i="14" s="1"/>
  <c r="AD79" i="8"/>
  <c r="C3" i="14" s="1"/>
  <c r="CT79" i="8"/>
  <c r="BS3" i="14" s="1"/>
  <c r="BC79" i="8"/>
  <c r="AB3" i="14" s="1"/>
  <c r="AC70" i="8"/>
  <c r="AC25" i="8"/>
  <c r="BB79" i="8"/>
  <c r="AA3" i="14" s="1"/>
  <c r="BN79" i="8"/>
  <c r="AM3" i="14" s="1"/>
  <c r="BZ79" i="8"/>
  <c r="AY3" i="14" s="1"/>
  <c r="CL79" i="8"/>
  <c r="BK3" i="14" s="1"/>
  <c r="AC26" i="8"/>
  <c r="AC56" i="8"/>
  <c r="AC21" i="8"/>
  <c r="BS79" i="8"/>
  <c r="AR3" i="14" s="1"/>
  <c r="AC71" i="8"/>
  <c r="AC46" i="8"/>
  <c r="P125" i="8"/>
  <c r="N15" i="11" s="1"/>
  <c r="N3" i="11"/>
  <c r="P97" i="8"/>
  <c r="K15" i="11" s="1"/>
  <c r="F3" i="11"/>
  <c r="P56" i="8"/>
  <c r="F15" i="11" s="1"/>
  <c r="P18" i="8"/>
  <c r="B15" i="11" s="1"/>
  <c r="B3" i="11"/>
  <c r="J3" i="11"/>
  <c r="P90" i="8"/>
  <c r="J15" i="11" s="1"/>
  <c r="I3" i="11"/>
  <c r="P79" i="8"/>
  <c r="I15" i="11" s="1"/>
  <c r="G3" i="11"/>
  <c r="P65" i="8"/>
  <c r="G15" i="11" s="1"/>
  <c r="C3" i="11"/>
  <c r="P26" i="8"/>
  <c r="C15" i="11" s="1"/>
  <c r="P34" i="8"/>
  <c r="D15" i="11" s="1"/>
  <c r="P104" i="8"/>
  <c r="L15" i="11" s="1"/>
  <c r="L3" i="11"/>
  <c r="AC8" i="8"/>
  <c r="P111" i="8"/>
  <c r="M15" i="11" s="1"/>
  <c r="P71" i="8"/>
  <c r="H15" i="11" s="1"/>
  <c r="I53" i="11"/>
  <c r="P79" i="10"/>
  <c r="I65" i="11" s="1"/>
  <c r="M53" i="11"/>
  <c r="P111" i="10"/>
  <c r="M65" i="11" s="1"/>
  <c r="P65" i="10"/>
  <c r="G65" i="11" s="1"/>
  <c r="G53" i="11"/>
  <c r="P104" i="10"/>
  <c r="L65" i="11" s="1"/>
  <c r="L53" i="11"/>
  <c r="AN16" i="10"/>
  <c r="AM16" i="10"/>
  <c r="AN71" i="10"/>
  <c r="AM71" i="10"/>
  <c r="AN70" i="10"/>
  <c r="AM70" i="10"/>
  <c r="AN22" i="10"/>
  <c r="AM22" i="10"/>
  <c r="AN30" i="10"/>
  <c r="AM30" i="10"/>
  <c r="AN45" i="10"/>
  <c r="AM45" i="10"/>
  <c r="AN60" i="10"/>
  <c r="AM60" i="10"/>
  <c r="AN53" i="10"/>
  <c r="AM53" i="10"/>
  <c r="AN39" i="10"/>
  <c r="AM39" i="10"/>
  <c r="AN31" i="10"/>
  <c r="AM31" i="10"/>
  <c r="AN10" i="10"/>
  <c r="AM10" i="10"/>
  <c r="AN29" i="10"/>
  <c r="AM29" i="10"/>
  <c r="AN23" i="10"/>
  <c r="AM23" i="10"/>
  <c r="AN14" i="10"/>
  <c r="AM14" i="10"/>
  <c r="AN6" i="10"/>
  <c r="AM6" i="10"/>
  <c r="AN24" i="10"/>
  <c r="AM24" i="10"/>
  <c r="AN48" i="10"/>
  <c r="AM48" i="10"/>
  <c r="AN47" i="10"/>
  <c r="AM47" i="10"/>
  <c r="P42" i="10"/>
  <c r="E65" i="11" s="1"/>
  <c r="E53" i="11"/>
  <c r="J53" i="11"/>
  <c r="P90" i="10"/>
  <c r="J65" i="11" s="1"/>
  <c r="AN7" i="10"/>
  <c r="AM7" i="10"/>
  <c r="AN33" i="10"/>
  <c r="AM33" i="10"/>
  <c r="AN42" i="10"/>
  <c r="AM42" i="10"/>
  <c r="AN13" i="10"/>
  <c r="AM13" i="10"/>
  <c r="AN54" i="10"/>
  <c r="AM54" i="10"/>
  <c r="AM18" i="10"/>
  <c r="AN18" i="10"/>
  <c r="AN64" i="10"/>
  <c r="AM64" i="10"/>
  <c r="P71" i="10"/>
  <c r="H65" i="11" s="1"/>
  <c r="H53" i="11"/>
  <c r="AM65" i="10"/>
  <c r="AN65" i="10"/>
  <c r="AN46" i="10"/>
  <c r="AM46" i="10"/>
  <c r="AN62" i="10"/>
  <c r="AM62" i="10"/>
  <c r="AN28" i="10"/>
  <c r="AM28" i="10"/>
  <c r="C53" i="11"/>
  <c r="P26" i="10"/>
  <c r="C65" i="11" s="1"/>
  <c r="AN15" i="10"/>
  <c r="AM15" i="10"/>
  <c r="AN43" i="10"/>
  <c r="AM43" i="10"/>
  <c r="AN40" i="10"/>
  <c r="AM40" i="10"/>
  <c r="AN72" i="10"/>
  <c r="AM72" i="10"/>
  <c r="AN5" i="10"/>
  <c r="AM5" i="10"/>
  <c r="AN41" i="10"/>
  <c r="AM41" i="10"/>
  <c r="AN8" i="10"/>
  <c r="AM8" i="10"/>
  <c r="AN74" i="10"/>
  <c r="AM74" i="10"/>
  <c r="AN73" i="10"/>
  <c r="AM73" i="10"/>
  <c r="AM27" i="10"/>
  <c r="AN27" i="10"/>
  <c r="AN35" i="10"/>
  <c r="AM35" i="10"/>
  <c r="AN11" i="10"/>
  <c r="AM11" i="10"/>
  <c r="Z55" i="10"/>
  <c r="AN36" i="10"/>
  <c r="AM36" i="10"/>
  <c r="AN37" i="10"/>
  <c r="AM37" i="10"/>
  <c r="AN52" i="10"/>
  <c r="AM52" i="10"/>
  <c r="AM56" i="10"/>
  <c r="AN56" i="10"/>
  <c r="AM26" i="10"/>
  <c r="AN26" i="10"/>
  <c r="AM19" i="10"/>
  <c r="AN19" i="10"/>
  <c r="AN38" i="10"/>
  <c r="AM38" i="10"/>
  <c r="AN57" i="10"/>
  <c r="AM57" i="10"/>
  <c r="AM68" i="10"/>
  <c r="AN68" i="10"/>
  <c r="AN49" i="10"/>
  <c r="AM49" i="10"/>
  <c r="AN2" i="10"/>
  <c r="AM2" i="10"/>
  <c r="AN17" i="10"/>
  <c r="AM17" i="10"/>
  <c r="AM55" i="10"/>
  <c r="AN55" i="10"/>
  <c r="AN51" i="10"/>
  <c r="AM51" i="10"/>
  <c r="AN44" i="10"/>
  <c r="AM44" i="10"/>
  <c r="P125" i="10"/>
  <c r="N65" i="11" s="1"/>
  <c r="N53" i="11"/>
  <c r="AN61" i="10"/>
  <c r="AM61" i="10"/>
  <c r="AM25" i="10"/>
  <c r="AN25" i="10"/>
  <c r="AN9" i="10"/>
  <c r="AM9" i="10"/>
  <c r="AN63" i="10"/>
  <c r="AM63" i="10"/>
  <c r="AN21" i="10"/>
  <c r="AM21" i="10"/>
  <c r="AN20" i="10"/>
  <c r="AM20" i="10"/>
  <c r="AN58" i="10"/>
  <c r="AM58" i="10"/>
  <c r="AN32" i="10"/>
  <c r="AM32" i="10"/>
  <c r="AN3" i="10"/>
  <c r="AM3" i="10"/>
  <c r="P56" i="10"/>
  <c r="F65" i="11" s="1"/>
  <c r="F53" i="11"/>
  <c r="B53" i="11"/>
  <c r="P18" i="10"/>
  <c r="B65" i="11" s="1"/>
  <c r="P34" i="10"/>
  <c r="D65" i="11" s="1"/>
  <c r="D53" i="11"/>
  <c r="AM69" i="10"/>
  <c r="AN69" i="10"/>
  <c r="AN59" i="10"/>
  <c r="AM59" i="10"/>
  <c r="AN34" i="10"/>
  <c r="AM34" i="10"/>
  <c r="AM67" i="10"/>
  <c r="AN67" i="10"/>
  <c r="AM50" i="10"/>
  <c r="AN50" i="10"/>
  <c r="AM66" i="10"/>
  <c r="AN66" i="10"/>
  <c r="AN12" i="10"/>
  <c r="AM12" i="10"/>
  <c r="AN4" i="10"/>
  <c r="AM4" i="10"/>
  <c r="AN59" i="9" l="1"/>
  <c r="AN5" i="9"/>
  <c r="AM11" i="9"/>
  <c r="AM47" i="9"/>
  <c r="AN35" i="9"/>
  <c r="AN17" i="9"/>
  <c r="AM59" i="9"/>
  <c r="AM53" i="9"/>
  <c r="AM17" i="9"/>
  <c r="F28" i="11"/>
  <c r="P18" i="9"/>
  <c r="B40" i="11" s="1"/>
  <c r="AN69" i="9"/>
  <c r="AM69" i="9"/>
  <c r="AN44" i="9"/>
  <c r="AM44" i="9"/>
  <c r="AN37" i="9"/>
  <c r="AM37" i="9"/>
  <c r="AN46" i="9"/>
  <c r="AM46" i="9"/>
  <c r="AN33" i="9"/>
  <c r="AM33" i="9"/>
  <c r="AN34" i="9"/>
  <c r="AM34" i="9"/>
  <c r="AN57" i="9"/>
  <c r="AM57" i="9"/>
  <c r="AN40" i="9"/>
  <c r="AM40" i="9"/>
  <c r="AN48" i="9"/>
  <c r="AM48" i="9"/>
  <c r="AM15" i="9"/>
  <c r="AN15" i="9"/>
  <c r="AM8" i="9"/>
  <c r="AN8" i="9"/>
  <c r="AN21" i="9"/>
  <c r="AM21" i="9"/>
  <c r="AN27" i="9"/>
  <c r="AM27" i="9"/>
  <c r="AN72" i="9"/>
  <c r="AM72" i="9"/>
  <c r="AN32" i="9"/>
  <c r="AM32" i="9"/>
  <c r="AN24" i="9"/>
  <c r="AM24" i="9"/>
  <c r="AM6" i="9"/>
  <c r="AN6" i="9"/>
  <c r="AN60" i="9"/>
  <c r="AM60" i="9"/>
  <c r="AN20" i="9"/>
  <c r="AM20" i="9"/>
  <c r="AN54" i="9"/>
  <c r="AM54" i="9"/>
  <c r="AN71" i="9"/>
  <c r="AM71" i="9"/>
  <c r="AM7" i="9"/>
  <c r="AN7" i="9"/>
  <c r="AM14" i="9"/>
  <c r="AN14" i="9"/>
  <c r="AN39" i="9"/>
  <c r="AM39" i="9"/>
  <c r="AN42" i="9"/>
  <c r="AM42" i="9"/>
  <c r="AN28" i="9"/>
  <c r="AM28" i="9"/>
  <c r="AM2" i="9"/>
  <c r="AN2" i="9"/>
  <c r="AN66" i="9"/>
  <c r="AM66" i="9"/>
  <c r="AN50" i="9"/>
  <c r="AM50" i="9"/>
  <c r="AN38" i="9"/>
  <c r="AM38" i="9"/>
  <c r="AN31" i="9"/>
  <c r="AM31" i="9"/>
  <c r="AN55" i="9"/>
  <c r="AM55" i="9"/>
  <c r="AN45" i="9"/>
  <c r="AM45" i="9"/>
  <c r="AM9" i="9"/>
  <c r="AN9" i="9"/>
  <c r="AM13" i="9"/>
  <c r="AN13" i="9"/>
  <c r="AN22" i="9"/>
  <c r="AM22" i="9"/>
  <c r="AN19" i="9"/>
  <c r="AM19" i="9"/>
  <c r="AN67" i="9"/>
  <c r="AM67" i="9"/>
  <c r="AN36" i="9"/>
  <c r="AM36" i="9"/>
  <c r="AM3" i="9"/>
  <c r="AN3" i="9"/>
  <c r="AN61" i="9"/>
  <c r="AM61" i="9"/>
  <c r="AN68" i="9"/>
  <c r="AM68" i="9"/>
  <c r="AN30" i="9"/>
  <c r="AM30" i="9"/>
  <c r="AM4" i="9"/>
  <c r="AN4" i="9"/>
  <c r="AN70" i="9"/>
  <c r="AM70" i="9"/>
  <c r="AN63" i="9"/>
  <c r="AM63" i="9"/>
  <c r="AM12" i="9"/>
  <c r="AN12" i="9"/>
  <c r="AN51" i="9"/>
  <c r="AM51" i="9"/>
  <c r="AN26" i="9"/>
  <c r="AM26" i="9"/>
  <c r="AN74" i="9"/>
  <c r="AM74" i="9"/>
  <c r="AN43" i="9"/>
  <c r="AM43" i="9"/>
  <c r="AM16" i="9"/>
  <c r="AN16" i="9"/>
  <c r="AN25" i="9"/>
  <c r="AM25" i="9"/>
  <c r="AN18" i="9"/>
  <c r="AM18" i="9"/>
  <c r="AM10" i="9"/>
  <c r="AN10" i="9"/>
  <c r="AN58" i="9"/>
  <c r="AM58" i="9"/>
  <c r="AN56" i="9"/>
  <c r="AM56" i="9"/>
  <c r="AN49" i="9"/>
  <c r="AM49" i="9"/>
  <c r="AN65" i="9"/>
  <c r="AM65" i="9"/>
  <c r="AM64" i="9"/>
  <c r="AN64" i="9"/>
  <c r="AN62" i="9"/>
  <c r="AM62" i="9"/>
  <c r="AN52" i="9"/>
  <c r="AM52" i="9"/>
  <c r="AN73" i="9"/>
  <c r="AM73" i="9"/>
  <c r="AN10" i="8"/>
  <c r="AM10" i="8"/>
  <c r="AN21" i="8"/>
  <c r="AM21" i="8"/>
  <c r="AN27" i="8"/>
  <c r="AM27" i="8"/>
  <c r="AN11" i="8"/>
  <c r="AM11" i="8"/>
  <c r="AN53" i="8"/>
  <c r="AM53" i="8"/>
  <c r="AN50" i="8"/>
  <c r="AM50" i="8"/>
  <c r="AN65" i="8"/>
  <c r="AM65" i="8"/>
  <c r="AN55" i="8"/>
  <c r="AM55" i="8"/>
  <c r="AN56" i="8"/>
  <c r="AM56" i="8"/>
  <c r="AN2" i="8"/>
  <c r="AM2" i="8"/>
  <c r="AN58" i="8"/>
  <c r="AM58" i="8"/>
  <c r="AN28" i="8"/>
  <c r="AM28" i="8"/>
  <c r="AN43" i="8"/>
  <c r="AM43" i="8"/>
  <c r="AN6" i="8"/>
  <c r="AM6" i="8"/>
  <c r="AN24" i="8"/>
  <c r="AM24" i="8"/>
  <c r="AN64" i="8"/>
  <c r="AM64" i="8"/>
  <c r="AN8" i="8"/>
  <c r="AM8" i="8"/>
  <c r="AN26" i="8"/>
  <c r="AM26" i="8"/>
  <c r="AN12" i="8"/>
  <c r="AM12" i="8"/>
  <c r="AN41" i="8"/>
  <c r="AM41" i="8"/>
  <c r="AN67" i="8"/>
  <c r="AM67" i="8"/>
  <c r="AN32" i="8"/>
  <c r="AM32" i="8"/>
  <c r="AN74" i="8"/>
  <c r="AM74" i="8"/>
  <c r="AN4" i="8"/>
  <c r="AM4" i="8"/>
  <c r="AN62" i="8"/>
  <c r="AM62" i="8"/>
  <c r="AN18" i="8"/>
  <c r="AM18" i="8"/>
  <c r="AN14" i="8"/>
  <c r="AM14" i="8"/>
  <c r="AN68" i="8"/>
  <c r="AM68" i="8"/>
  <c r="AN51" i="8"/>
  <c r="AM51" i="8"/>
  <c r="AN17" i="8"/>
  <c r="AM17" i="8"/>
  <c r="AN61" i="8"/>
  <c r="AM61" i="8"/>
  <c r="AN5" i="8"/>
  <c r="AM5" i="8"/>
  <c r="AN63" i="8"/>
  <c r="AM63" i="8"/>
  <c r="AN29" i="8"/>
  <c r="AM29" i="8"/>
  <c r="AN73" i="8"/>
  <c r="AM73" i="8"/>
  <c r="AN57" i="8"/>
  <c r="AM57" i="8"/>
  <c r="AN40" i="8"/>
  <c r="AM40" i="8"/>
  <c r="AN44" i="8"/>
  <c r="AM44" i="8"/>
  <c r="AN38" i="8"/>
  <c r="AM38" i="8"/>
  <c r="AN49" i="8"/>
  <c r="AM49" i="8"/>
  <c r="AN20" i="8"/>
  <c r="AM20" i="8"/>
  <c r="AN31" i="8"/>
  <c r="AM31" i="8"/>
  <c r="AN35" i="8"/>
  <c r="AM35" i="8"/>
  <c r="AN37" i="8"/>
  <c r="AM37" i="8"/>
  <c r="AN48" i="8"/>
  <c r="AM48" i="8"/>
  <c r="AN25" i="8"/>
  <c r="AM25" i="8"/>
  <c r="AN13" i="8"/>
  <c r="AM13" i="8"/>
  <c r="AN45" i="8"/>
  <c r="AM45" i="8"/>
  <c r="AN52" i="8"/>
  <c r="AM52" i="8"/>
  <c r="AN9" i="8"/>
  <c r="AM9" i="8"/>
  <c r="AN36" i="8"/>
  <c r="AM36" i="8"/>
  <c r="AN22" i="8"/>
  <c r="AM22" i="8"/>
  <c r="AN70" i="8"/>
  <c r="AM70" i="8"/>
  <c r="AN39" i="8"/>
  <c r="AM39" i="8"/>
  <c r="AN34" i="8"/>
  <c r="AM34" i="8"/>
  <c r="AN59" i="8"/>
  <c r="AM59" i="8"/>
  <c r="AN30" i="8"/>
  <c r="AM30" i="8"/>
  <c r="AN69" i="8"/>
  <c r="AM69" i="8"/>
  <c r="AN42" i="8"/>
  <c r="AM42" i="8"/>
  <c r="AN46" i="8"/>
  <c r="AM46" i="8"/>
  <c r="AN66" i="8"/>
  <c r="AM66" i="8"/>
  <c r="AN7" i="8"/>
  <c r="AM7" i="8"/>
  <c r="AN72" i="8"/>
  <c r="AM72" i="8"/>
  <c r="AN54" i="8"/>
  <c r="AM54" i="8"/>
  <c r="AN23" i="8"/>
  <c r="AM23" i="8"/>
  <c r="AN71" i="8"/>
  <c r="AM71" i="8"/>
  <c r="AN3" i="8"/>
  <c r="AM3" i="8"/>
  <c r="AN60" i="8"/>
  <c r="AM60" i="8"/>
  <c r="AN16" i="8"/>
  <c r="AM16" i="8"/>
  <c r="AN47" i="8"/>
  <c r="AM47" i="8"/>
  <c r="AN19" i="8"/>
  <c r="AM19" i="8"/>
  <c r="AN33" i="8"/>
  <c r="AM33" i="8"/>
  <c r="AN15" i="8"/>
  <c r="AM15" i="8"/>
</calcChain>
</file>

<file path=xl/sharedStrings.xml><?xml version="1.0" encoding="utf-8"?>
<sst xmlns="http://schemas.openxmlformats.org/spreadsheetml/2006/main" count="4355" uniqueCount="130">
  <si>
    <t>Region</t>
  </si>
  <si>
    <t>ACA</t>
  </si>
  <si>
    <t>AOB-dark/ Nlot</t>
  </si>
  <si>
    <t>AOB-light</t>
  </si>
  <si>
    <t>AON</t>
  </si>
  <si>
    <t>BLA</t>
  </si>
  <si>
    <t>BMA</t>
  </si>
  <si>
    <t>CLA</t>
  </si>
  <si>
    <t>COA</t>
  </si>
  <si>
    <t>CP</t>
  </si>
  <si>
    <t>DN</t>
  </si>
  <si>
    <t>ECT</t>
  </si>
  <si>
    <t>ENT</t>
  </si>
  <si>
    <t>EP</t>
  </si>
  <si>
    <t>FRP</t>
  </si>
  <si>
    <t>GU</t>
  </si>
  <si>
    <t>ILA2/3</t>
  </si>
  <si>
    <t>LA</t>
  </si>
  <si>
    <t>LS</t>
  </si>
  <si>
    <t>MO</t>
  </si>
  <si>
    <t>MOB-dark</t>
  </si>
  <si>
    <t>MOB-light</t>
  </si>
  <si>
    <t>ORB</t>
  </si>
  <si>
    <t>PA</t>
  </si>
  <si>
    <t>PAA</t>
  </si>
  <si>
    <t>PAR</t>
  </si>
  <si>
    <t>PIR</t>
  </si>
  <si>
    <t>PL</t>
  </si>
  <si>
    <t>POST</t>
  </si>
  <si>
    <t>PRE</t>
  </si>
  <si>
    <t>PTLp</t>
  </si>
  <si>
    <t>SS</t>
  </si>
  <si>
    <t>SUB</t>
  </si>
  <si>
    <t>TR</t>
  </si>
  <si>
    <t>TT</t>
  </si>
  <si>
    <t>VIS</t>
  </si>
  <si>
    <t>VISC</t>
  </si>
  <si>
    <t>Isocortex</t>
  </si>
  <si>
    <t>Pallidum</t>
  </si>
  <si>
    <t>Hypothalamus</t>
  </si>
  <si>
    <t>Olfactory Areas</t>
  </si>
  <si>
    <t>Cortical Subplate</t>
  </si>
  <si>
    <t>Thalamus</t>
  </si>
  <si>
    <t>Midbrain</t>
  </si>
  <si>
    <t>Cerebellum</t>
  </si>
  <si>
    <t>Pons</t>
  </si>
  <si>
    <t>Medulla</t>
  </si>
  <si>
    <t>Tracts</t>
  </si>
  <si>
    <t>AI</t>
  </si>
  <si>
    <t>RSP</t>
  </si>
  <si>
    <t>sAMY</t>
  </si>
  <si>
    <t>STRv</t>
  </si>
  <si>
    <t>GP</t>
  </si>
  <si>
    <t>PALc</t>
  </si>
  <si>
    <t>PALm</t>
  </si>
  <si>
    <t>PALv</t>
  </si>
  <si>
    <t>LZ/ME</t>
  </si>
  <si>
    <t>MEZ</t>
  </si>
  <si>
    <t>PVR</t>
  </si>
  <si>
    <t>PVZ</t>
  </si>
  <si>
    <t>DOR-pm</t>
  </si>
  <si>
    <t>DOR-sm</t>
  </si>
  <si>
    <t>MB-mot</t>
  </si>
  <si>
    <t>MB-sen</t>
  </si>
  <si>
    <t>MB-sta</t>
  </si>
  <si>
    <t>CA123_pyramidal/DG_granule</t>
  </si>
  <si>
    <t>CA123 / DG</t>
  </si>
  <si>
    <t>CBX-granular</t>
  </si>
  <si>
    <t>CBX-molecular</t>
  </si>
  <si>
    <t>P-mot</t>
  </si>
  <si>
    <t>P-sat</t>
  </si>
  <si>
    <t>P-sen</t>
  </si>
  <si>
    <t>MY-mot</t>
  </si>
  <si>
    <t>MY-sat</t>
  </si>
  <si>
    <t>MY-sen</t>
  </si>
  <si>
    <t>blue gray tracts</t>
  </si>
  <si>
    <t>light grey tracts</t>
  </si>
  <si>
    <t>CBX-tracts</t>
  </si>
  <si>
    <t>CTX tracts</t>
  </si>
  <si>
    <t>HY-tracts</t>
  </si>
  <si>
    <t>MB-tracts</t>
  </si>
  <si>
    <t>MY-tracts</t>
  </si>
  <si>
    <t>P-tracts</t>
  </si>
  <si>
    <t>TH-tracts</t>
  </si>
  <si>
    <t>ventricles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</si>
  <si>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</si>
  <si>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</si>
  <si>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</si>
  <si>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</si>
  <si>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</si>
  <si>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</si>
  <si>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</si>
  <si>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</si>
  <si>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</si>
  <si>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</si>
  <si>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</si>
  <si>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</si>
  <si>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</si>
  <si>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</si>
  <si>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</si>
  <si>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</si>
  <si>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</si>
  <si>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</si>
  <si>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</si>
  <si>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</si>
  <si>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</si>
  <si>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TOTAL</t>
  </si>
  <si>
    <t>Average per mouse</t>
  </si>
  <si>
    <t>Input#OfMice</t>
  </si>
  <si>
    <t>InputMouse#</t>
  </si>
  <si>
    <t>Striatum</t>
  </si>
  <si>
    <t>Hippocampal Formation</t>
  </si>
  <si>
    <t>PcA</t>
  </si>
  <si>
    <t>CEP</t>
  </si>
  <si>
    <t>Saline</t>
  </si>
  <si>
    <t>region</t>
  </si>
  <si>
    <t>Area</t>
  </si>
  <si>
    <t>% area of whole brain</t>
  </si>
  <si>
    <t>X</t>
  </si>
  <si>
    <t>Total Area*</t>
  </si>
  <si>
    <t>NORMALIZE</t>
  </si>
  <si>
    <t>AVERAGE</t>
  </si>
  <si>
    <t>PcA Total</t>
  </si>
  <si>
    <t>Mouse</t>
  </si>
  <si>
    <t>PcA Normalize</t>
  </si>
  <si>
    <t>CEP Total</t>
  </si>
  <si>
    <t>SD</t>
  </si>
  <si>
    <t>CEP Normalize</t>
  </si>
  <si>
    <t>Saline Total</t>
  </si>
  <si>
    <t>Saline Normalize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</si>
</sst>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3" fillId="3" borderId="3" xfId="0" applyFont="1" applyFill="1" applyBorder="1"/>
    <xf numFmtId="0" fontId="4" fillId="4" borderId="2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4" borderId="4" xfId="0" applyFont="1" applyFill="1" applyBorder="1"/>
    <xf numFmtId="0" fontId="3" fillId="0" borderId="6" xfId="0" applyFont="1" applyFill="1" applyBorder="1"/>
    <xf numFmtId="0" fontId="0" fillId="0" borderId="7" xfId="0" applyBorder="1"/>
    <xf numFmtId="0" fontId="5" fillId="5" borderId="8" xfId="0" applyFont="1" applyFill="1" applyBorder="1"/>
    <xf numFmtId="0" fontId="0" fillId="0" borderId="9" xfId="0" applyBorder="1"/>
    <xf numFmtId="0" fontId="0" fillId="0" borderId="11" xfId="0" applyBorder="1"/>
    <xf numFmtId="0" fontId="6" fillId="5" borderId="6" xfId="0" applyFont="1" applyFill="1" applyBorder="1"/>
    <xf numFmtId="0" fontId="6" fillId="6" borderId="2" xfId="0" applyFont="1" applyFill="1" applyBorder="1"/>
    <xf numFmtId="0" fontId="5" fillId="5" borderId="10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0" fillId="7" borderId="6" xfId="0" applyFill="1" applyBorder="1"/>
    <xf numFmtId="0" fontId="3" fillId="6" borderId="3" xfId="0" applyFont="1" applyFill="1" applyBorder="1"/>
    <xf numFmtId="0" fontId="3" fillId="7" borderId="5" xfId="0" applyFont="1" applyFill="1" applyBorder="1"/>
    <xf numFmtId="0" fontId="5" fillId="0" borderId="0" xfId="0" applyFont="1"/>
    <xf numFmtId="0" fontId="5" fillId="5" borderId="0" xfId="0" applyFont="1" applyFill="1"/>
    <xf numFmtId="0" fontId="5" fillId="5" borderId="2" xfId="0" applyFont="1" applyFill="1" applyBorder="1"/>
    <xf numFmtId="0" fontId="5" fillId="0" borderId="2" xfId="0" applyFont="1" applyFill="1" applyBorder="1"/>
    <xf numFmtId="0" fontId="0" fillId="0" borderId="2" xfId="0" applyFill="1" applyBorder="1"/>
    <xf numFmtId="0" fontId="4" fillId="0" borderId="0" xfId="0" applyFont="1" applyFill="1" applyBorder="1"/>
    <xf numFmtId="0" fontId="5" fillId="0" borderId="12" xfId="0" applyFont="1" applyBorder="1"/>
    <xf numFmtId="0" fontId="0" fillId="0" borderId="13" xfId="0" applyBorder="1"/>
    <xf numFmtId="0" fontId="0" fillId="0" borderId="12" xfId="0" applyBorder="1"/>
    <xf numFmtId="0" fontId="5" fillId="8" borderId="2" xfId="0" applyFont="1" applyFill="1" applyBorder="1"/>
    <xf numFmtId="0" fontId="0" fillId="0" borderId="14" xfId="0" applyBorder="1"/>
    <xf numFmtId="0" fontId="0" fillId="8" borderId="2" xfId="0" applyFill="1" applyBorder="1"/>
    <xf numFmtId="0" fontId="0" fillId="0" borderId="14" xfId="0" applyFont="1" applyBorder="1"/>
    <xf numFmtId="0" fontId="5" fillId="9" borderId="2" xfId="0" applyFont="1" applyFill="1" applyBorder="1"/>
    <xf numFmtId="0" fontId="0" fillId="10" borderId="2" xfId="0" applyFill="1" applyBorder="1"/>
    <xf numFmtId="0" fontId="7" fillId="11" borderId="0" xfId="0" applyFont="1" applyFill="1" applyBorder="1"/>
    <xf numFmtId="0" fontId="0" fillId="11" borderId="0" xfId="0" applyFill="1"/>
    <xf numFmtId="0" fontId="3" fillId="12" borderId="5" xfId="0" applyFont="1" applyFill="1" applyBorder="1"/>
    <xf numFmtId="0" fontId="0" fillId="12" borderId="6" xfId="0" applyFill="1" applyBorder="1"/>
    <xf numFmtId="0" fontId="5" fillId="13" borderId="2" xfId="0" applyFont="1" applyFill="1" applyBorder="1"/>
    <xf numFmtId="0" fontId="0" fillId="13" borderId="2" xfId="0" applyFill="1" applyBorder="1"/>
    <xf numFmtId="0" fontId="5" fillId="14" borderId="2" xfId="0" applyFont="1" applyFill="1" applyBorder="1"/>
    <xf numFmtId="0" fontId="0" fillId="14" borderId="2" xfId="0" applyFill="1" applyBorder="1"/>
    <xf numFmtId="0" fontId="0" fillId="14" borderId="2" xfId="0" quotePrefix="1" applyFill="1" applyBorder="1"/>
    <xf numFmtId="0" fontId="5" fillId="11" borderId="2" xfId="0" applyFont="1" applyFill="1" applyBorder="1"/>
    <xf numFmtId="0" fontId="0" fillId="11" borderId="2" xfId="0" applyFill="1" applyBorder="1"/>
    <xf numFmtId="0" fontId="5" fillId="12" borderId="0" xfId="0" applyFont="1" applyFill="1"/>
    <xf numFmtId="0" fontId="5" fillId="12" borderId="2" xfId="0" applyFont="1" applyFill="1" applyBorder="1"/>
    <xf numFmtId="0" fontId="5" fillId="7" borderId="2" xfId="0" applyFont="1" applyFill="1" applyBorder="1"/>
    <xf numFmtId="0" fontId="5" fillId="10" borderId="0" xfId="0" applyFont="1" applyFill="1"/>
    <xf numFmtId="0" fontId="0" fillId="15" borderId="2" xfId="0" applyFill="1" applyBorder="1"/>
    <xf numFmtId="0" fontId="5" fillId="0" borderId="2" xfId="0" applyFont="1" applyBorder="1"/>
    <xf numFmtId="0" fontId="0" fillId="15" borderId="2" xfId="0" applyFont="1" applyFill="1" applyBorder="1"/>
    <xf numFmtId="0" fontId="0" fillId="11" borderId="2" xfId="0" quotePrefix="1" applyFill="1" applyBorder="1"/>
  </cellXfs>
  <cellStyles count="9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6"/>
  <sheetViews>
    <sheetView topLeftCell="DO1" workbookViewId="0">
      <selection activeCell="DK2" sqref="DK2:DK74"/>
    </sheetView>
  </sheetViews>
  <sheetFormatPr defaultColWidth="11.42578125" defaultRowHeight="15" x14ac:dyDescent="0.25"/>
  <sheetData>
    <row r="1" spans="1:233" ht="16.5" thickTop="1" thickBot="1" x14ac:dyDescent="0.3">
      <c r="A1" t="s">
        <v>108</v>
      </c>
      <c r="B1" s="15" t="s">
        <v>106</v>
      </c>
      <c r="C1" t="s">
        <v>107</v>
      </c>
      <c r="D1" s="13">
        <v>2754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2755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2756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>
        <v>2757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>
        <v>2758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5">
      <c r="A2" s="5" t="s">
        <v>1</v>
      </c>
      <c r="B2" s="20">
        <f>SUM(Z2,AW2,BT2,CQ2,DN2,EK2,FH2,GE2,HB2,HY2)</f>
        <v>2</v>
      </c>
      <c r="C2" s="4" t="e">
        <f>B2/A1</f>
        <v>#VALUE!</v>
      </c>
      <c r="D2" s="10" t="s">
        <v>1</v>
      </c>
      <c r="E2" s="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2">
        <v>0</v>
      </c>
      <c r="O2">
        <v>0</v>
      </c>
      <c r="P2">
        <v>0</v>
      </c>
      <c r="Q2" s="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 s="2">
        <v>0</v>
      </c>
      <c r="AL2" s="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>
        <v>0</v>
      </c>
      <c r="AZ2">
        <v>0</v>
      </c>
      <c r="BA2">
        <v>0</v>
      </c>
      <c r="BB2" s="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1</v>
      </c>
      <c r="CM2">
        <v>0</v>
      </c>
      <c r="CN2">
        <v>0</v>
      </c>
      <c r="CO2" s="2">
        <v>0</v>
      </c>
      <c r="CP2" s="2">
        <v>0</v>
      </c>
      <c r="CQ2" s="17">
        <f>SUM(BV2:CP2)</f>
        <v>1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>
        <v>0</v>
      </c>
      <c r="DA2">
        <v>0</v>
      </c>
      <c r="DB2">
        <v>0</v>
      </c>
      <c r="DC2">
        <v>0</v>
      </c>
      <c r="DD2" s="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1</v>
      </c>
      <c r="DL2" s="2">
        <v>0</v>
      </c>
      <c r="DM2" s="2">
        <v>0</v>
      </c>
      <c r="DN2" s="17">
        <f>SUM(CS2:DM2)</f>
        <v>1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5">
      <c r="A3" s="5" t="s">
        <v>48</v>
      </c>
      <c r="B3" s="20">
        <f t="shared" ref="B3:B66" si="0">SUM(Z3,AW3,BT3,CQ3,DN3,EK3,FH3,GE3,HB3,HY3)</f>
        <v>32</v>
      </c>
      <c r="C3" s="4" t="e">
        <f>B3/A1</f>
        <v>#VALUE!</v>
      </c>
      <c r="D3" s="10" t="s">
        <v>48</v>
      </c>
      <c r="E3" s="2">
        <v>0</v>
      </c>
      <c r="F3">
        <v>1</v>
      </c>
      <c r="G3">
        <v>0</v>
      </c>
      <c r="H3">
        <v>0</v>
      </c>
      <c r="I3">
        <v>9</v>
      </c>
      <c r="J3">
        <v>6</v>
      </c>
      <c r="K3">
        <v>3</v>
      </c>
      <c r="L3">
        <v>1</v>
      </c>
      <c r="M3">
        <v>3</v>
      </c>
      <c r="N3" s="2">
        <v>0</v>
      </c>
      <c r="O3">
        <v>0</v>
      </c>
      <c r="P3">
        <v>0</v>
      </c>
      <c r="Q3" s="2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2">
        <v>0</v>
      </c>
      <c r="Y3" s="2">
        <v>0</v>
      </c>
      <c r="Z3" s="17">
        <f>SUM(E3:Y3)</f>
        <v>23</v>
      </c>
      <c r="AA3" s="10" t="s">
        <v>48</v>
      </c>
      <c r="AB3">
        <v>0</v>
      </c>
      <c r="AC3">
        <v>0</v>
      </c>
      <c r="AD3">
        <v>0</v>
      </c>
      <c r="AE3">
        <v>1</v>
      </c>
      <c r="AF3">
        <v>1</v>
      </c>
      <c r="AG3">
        <v>0</v>
      </c>
      <c r="AH3">
        <v>1</v>
      </c>
      <c r="AI3">
        <v>2</v>
      </c>
      <c r="AJ3">
        <v>0</v>
      </c>
      <c r="AK3" s="2">
        <v>0</v>
      </c>
      <c r="AL3" s="2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 s="2">
        <v>0</v>
      </c>
      <c r="AU3" s="2">
        <v>0</v>
      </c>
      <c r="AV3" s="2">
        <v>0</v>
      </c>
      <c r="AW3" s="17">
        <f>SUM(AB3:AV3)</f>
        <v>5</v>
      </c>
      <c r="AX3" s="10" t="s">
        <v>48</v>
      </c>
      <c r="AY3">
        <v>0</v>
      </c>
      <c r="AZ3">
        <v>0</v>
      </c>
      <c r="BA3">
        <v>0</v>
      </c>
      <c r="BB3" s="2">
        <v>0</v>
      </c>
      <c r="BC3">
        <v>0</v>
      </c>
      <c r="BD3">
        <v>0</v>
      </c>
      <c r="BE3">
        <v>0</v>
      </c>
      <c r="BF3">
        <v>0</v>
      </c>
      <c r="BG3">
        <v>1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 s="2">
        <v>0</v>
      </c>
      <c r="BR3" s="2">
        <v>0</v>
      </c>
      <c r="BS3" s="2">
        <v>0</v>
      </c>
      <c r="BT3" s="17">
        <f>SUM(AY3:BS3)</f>
        <v>1</v>
      </c>
      <c r="BU3" s="10" t="s">
        <v>48</v>
      </c>
      <c r="BV3">
        <v>1</v>
      </c>
      <c r="BW3">
        <v>0</v>
      </c>
      <c r="BX3">
        <v>0</v>
      </c>
      <c r="BY3">
        <v>0</v>
      </c>
      <c r="BZ3">
        <v>1</v>
      </c>
      <c r="CA3">
        <v>0</v>
      </c>
      <c r="CB3">
        <v>0</v>
      </c>
      <c r="CC3">
        <v>1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 s="2">
        <v>0</v>
      </c>
      <c r="CP3" s="2">
        <v>0</v>
      </c>
      <c r="CQ3" s="17">
        <f>SUM(BV3:CP3)</f>
        <v>3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>
        <v>0</v>
      </c>
      <c r="DA3">
        <v>0</v>
      </c>
      <c r="DB3">
        <v>0</v>
      </c>
      <c r="DC3">
        <v>0</v>
      </c>
      <c r="DD3" s="2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5">
      <c r="A4" s="5" t="s">
        <v>11</v>
      </c>
      <c r="B4" s="20">
        <f t="shared" si="0"/>
        <v>2</v>
      </c>
      <c r="C4" s="4" t="e">
        <f>B4/A1</f>
        <v>#VALUE!</v>
      </c>
      <c r="D4" s="10" t="s">
        <v>11</v>
      </c>
      <c r="E4" s="2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 s="2">
        <v>0</v>
      </c>
      <c r="O4">
        <v>0</v>
      </c>
      <c r="P4">
        <v>0</v>
      </c>
      <c r="Q4" s="2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s="2">
        <v>0</v>
      </c>
      <c r="Y4" s="2">
        <v>0</v>
      </c>
      <c r="Z4" s="17">
        <f t="shared" ref="Z4:Z67" si="1">SUM(E4:Y4)</f>
        <v>1</v>
      </c>
      <c r="AA4" s="10" t="s">
        <v>11</v>
      </c>
      <c r="AB4">
        <v>0</v>
      </c>
      <c r="AC4">
        <v>0</v>
      </c>
      <c r="AD4">
        <v>0</v>
      </c>
      <c r="AE4">
        <v>1</v>
      </c>
      <c r="AF4">
        <v>0</v>
      </c>
      <c r="AG4">
        <v>0</v>
      </c>
      <c r="AH4">
        <v>0</v>
      </c>
      <c r="AI4">
        <v>0</v>
      </c>
      <c r="AJ4">
        <v>0</v>
      </c>
      <c r="AK4" s="2">
        <v>0</v>
      </c>
      <c r="AL4" s="2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1</v>
      </c>
      <c r="AX4" s="10" t="s">
        <v>11</v>
      </c>
      <c r="AY4">
        <v>0</v>
      </c>
      <c r="AZ4">
        <v>0</v>
      </c>
      <c r="BA4">
        <v>0</v>
      </c>
      <c r="BB4" s="2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>
        <v>0</v>
      </c>
      <c r="DA4">
        <v>0</v>
      </c>
      <c r="DB4">
        <v>0</v>
      </c>
      <c r="DC4">
        <v>0</v>
      </c>
      <c r="DD4" s="2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5">
      <c r="A5" s="5" t="s">
        <v>14</v>
      </c>
      <c r="B5" s="20">
        <f t="shared" si="0"/>
        <v>2</v>
      </c>
      <c r="C5" s="4" t="e">
        <f>B5/A1</f>
        <v>#VALUE!</v>
      </c>
      <c r="D5" s="10" t="s">
        <v>14</v>
      </c>
      <c r="E5" s="2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">
        <v>0</v>
      </c>
      <c r="O5">
        <v>0</v>
      </c>
      <c r="P5">
        <v>0</v>
      </c>
      <c r="Q5" s="2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 s="2">
        <v>0</v>
      </c>
      <c r="AL5" s="2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>
        <v>0</v>
      </c>
      <c r="AZ5">
        <v>0</v>
      </c>
      <c r="BA5">
        <v>0</v>
      </c>
      <c r="BB5" s="2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>
        <v>0</v>
      </c>
      <c r="DA5">
        <v>0</v>
      </c>
      <c r="DB5">
        <v>0</v>
      </c>
      <c r="DC5">
        <v>0</v>
      </c>
      <c r="DD5" s="2">
        <v>0</v>
      </c>
      <c r="DE5">
        <v>0</v>
      </c>
      <c r="DF5">
        <v>1</v>
      </c>
      <c r="DG5">
        <v>0</v>
      </c>
      <c r="DH5">
        <v>0</v>
      </c>
      <c r="DI5">
        <v>1</v>
      </c>
      <c r="DJ5">
        <v>0</v>
      </c>
      <c r="DK5">
        <v>0</v>
      </c>
      <c r="DL5" s="2">
        <v>0</v>
      </c>
      <c r="DM5" s="2">
        <v>0</v>
      </c>
      <c r="DN5" s="17">
        <f t="shared" si="5"/>
        <v>2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5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2">
        <v>0</v>
      </c>
      <c r="O6">
        <v>0</v>
      </c>
      <c r="P6">
        <v>0</v>
      </c>
      <c r="Q6" s="2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 s="2">
        <v>0</v>
      </c>
      <c r="AL6" s="2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>
        <v>0</v>
      </c>
      <c r="AZ6">
        <v>0</v>
      </c>
      <c r="BA6">
        <v>0</v>
      </c>
      <c r="BB6" s="2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>
        <v>0</v>
      </c>
      <c r="DA6">
        <v>0</v>
      </c>
      <c r="DB6">
        <v>0</v>
      </c>
      <c r="DC6">
        <v>0</v>
      </c>
      <c r="DD6" s="2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5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2">
        <v>0</v>
      </c>
      <c r="O7">
        <v>0</v>
      </c>
      <c r="P7">
        <v>0</v>
      </c>
      <c r="Q7" s="2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 s="2">
        <v>0</v>
      </c>
      <c r="AL7" s="2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>
        <v>0</v>
      </c>
      <c r="AZ7">
        <v>0</v>
      </c>
      <c r="BA7">
        <v>0</v>
      </c>
      <c r="BB7" s="2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>
        <v>0</v>
      </c>
      <c r="DA7">
        <v>0</v>
      </c>
      <c r="DB7">
        <v>0</v>
      </c>
      <c r="DC7">
        <v>0</v>
      </c>
      <c r="DD7" s="2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5">
      <c r="A8" s="5" t="s">
        <v>19</v>
      </c>
      <c r="B8" s="20">
        <f t="shared" si="0"/>
        <v>178</v>
      </c>
      <c r="C8" s="4" t="e">
        <f>B8/A1</f>
        <v>#VALUE!</v>
      </c>
      <c r="D8" s="10" t="s">
        <v>19</v>
      </c>
      <c r="E8" s="2">
        <v>0</v>
      </c>
      <c r="F8">
        <v>0</v>
      </c>
      <c r="G8">
        <v>0</v>
      </c>
      <c r="H8">
        <v>0</v>
      </c>
      <c r="I8">
        <v>0</v>
      </c>
      <c r="J8">
        <v>7</v>
      </c>
      <c r="K8">
        <v>0</v>
      </c>
      <c r="L8">
        <v>0</v>
      </c>
      <c r="M8">
        <v>0</v>
      </c>
      <c r="N8" s="2">
        <v>0</v>
      </c>
      <c r="O8">
        <v>1</v>
      </c>
      <c r="P8">
        <v>0</v>
      </c>
      <c r="Q8" s="2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 s="2">
        <v>0</v>
      </c>
      <c r="Y8" s="2">
        <v>0</v>
      </c>
      <c r="Z8" s="17">
        <f t="shared" si="1"/>
        <v>10</v>
      </c>
      <c r="AA8" s="10" t="s">
        <v>19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2</v>
      </c>
      <c r="AI8">
        <v>7</v>
      </c>
      <c r="AJ8">
        <v>1</v>
      </c>
      <c r="AK8" s="2">
        <v>0</v>
      </c>
      <c r="AL8" s="2">
        <v>0</v>
      </c>
      <c r="AM8">
        <v>0</v>
      </c>
      <c r="AN8">
        <v>8</v>
      </c>
      <c r="AO8">
        <v>2</v>
      </c>
      <c r="AP8">
        <v>4</v>
      </c>
      <c r="AQ8">
        <v>24</v>
      </c>
      <c r="AR8">
        <v>7</v>
      </c>
      <c r="AS8">
        <v>6</v>
      </c>
      <c r="AT8" s="2">
        <v>0</v>
      </c>
      <c r="AU8" s="2">
        <v>0</v>
      </c>
      <c r="AV8" s="2">
        <v>0</v>
      </c>
      <c r="AW8" s="17">
        <f t="shared" si="2"/>
        <v>61</v>
      </c>
      <c r="AX8" s="10" t="s">
        <v>19</v>
      </c>
      <c r="AY8">
        <v>0</v>
      </c>
      <c r="AZ8">
        <v>0</v>
      </c>
      <c r="BA8">
        <v>0</v>
      </c>
      <c r="BB8" s="2">
        <v>0</v>
      </c>
      <c r="BC8">
        <v>0</v>
      </c>
      <c r="BD8">
        <v>0</v>
      </c>
      <c r="BE8">
        <v>0</v>
      </c>
      <c r="BF8">
        <v>1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2</v>
      </c>
      <c r="BO8">
        <v>1</v>
      </c>
      <c r="BP8">
        <v>0</v>
      </c>
      <c r="BQ8" s="2">
        <v>0</v>
      </c>
      <c r="BR8" s="2">
        <v>0</v>
      </c>
      <c r="BS8" s="2">
        <v>0</v>
      </c>
      <c r="BT8" s="17">
        <f t="shared" si="3"/>
        <v>4</v>
      </c>
      <c r="BU8" s="10" t="s">
        <v>19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1</v>
      </c>
      <c r="CH8">
        <v>2</v>
      </c>
      <c r="CI8">
        <v>0</v>
      </c>
      <c r="CJ8">
        <v>8</v>
      </c>
      <c r="CK8">
        <v>11</v>
      </c>
      <c r="CL8">
        <v>6</v>
      </c>
      <c r="CM8">
        <v>5</v>
      </c>
      <c r="CN8">
        <v>3</v>
      </c>
      <c r="CO8" s="2">
        <v>0</v>
      </c>
      <c r="CP8" s="2">
        <v>0</v>
      </c>
      <c r="CQ8" s="17">
        <f t="shared" si="4"/>
        <v>36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>
        <v>0</v>
      </c>
      <c r="DA8">
        <v>2</v>
      </c>
      <c r="DB8">
        <v>0</v>
      </c>
      <c r="DC8">
        <v>0</v>
      </c>
      <c r="DD8" s="2">
        <v>0</v>
      </c>
      <c r="DE8">
        <v>0</v>
      </c>
      <c r="DF8">
        <v>2</v>
      </c>
      <c r="DG8">
        <v>5</v>
      </c>
      <c r="DH8">
        <v>0</v>
      </c>
      <c r="DI8">
        <v>30</v>
      </c>
      <c r="DJ8">
        <v>14</v>
      </c>
      <c r="DK8">
        <v>14</v>
      </c>
      <c r="DL8" s="2">
        <v>0</v>
      </c>
      <c r="DM8" s="2">
        <v>0</v>
      </c>
      <c r="DN8" s="17">
        <f t="shared" si="5"/>
        <v>67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5">
      <c r="A9" s="5" t="s">
        <v>22</v>
      </c>
      <c r="B9" s="20">
        <f t="shared" si="0"/>
        <v>22</v>
      </c>
      <c r="C9" s="4" t="e">
        <f>B9/A1</f>
        <v>#VALUE!</v>
      </c>
      <c r="D9" s="10" t="s">
        <v>22</v>
      </c>
      <c r="E9" s="2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2">
        <v>1</v>
      </c>
      <c r="O9">
        <v>0</v>
      </c>
      <c r="P9">
        <v>0</v>
      </c>
      <c r="Q9" s="2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 s="2">
        <v>0</v>
      </c>
      <c r="Y9" s="2">
        <v>0</v>
      </c>
      <c r="Z9" s="17">
        <f t="shared" si="1"/>
        <v>2</v>
      </c>
      <c r="AA9" s="10" t="s">
        <v>22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 s="2">
        <v>2</v>
      </c>
      <c r="AL9" s="2">
        <v>0</v>
      </c>
      <c r="AM9">
        <v>0</v>
      </c>
      <c r="AN9">
        <v>1</v>
      </c>
      <c r="AO9">
        <v>2</v>
      </c>
      <c r="AP9">
        <v>0</v>
      </c>
      <c r="AQ9">
        <v>0</v>
      </c>
      <c r="AR9">
        <v>0</v>
      </c>
      <c r="AS9">
        <v>0</v>
      </c>
      <c r="AT9" s="2">
        <v>0</v>
      </c>
      <c r="AU9" s="2">
        <v>0</v>
      </c>
      <c r="AV9" s="2">
        <v>0</v>
      </c>
      <c r="AW9" s="17">
        <f t="shared" si="2"/>
        <v>6</v>
      </c>
      <c r="AX9" s="10" t="s">
        <v>22</v>
      </c>
      <c r="AY9">
        <v>0</v>
      </c>
      <c r="AZ9">
        <v>0</v>
      </c>
      <c r="BA9">
        <v>0</v>
      </c>
      <c r="BB9" s="2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3</v>
      </c>
      <c r="BK9">
        <v>0</v>
      </c>
      <c r="BL9">
        <v>0</v>
      </c>
      <c r="BM9">
        <v>0</v>
      </c>
      <c r="BN9">
        <v>1</v>
      </c>
      <c r="BO9">
        <v>0</v>
      </c>
      <c r="BP9">
        <v>0</v>
      </c>
      <c r="BQ9" s="2">
        <v>0</v>
      </c>
      <c r="BR9" s="2">
        <v>0</v>
      </c>
      <c r="BS9" s="2">
        <v>0</v>
      </c>
      <c r="BT9" s="17">
        <f t="shared" si="3"/>
        <v>4</v>
      </c>
      <c r="BU9" s="10" t="s">
        <v>22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1</v>
      </c>
      <c r="CE9">
        <v>0</v>
      </c>
      <c r="CF9">
        <v>0</v>
      </c>
      <c r="CG9">
        <v>0</v>
      </c>
      <c r="CH9">
        <v>4</v>
      </c>
      <c r="CI9">
        <v>0</v>
      </c>
      <c r="CJ9">
        <v>0</v>
      </c>
      <c r="CK9">
        <v>0</v>
      </c>
      <c r="CL9">
        <v>4</v>
      </c>
      <c r="CM9">
        <v>0</v>
      </c>
      <c r="CN9">
        <v>0</v>
      </c>
      <c r="CO9" s="2">
        <v>0</v>
      </c>
      <c r="CP9" s="2">
        <v>0</v>
      </c>
      <c r="CQ9" s="17">
        <f t="shared" si="4"/>
        <v>9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>
        <v>0</v>
      </c>
      <c r="DA9">
        <v>0</v>
      </c>
      <c r="DB9">
        <v>0</v>
      </c>
      <c r="DC9">
        <v>0</v>
      </c>
      <c r="DD9" s="2">
        <v>0</v>
      </c>
      <c r="DE9">
        <v>0</v>
      </c>
      <c r="DF9">
        <v>0</v>
      </c>
      <c r="DG9">
        <v>1</v>
      </c>
      <c r="DH9">
        <v>0</v>
      </c>
      <c r="DI9">
        <v>0</v>
      </c>
      <c r="DJ9">
        <v>0</v>
      </c>
      <c r="DK9">
        <v>0</v>
      </c>
      <c r="DL9" s="2">
        <v>0</v>
      </c>
      <c r="DM9" s="2">
        <v>0</v>
      </c>
      <c r="DN9" s="17">
        <f t="shared" si="5"/>
        <v>1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5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">
        <v>0</v>
      </c>
      <c r="O10">
        <v>0</v>
      </c>
      <c r="P10">
        <v>0</v>
      </c>
      <c r="Q10" s="2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 s="2">
        <v>0</v>
      </c>
      <c r="AL10" s="2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>
        <v>0</v>
      </c>
      <c r="AZ10">
        <v>0</v>
      </c>
      <c r="BA10">
        <v>0</v>
      </c>
      <c r="BB10" s="2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>
        <v>0</v>
      </c>
      <c r="DA10">
        <v>0</v>
      </c>
      <c r="DB10">
        <v>0</v>
      </c>
      <c r="DC10">
        <v>0</v>
      </c>
      <c r="DD10" s="2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5">
      <c r="A11" s="5" t="s">
        <v>30</v>
      </c>
      <c r="B11" s="20">
        <f t="shared" si="0"/>
        <v>12</v>
      </c>
      <c r="C11" s="4" t="e">
        <f>B11/A1</f>
        <v>#VALUE!</v>
      </c>
      <c r="D11" s="10" t="s">
        <v>30</v>
      </c>
      <c r="E11" s="2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">
        <v>0</v>
      </c>
      <c r="O11">
        <v>0</v>
      </c>
      <c r="P11">
        <v>0</v>
      </c>
      <c r="Q11" s="2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 s="2">
        <v>0</v>
      </c>
      <c r="AL11" s="2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>
        <v>0</v>
      </c>
      <c r="AZ11">
        <v>0</v>
      </c>
      <c r="BA11">
        <v>0</v>
      </c>
      <c r="BB11" s="2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1</v>
      </c>
      <c r="CC11">
        <v>0</v>
      </c>
      <c r="CD11">
        <v>2</v>
      </c>
      <c r="CE11">
        <v>1</v>
      </c>
      <c r="CF11">
        <v>0</v>
      </c>
      <c r="CG11">
        <v>3</v>
      </c>
      <c r="CH11">
        <v>0</v>
      </c>
      <c r="CI11">
        <v>0</v>
      </c>
      <c r="CJ11">
        <v>5</v>
      </c>
      <c r="CK11">
        <v>0</v>
      </c>
      <c r="CL11">
        <v>0</v>
      </c>
      <c r="CM11">
        <v>0</v>
      </c>
      <c r="CN11">
        <v>0</v>
      </c>
      <c r="CO11" s="2">
        <v>0</v>
      </c>
      <c r="CP11" s="2">
        <v>0</v>
      </c>
      <c r="CQ11" s="17">
        <f t="shared" si="4"/>
        <v>12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>
        <v>0</v>
      </c>
      <c r="DA11">
        <v>0</v>
      </c>
      <c r="DB11">
        <v>0</v>
      </c>
      <c r="DC11">
        <v>0</v>
      </c>
      <c r="DD11" s="2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5">
      <c r="A12" s="5" t="s">
        <v>49</v>
      </c>
      <c r="B12" s="20">
        <f t="shared" si="0"/>
        <v>48</v>
      </c>
      <c r="C12" s="4" t="e">
        <f>B12/A1</f>
        <v>#VALUE!</v>
      </c>
      <c r="D12" s="10" t="s">
        <v>49</v>
      </c>
      <c r="E12" s="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2">
        <v>0</v>
      </c>
      <c r="O12">
        <v>0</v>
      </c>
      <c r="P12">
        <v>0</v>
      </c>
      <c r="Q12" s="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 s="2">
        <v>0</v>
      </c>
      <c r="Y12" s="2">
        <v>0</v>
      </c>
      <c r="Z12" s="17">
        <f t="shared" si="1"/>
        <v>1</v>
      </c>
      <c r="AA12" s="10" t="s">
        <v>49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 s="2">
        <v>0</v>
      </c>
      <c r="AL12" s="2">
        <v>0</v>
      </c>
      <c r="AM12">
        <v>0</v>
      </c>
      <c r="AN12">
        <v>0</v>
      </c>
      <c r="AO12">
        <v>0</v>
      </c>
      <c r="AP12">
        <v>0</v>
      </c>
      <c r="AQ12">
        <v>10</v>
      </c>
      <c r="AR12">
        <v>0</v>
      </c>
      <c r="AS12">
        <v>0</v>
      </c>
      <c r="AT12" s="2">
        <v>0</v>
      </c>
      <c r="AU12" s="2">
        <v>0</v>
      </c>
      <c r="AV12" s="2">
        <v>0</v>
      </c>
      <c r="AW12" s="17">
        <f t="shared" si="2"/>
        <v>10</v>
      </c>
      <c r="AX12" s="10" t="s">
        <v>49</v>
      </c>
      <c r="AY12">
        <v>0</v>
      </c>
      <c r="AZ12">
        <v>0</v>
      </c>
      <c r="BA12">
        <v>0</v>
      </c>
      <c r="BB12" s="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2</v>
      </c>
      <c r="BO12">
        <v>0</v>
      </c>
      <c r="BP12">
        <v>1</v>
      </c>
      <c r="BQ12" s="2">
        <v>0</v>
      </c>
      <c r="BR12" s="2">
        <v>0</v>
      </c>
      <c r="BS12" s="2">
        <v>0</v>
      </c>
      <c r="BT12" s="17">
        <f t="shared" si="3"/>
        <v>3</v>
      </c>
      <c r="BU12" s="10" t="s">
        <v>49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2</v>
      </c>
      <c r="CJ12">
        <v>0</v>
      </c>
      <c r="CK12">
        <v>20</v>
      </c>
      <c r="CL12">
        <v>8</v>
      </c>
      <c r="CM12">
        <v>1</v>
      </c>
      <c r="CN12">
        <v>0</v>
      </c>
      <c r="CO12" s="2">
        <v>0</v>
      </c>
      <c r="CP12" s="2">
        <v>0</v>
      </c>
      <c r="CQ12" s="17">
        <f t="shared" si="4"/>
        <v>31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>
        <v>0</v>
      </c>
      <c r="DA12">
        <v>0</v>
      </c>
      <c r="DB12">
        <v>0</v>
      </c>
      <c r="DC12">
        <v>0</v>
      </c>
      <c r="DD12" s="2">
        <v>0</v>
      </c>
      <c r="DE12">
        <v>0</v>
      </c>
      <c r="DF12">
        <v>0</v>
      </c>
      <c r="DG12">
        <v>0</v>
      </c>
      <c r="DH12">
        <v>1</v>
      </c>
      <c r="DI12">
        <v>0</v>
      </c>
      <c r="DJ12">
        <v>1</v>
      </c>
      <c r="DK12">
        <v>1</v>
      </c>
      <c r="DL12" s="2">
        <v>0</v>
      </c>
      <c r="DM12" s="2">
        <v>0</v>
      </c>
      <c r="DN12" s="17">
        <f t="shared" si="5"/>
        <v>3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5">
      <c r="A13" s="5" t="s">
        <v>31</v>
      </c>
      <c r="B13" s="20">
        <f t="shared" si="0"/>
        <v>112</v>
      </c>
      <c r="C13" s="4" t="e">
        <f>B13/A1</f>
        <v>#VALUE!</v>
      </c>
      <c r="D13" s="10" t="s">
        <v>31</v>
      </c>
      <c r="E13" s="2">
        <v>0</v>
      </c>
      <c r="F13">
        <v>4</v>
      </c>
      <c r="G13">
        <v>14</v>
      </c>
      <c r="H13">
        <v>1</v>
      </c>
      <c r="I13">
        <v>0</v>
      </c>
      <c r="J13">
        <v>0</v>
      </c>
      <c r="K13">
        <v>3</v>
      </c>
      <c r="L13">
        <v>0</v>
      </c>
      <c r="M13">
        <v>0</v>
      </c>
      <c r="N13" s="2">
        <v>2</v>
      </c>
      <c r="O13">
        <v>0</v>
      </c>
      <c r="P13">
        <v>0</v>
      </c>
      <c r="Q13" s="2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2">
        <v>0</v>
      </c>
      <c r="Y13" s="2">
        <v>0</v>
      </c>
      <c r="Z13" s="17">
        <f t="shared" si="1"/>
        <v>25</v>
      </c>
      <c r="AA13" s="10" t="s">
        <v>31</v>
      </c>
      <c r="AB13">
        <v>0</v>
      </c>
      <c r="AC13">
        <v>5</v>
      </c>
      <c r="AD13">
        <v>0</v>
      </c>
      <c r="AE13">
        <v>0</v>
      </c>
      <c r="AF13">
        <v>0</v>
      </c>
      <c r="AG13">
        <v>2</v>
      </c>
      <c r="AH13">
        <v>0</v>
      </c>
      <c r="AI13">
        <v>0</v>
      </c>
      <c r="AJ13">
        <v>0</v>
      </c>
      <c r="AK13" s="2">
        <v>0</v>
      </c>
      <c r="AL13" s="2">
        <v>0</v>
      </c>
      <c r="AM13">
        <v>0</v>
      </c>
      <c r="AN13">
        <v>2</v>
      </c>
      <c r="AO13">
        <v>0</v>
      </c>
      <c r="AP13">
        <v>0</v>
      </c>
      <c r="AQ13">
        <v>0</v>
      </c>
      <c r="AR13">
        <v>0</v>
      </c>
      <c r="AS13">
        <v>0</v>
      </c>
      <c r="AT13" s="2">
        <v>0</v>
      </c>
      <c r="AU13" s="2">
        <v>0</v>
      </c>
      <c r="AV13" s="2">
        <v>0</v>
      </c>
      <c r="AW13" s="17">
        <f t="shared" si="2"/>
        <v>9</v>
      </c>
      <c r="AX13" s="10" t="s">
        <v>31</v>
      </c>
      <c r="AY13">
        <v>0</v>
      </c>
      <c r="AZ13">
        <v>0</v>
      </c>
      <c r="BA13">
        <v>1</v>
      </c>
      <c r="BB13" s="2">
        <v>0</v>
      </c>
      <c r="BC13">
        <v>0</v>
      </c>
      <c r="BD13">
        <v>0</v>
      </c>
      <c r="BE13">
        <v>3</v>
      </c>
      <c r="BF13">
        <v>4</v>
      </c>
      <c r="BG13">
        <v>0</v>
      </c>
      <c r="BH13">
        <v>0</v>
      </c>
      <c r="BI13">
        <v>0</v>
      </c>
      <c r="BJ13">
        <v>1</v>
      </c>
      <c r="BK13">
        <v>0</v>
      </c>
      <c r="BL13">
        <v>8</v>
      </c>
      <c r="BM13">
        <v>0</v>
      </c>
      <c r="BN13">
        <v>0</v>
      </c>
      <c r="BO13">
        <v>0</v>
      </c>
      <c r="BP13">
        <v>0</v>
      </c>
      <c r="BQ13" s="2">
        <v>0</v>
      </c>
      <c r="BR13" s="2">
        <v>0</v>
      </c>
      <c r="BS13" s="2">
        <v>0</v>
      </c>
      <c r="BT13" s="17">
        <f t="shared" si="3"/>
        <v>17</v>
      </c>
      <c r="BU13" s="10" t="s">
        <v>31</v>
      </c>
      <c r="BV13">
        <v>5</v>
      </c>
      <c r="BW13">
        <v>10</v>
      </c>
      <c r="BX13">
        <v>9</v>
      </c>
      <c r="BY13">
        <v>4</v>
      </c>
      <c r="BZ13">
        <v>2</v>
      </c>
      <c r="CA13">
        <v>1</v>
      </c>
      <c r="CB13">
        <v>5</v>
      </c>
      <c r="CC13">
        <v>1</v>
      </c>
      <c r="CD13">
        <v>3</v>
      </c>
      <c r="CE13">
        <v>8</v>
      </c>
      <c r="CF13">
        <v>0</v>
      </c>
      <c r="CG13">
        <v>3</v>
      </c>
      <c r="CH13">
        <v>0</v>
      </c>
      <c r="CI13">
        <v>0</v>
      </c>
      <c r="CJ13">
        <v>3</v>
      </c>
      <c r="CK13">
        <v>0</v>
      </c>
      <c r="CL13">
        <v>0</v>
      </c>
      <c r="CM13">
        <v>0</v>
      </c>
      <c r="CN13">
        <v>0</v>
      </c>
      <c r="CO13" s="2">
        <v>0</v>
      </c>
      <c r="CP13" s="2">
        <v>0</v>
      </c>
      <c r="CQ13" s="17">
        <f t="shared" si="4"/>
        <v>54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>
        <v>0</v>
      </c>
      <c r="DA13">
        <v>3</v>
      </c>
      <c r="DB13">
        <v>1</v>
      </c>
      <c r="DC13">
        <v>1</v>
      </c>
      <c r="DD13" s="2">
        <v>1</v>
      </c>
      <c r="DE13">
        <v>1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 s="2">
        <v>0</v>
      </c>
      <c r="DM13" s="2">
        <v>0</v>
      </c>
      <c r="DN13" s="17">
        <f t="shared" si="5"/>
        <v>7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5">
      <c r="A14" s="5" t="s">
        <v>35</v>
      </c>
      <c r="B14" s="20">
        <f t="shared" si="0"/>
        <v>95</v>
      </c>
      <c r="C14" s="4" t="e">
        <f>B14/A1</f>
        <v>#VALUE!</v>
      </c>
      <c r="D14" s="10" t="s">
        <v>35</v>
      </c>
      <c r="E14" s="2">
        <v>0</v>
      </c>
      <c r="F14">
        <v>0</v>
      </c>
      <c r="G14">
        <v>0</v>
      </c>
      <c r="H14">
        <v>0</v>
      </c>
      <c r="I14">
        <v>12</v>
      </c>
      <c r="J14">
        <v>1</v>
      </c>
      <c r="K14">
        <v>0</v>
      </c>
      <c r="L14">
        <v>2</v>
      </c>
      <c r="M14">
        <v>0</v>
      </c>
      <c r="N14" s="2">
        <v>0</v>
      </c>
      <c r="O14">
        <v>1</v>
      </c>
      <c r="P14">
        <v>0</v>
      </c>
      <c r="Q14" s="2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2">
        <v>0</v>
      </c>
      <c r="Y14" s="2">
        <v>0</v>
      </c>
      <c r="Z14" s="17">
        <f t="shared" si="1"/>
        <v>16</v>
      </c>
      <c r="AA14" s="10" t="s">
        <v>35</v>
      </c>
      <c r="AB14">
        <v>0</v>
      </c>
      <c r="AC14">
        <v>0</v>
      </c>
      <c r="AD14">
        <v>0</v>
      </c>
      <c r="AE14">
        <v>0</v>
      </c>
      <c r="AF14">
        <v>5</v>
      </c>
      <c r="AG14">
        <v>2</v>
      </c>
      <c r="AH14">
        <v>0</v>
      </c>
      <c r="AI14">
        <v>0</v>
      </c>
      <c r="AJ14">
        <v>0</v>
      </c>
      <c r="AK14" s="2">
        <v>0</v>
      </c>
      <c r="AL14" s="2">
        <v>0</v>
      </c>
      <c r="AM14">
        <v>0</v>
      </c>
      <c r="AN14">
        <v>0</v>
      </c>
      <c r="AO14">
        <v>9</v>
      </c>
      <c r="AP14">
        <v>4</v>
      </c>
      <c r="AQ14">
        <v>0</v>
      </c>
      <c r="AR14">
        <v>0</v>
      </c>
      <c r="AS14">
        <v>0</v>
      </c>
      <c r="AT14" s="2">
        <v>0</v>
      </c>
      <c r="AU14" s="2">
        <v>0</v>
      </c>
      <c r="AV14" s="2">
        <v>0</v>
      </c>
      <c r="AW14" s="17">
        <f t="shared" si="2"/>
        <v>20</v>
      </c>
      <c r="AX14" s="10" t="s">
        <v>35</v>
      </c>
      <c r="AY14">
        <v>0</v>
      </c>
      <c r="AZ14">
        <v>0</v>
      </c>
      <c r="BA14">
        <v>1</v>
      </c>
      <c r="BB14" s="2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 s="2">
        <v>0</v>
      </c>
      <c r="BR14" s="2">
        <v>0</v>
      </c>
      <c r="BS14" s="2">
        <v>0</v>
      </c>
      <c r="BT14" s="17">
        <f t="shared" si="3"/>
        <v>1</v>
      </c>
      <c r="BU14" s="10" t="s">
        <v>35</v>
      </c>
      <c r="BV14">
        <v>0</v>
      </c>
      <c r="BW14">
        <v>1</v>
      </c>
      <c r="BX14">
        <v>2</v>
      </c>
      <c r="BY14">
        <v>8</v>
      </c>
      <c r="BZ14">
        <v>2</v>
      </c>
      <c r="CA14">
        <v>2</v>
      </c>
      <c r="CB14">
        <v>0</v>
      </c>
      <c r="CC14">
        <v>4</v>
      </c>
      <c r="CD14">
        <v>4</v>
      </c>
      <c r="CE14">
        <v>1</v>
      </c>
      <c r="CF14">
        <v>1</v>
      </c>
      <c r="CG14">
        <v>0</v>
      </c>
      <c r="CH14">
        <v>0</v>
      </c>
      <c r="CI14">
        <v>2</v>
      </c>
      <c r="CJ14">
        <v>29</v>
      </c>
      <c r="CK14">
        <v>0</v>
      </c>
      <c r="CL14">
        <v>0</v>
      </c>
      <c r="CM14">
        <v>0</v>
      </c>
      <c r="CN14">
        <v>0</v>
      </c>
      <c r="CO14" s="2">
        <v>0</v>
      </c>
      <c r="CP14" s="2">
        <v>0</v>
      </c>
      <c r="CQ14" s="17">
        <f t="shared" si="4"/>
        <v>56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>
        <v>0</v>
      </c>
      <c r="DA14">
        <v>0</v>
      </c>
      <c r="DB14">
        <v>0</v>
      </c>
      <c r="DC14">
        <v>0</v>
      </c>
      <c r="DD14" s="2">
        <v>0</v>
      </c>
      <c r="DE14">
        <v>0</v>
      </c>
      <c r="DF14">
        <v>0</v>
      </c>
      <c r="DG14">
        <v>2</v>
      </c>
      <c r="DH14">
        <v>0</v>
      </c>
      <c r="DI14">
        <v>0</v>
      </c>
      <c r="DJ14">
        <v>0</v>
      </c>
      <c r="DK14">
        <v>0</v>
      </c>
      <c r="DL14" s="2">
        <v>0</v>
      </c>
      <c r="DM14" s="2">
        <v>0</v>
      </c>
      <c r="DN14" s="17">
        <f t="shared" si="5"/>
        <v>2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5">
      <c r="A15" s="5" t="s">
        <v>36</v>
      </c>
      <c r="B15" s="20">
        <f t="shared" si="0"/>
        <v>1</v>
      </c>
      <c r="C15" s="4" t="e">
        <f>B15/A1</f>
        <v>#VALUE!</v>
      </c>
      <c r="D15" s="10" t="s">
        <v>36</v>
      </c>
      <c r="E15" s="2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2">
        <v>0</v>
      </c>
      <c r="O15">
        <v>0</v>
      </c>
      <c r="P15">
        <v>0</v>
      </c>
      <c r="Q15" s="2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>
        <v>0</v>
      </c>
      <c r="AC15">
        <v>1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 s="2">
        <v>0</v>
      </c>
      <c r="AL15" s="2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s="2">
        <v>0</v>
      </c>
      <c r="AU15" s="2">
        <v>0</v>
      </c>
      <c r="AV15" s="2">
        <v>0</v>
      </c>
      <c r="AW15" s="17">
        <f t="shared" si="2"/>
        <v>1</v>
      </c>
      <c r="AX15" s="10" t="s">
        <v>36</v>
      </c>
      <c r="AY15">
        <v>0</v>
      </c>
      <c r="AZ15">
        <v>0</v>
      </c>
      <c r="BA15">
        <v>0</v>
      </c>
      <c r="BB15" s="2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>
        <v>0</v>
      </c>
      <c r="DA15">
        <v>0</v>
      </c>
      <c r="DB15">
        <v>0</v>
      </c>
      <c r="DC15">
        <v>0</v>
      </c>
      <c r="DD15" s="2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5">
      <c r="A16" s="5" t="s">
        <v>9</v>
      </c>
      <c r="B16" s="20">
        <f t="shared" si="0"/>
        <v>84</v>
      </c>
      <c r="C16" s="4" t="e">
        <f>B16/A1</f>
        <v>#VALUE!</v>
      </c>
      <c r="D16" s="10" t="s">
        <v>9</v>
      </c>
      <c r="E16" s="2">
        <v>0</v>
      </c>
      <c r="F16">
        <v>0</v>
      </c>
      <c r="G16">
        <v>7</v>
      </c>
      <c r="H16">
        <v>0</v>
      </c>
      <c r="I16">
        <v>1</v>
      </c>
      <c r="J16">
        <v>1</v>
      </c>
      <c r="K16">
        <v>0</v>
      </c>
      <c r="L16">
        <v>0</v>
      </c>
      <c r="M16">
        <v>0</v>
      </c>
      <c r="N16" s="2">
        <v>0</v>
      </c>
      <c r="O16">
        <v>0</v>
      </c>
      <c r="P16">
        <v>1</v>
      </c>
      <c r="Q16" s="2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2">
        <v>0</v>
      </c>
      <c r="Y16" s="2">
        <v>0</v>
      </c>
      <c r="Z16" s="17">
        <f t="shared" si="1"/>
        <v>10</v>
      </c>
      <c r="AA16" s="10" t="s">
        <v>9</v>
      </c>
      <c r="AB16">
        <v>0</v>
      </c>
      <c r="AC16">
        <v>1</v>
      </c>
      <c r="AD16">
        <v>1</v>
      </c>
      <c r="AE16">
        <v>2</v>
      </c>
      <c r="AF16">
        <v>0</v>
      </c>
      <c r="AG16">
        <v>4</v>
      </c>
      <c r="AH16">
        <v>4</v>
      </c>
      <c r="AI16">
        <v>7</v>
      </c>
      <c r="AJ16">
        <v>16</v>
      </c>
      <c r="AK16" s="2">
        <v>0</v>
      </c>
      <c r="AL16" s="2">
        <v>0</v>
      </c>
      <c r="AM16">
        <v>1</v>
      </c>
      <c r="AN16">
        <v>0</v>
      </c>
      <c r="AO16">
        <v>0</v>
      </c>
      <c r="AP16">
        <v>1</v>
      </c>
      <c r="AQ16">
        <v>1</v>
      </c>
      <c r="AR16">
        <v>0</v>
      </c>
      <c r="AS16">
        <v>0</v>
      </c>
      <c r="AT16" s="2">
        <v>0</v>
      </c>
      <c r="AU16" s="2">
        <v>0</v>
      </c>
      <c r="AV16" s="2">
        <v>0</v>
      </c>
      <c r="AW16" s="17">
        <f t="shared" si="2"/>
        <v>38</v>
      </c>
      <c r="AX16" s="10" t="s">
        <v>9</v>
      </c>
      <c r="AY16">
        <v>0</v>
      </c>
      <c r="AZ16">
        <v>0</v>
      </c>
      <c r="BA16">
        <v>0</v>
      </c>
      <c r="BB16" s="2">
        <v>0</v>
      </c>
      <c r="BC16">
        <v>1</v>
      </c>
      <c r="BD16">
        <v>0</v>
      </c>
      <c r="BE16">
        <v>2</v>
      </c>
      <c r="BF16">
        <v>1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 s="2">
        <v>0</v>
      </c>
      <c r="BR16" s="2">
        <v>0</v>
      </c>
      <c r="BS16" s="2">
        <v>0</v>
      </c>
      <c r="BT16" s="17">
        <f t="shared" si="3"/>
        <v>4</v>
      </c>
      <c r="BU16" s="10" t="s">
        <v>9</v>
      </c>
      <c r="BV16">
        <v>0</v>
      </c>
      <c r="BW16">
        <v>2</v>
      </c>
      <c r="BX16">
        <v>3</v>
      </c>
      <c r="BY16">
        <v>0</v>
      </c>
      <c r="BZ16">
        <v>0</v>
      </c>
      <c r="CA16">
        <v>0</v>
      </c>
      <c r="CB16">
        <v>2</v>
      </c>
      <c r="CC16">
        <v>8</v>
      </c>
      <c r="CD16">
        <v>6</v>
      </c>
      <c r="CE16">
        <v>1</v>
      </c>
      <c r="CF16">
        <v>0</v>
      </c>
      <c r="CG16">
        <v>1</v>
      </c>
      <c r="CH16">
        <v>0</v>
      </c>
      <c r="CI16">
        <v>1</v>
      </c>
      <c r="CJ16">
        <v>1</v>
      </c>
      <c r="CK16">
        <v>0</v>
      </c>
      <c r="CL16">
        <v>0</v>
      </c>
      <c r="CM16">
        <v>0</v>
      </c>
      <c r="CN16">
        <v>0</v>
      </c>
      <c r="CO16" s="2">
        <v>0</v>
      </c>
      <c r="CP16" s="2">
        <v>0</v>
      </c>
      <c r="CQ16" s="17">
        <f t="shared" si="4"/>
        <v>25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>
        <v>2</v>
      </c>
      <c r="DA16">
        <v>0</v>
      </c>
      <c r="DB16">
        <v>0</v>
      </c>
      <c r="DC16">
        <v>0</v>
      </c>
      <c r="DD16" s="2">
        <v>2</v>
      </c>
      <c r="DE16">
        <v>3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 s="2">
        <v>0</v>
      </c>
      <c r="DM16" s="2">
        <v>0</v>
      </c>
      <c r="DN16" s="17">
        <f t="shared" si="5"/>
        <v>7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5">
      <c r="A17" s="5" t="s">
        <v>18</v>
      </c>
      <c r="B17" s="20">
        <f t="shared" si="0"/>
        <v>0</v>
      </c>
      <c r="C17" s="4" t="e">
        <f>B17/A1</f>
        <v>#VALUE!</v>
      </c>
      <c r="D17" s="10" t="s">
        <v>18</v>
      </c>
      <c r="E17" s="2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2">
        <v>0</v>
      </c>
      <c r="O17">
        <v>0</v>
      </c>
      <c r="P17">
        <v>0</v>
      </c>
      <c r="Q17" s="2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 s="2">
        <v>0</v>
      </c>
      <c r="AL17" s="2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>
        <v>0</v>
      </c>
      <c r="AZ17">
        <v>0</v>
      </c>
      <c r="BA17">
        <v>0</v>
      </c>
      <c r="BB17" s="2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>
        <v>0</v>
      </c>
      <c r="DA17">
        <v>0</v>
      </c>
      <c r="DB17">
        <v>0</v>
      </c>
      <c r="DC17">
        <v>0</v>
      </c>
      <c r="DD17" s="2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5">
      <c r="A18" s="5" t="s">
        <v>50</v>
      </c>
      <c r="B18" s="20">
        <f t="shared" si="0"/>
        <v>4</v>
      </c>
      <c r="C18" s="4" t="e">
        <f>B18/A1</f>
        <v>#VALUE!</v>
      </c>
      <c r="D18" s="10" t="s">
        <v>50</v>
      </c>
      <c r="E18" s="2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s="2">
        <v>0</v>
      </c>
      <c r="O18">
        <v>0</v>
      </c>
      <c r="P18">
        <v>0</v>
      </c>
      <c r="Q18" s="2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1</v>
      </c>
      <c r="AI18">
        <v>0</v>
      </c>
      <c r="AJ18">
        <v>0</v>
      </c>
      <c r="AK18" s="2">
        <v>1</v>
      </c>
      <c r="AL18" s="2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 s="2">
        <v>0</v>
      </c>
      <c r="AU18" s="2">
        <v>0</v>
      </c>
      <c r="AV18" s="2">
        <v>0</v>
      </c>
      <c r="AW18" s="17">
        <f t="shared" si="2"/>
        <v>2</v>
      </c>
      <c r="AX18" s="10" t="s">
        <v>50</v>
      </c>
      <c r="AY18">
        <v>0</v>
      </c>
      <c r="AZ18">
        <v>0</v>
      </c>
      <c r="BA18">
        <v>0</v>
      </c>
      <c r="BB18" s="2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>
        <v>2</v>
      </c>
      <c r="DA18">
        <v>0</v>
      </c>
      <c r="DB18">
        <v>0</v>
      </c>
      <c r="DC18">
        <v>0</v>
      </c>
      <c r="DD18" s="2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 s="2">
        <v>0</v>
      </c>
      <c r="DM18" s="2">
        <v>0</v>
      </c>
      <c r="DN18" s="17">
        <f t="shared" si="5"/>
        <v>2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5">
      <c r="A19" s="5" t="s">
        <v>51</v>
      </c>
      <c r="B19" s="20">
        <f t="shared" si="0"/>
        <v>21</v>
      </c>
      <c r="C19" s="4" t="e">
        <f>B19/A1</f>
        <v>#VALUE!</v>
      </c>
      <c r="D19" s="10" t="s">
        <v>51</v>
      </c>
      <c r="E19" s="2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2">
        <v>2</v>
      </c>
      <c r="O19">
        <v>0</v>
      </c>
      <c r="P19">
        <v>0</v>
      </c>
      <c r="Q19" s="2">
        <v>0</v>
      </c>
      <c r="R19">
        <v>0</v>
      </c>
      <c r="S19">
        <v>0</v>
      </c>
      <c r="T19">
        <v>0</v>
      </c>
      <c r="U19">
        <v>3</v>
      </c>
      <c r="V19">
        <v>0</v>
      </c>
      <c r="W19">
        <v>0</v>
      </c>
      <c r="X19" s="2">
        <v>0</v>
      </c>
      <c r="Y19" s="2">
        <v>0</v>
      </c>
      <c r="Z19" s="17">
        <f t="shared" si="1"/>
        <v>5</v>
      </c>
      <c r="AA19" s="10" t="s">
        <v>51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 s="2">
        <v>0</v>
      </c>
      <c r="AL19" s="2">
        <v>0</v>
      </c>
      <c r="AM19">
        <v>0</v>
      </c>
      <c r="AN19">
        <v>2</v>
      </c>
      <c r="AO19">
        <v>0</v>
      </c>
      <c r="AP19">
        <v>0</v>
      </c>
      <c r="AQ19">
        <v>0</v>
      </c>
      <c r="AR19">
        <v>0</v>
      </c>
      <c r="AS19">
        <v>0</v>
      </c>
      <c r="AT19" s="2">
        <v>0</v>
      </c>
      <c r="AU19" s="2">
        <v>0</v>
      </c>
      <c r="AV19" s="2">
        <v>0</v>
      </c>
      <c r="AW19" s="17">
        <f t="shared" si="2"/>
        <v>2</v>
      </c>
      <c r="AX19" s="10" t="s">
        <v>51</v>
      </c>
      <c r="AY19">
        <v>0</v>
      </c>
      <c r="AZ19">
        <v>0</v>
      </c>
      <c r="BA19">
        <v>0</v>
      </c>
      <c r="BB19" s="2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1</v>
      </c>
      <c r="BJ19">
        <v>1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 s="2">
        <v>0</v>
      </c>
      <c r="BR19" s="2">
        <v>0</v>
      </c>
      <c r="BS19" s="2">
        <v>0</v>
      </c>
      <c r="BT19" s="17">
        <f t="shared" si="3"/>
        <v>2</v>
      </c>
      <c r="BU19" s="10" t="s">
        <v>51</v>
      </c>
      <c r="BV19">
        <v>0</v>
      </c>
      <c r="BW19">
        <v>0</v>
      </c>
      <c r="BX19">
        <v>0</v>
      </c>
      <c r="BY19">
        <v>2</v>
      </c>
      <c r="BZ19">
        <v>2</v>
      </c>
      <c r="CA19">
        <v>0</v>
      </c>
      <c r="CB19">
        <v>0</v>
      </c>
      <c r="CC19">
        <v>0</v>
      </c>
      <c r="CD19">
        <v>0</v>
      </c>
      <c r="CE19">
        <v>1</v>
      </c>
      <c r="CF19">
        <v>0</v>
      </c>
      <c r="CG19">
        <v>0</v>
      </c>
      <c r="CH19">
        <v>1</v>
      </c>
      <c r="CI19">
        <v>0</v>
      </c>
      <c r="CJ19">
        <v>2</v>
      </c>
      <c r="CK19">
        <v>0</v>
      </c>
      <c r="CL19">
        <v>0</v>
      </c>
      <c r="CM19">
        <v>0</v>
      </c>
      <c r="CN19">
        <v>0</v>
      </c>
      <c r="CO19" s="2">
        <v>0</v>
      </c>
      <c r="CP19" s="2">
        <v>0</v>
      </c>
      <c r="CQ19" s="17">
        <f t="shared" si="4"/>
        <v>8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>
        <v>0</v>
      </c>
      <c r="DA19">
        <v>0</v>
      </c>
      <c r="DB19">
        <v>0</v>
      </c>
      <c r="DC19">
        <v>0</v>
      </c>
      <c r="DD19" s="2">
        <v>0</v>
      </c>
      <c r="DE19">
        <v>0</v>
      </c>
      <c r="DF19">
        <v>0</v>
      </c>
      <c r="DG19">
        <v>4</v>
      </c>
      <c r="DH19">
        <v>0</v>
      </c>
      <c r="DI19">
        <v>0</v>
      </c>
      <c r="DJ19">
        <v>0</v>
      </c>
      <c r="DK19">
        <v>0</v>
      </c>
      <c r="DL19" s="2">
        <v>0</v>
      </c>
      <c r="DM19" s="2">
        <v>0</v>
      </c>
      <c r="DN19" s="17">
        <f t="shared" si="5"/>
        <v>4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5">
      <c r="A20" s="5" t="s">
        <v>52</v>
      </c>
      <c r="B20" s="20">
        <f t="shared" si="0"/>
        <v>2</v>
      </c>
      <c r="C20" s="4" t="e">
        <f>B20/A1</f>
        <v>#VALUE!</v>
      </c>
      <c r="D20" s="10" t="s">
        <v>52</v>
      </c>
      <c r="E20" s="2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2">
        <v>0</v>
      </c>
      <c r="O20">
        <v>0</v>
      </c>
      <c r="P20">
        <v>0</v>
      </c>
      <c r="Q20" s="2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 s="2">
        <v>0</v>
      </c>
      <c r="AL20" s="2">
        <v>0</v>
      </c>
      <c r="AM20">
        <v>1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 s="2">
        <v>0</v>
      </c>
      <c r="AU20" s="2">
        <v>0</v>
      </c>
      <c r="AV20" s="2">
        <v>0</v>
      </c>
      <c r="AW20" s="17">
        <f t="shared" si="2"/>
        <v>1</v>
      </c>
      <c r="AX20" s="10" t="s">
        <v>52</v>
      </c>
      <c r="AY20">
        <v>0</v>
      </c>
      <c r="AZ20">
        <v>0</v>
      </c>
      <c r="BA20">
        <v>0</v>
      </c>
      <c r="BB20" s="2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>
        <v>0</v>
      </c>
      <c r="DA20">
        <v>0</v>
      </c>
      <c r="DB20">
        <v>0</v>
      </c>
      <c r="DC20">
        <v>0</v>
      </c>
      <c r="DD20" s="2">
        <v>1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 s="2">
        <v>0</v>
      </c>
      <c r="DM20" s="2">
        <v>0</v>
      </c>
      <c r="DN20" s="17">
        <f t="shared" si="5"/>
        <v>1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5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2">
        <v>0</v>
      </c>
      <c r="O21">
        <v>0</v>
      </c>
      <c r="P21">
        <v>0</v>
      </c>
      <c r="Q21" s="2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 s="2">
        <v>0</v>
      </c>
      <c r="AL21" s="2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>
        <v>0</v>
      </c>
      <c r="AZ21">
        <v>0</v>
      </c>
      <c r="BA21">
        <v>0</v>
      </c>
      <c r="BB21" s="2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>
        <v>0</v>
      </c>
      <c r="DA21">
        <v>0</v>
      </c>
      <c r="DB21">
        <v>0</v>
      </c>
      <c r="DC21">
        <v>0</v>
      </c>
      <c r="DD21" s="2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5">
      <c r="A22" s="5" t="s">
        <v>54</v>
      </c>
      <c r="B22" s="20">
        <f t="shared" si="0"/>
        <v>1</v>
      </c>
      <c r="C22" s="4" t="e">
        <f>B22/A1</f>
        <v>#VALUE!</v>
      </c>
      <c r="D22" s="10" t="s">
        <v>54</v>
      </c>
      <c r="E22" s="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2">
        <v>0</v>
      </c>
      <c r="O22">
        <v>0</v>
      </c>
      <c r="P22">
        <v>0</v>
      </c>
      <c r="Q22" s="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 s="2">
        <v>0</v>
      </c>
      <c r="AL22" s="2">
        <v>0</v>
      </c>
      <c r="AM22">
        <v>0</v>
      </c>
      <c r="AN22">
        <v>0</v>
      </c>
      <c r="AO22">
        <v>1</v>
      </c>
      <c r="AP22">
        <v>0</v>
      </c>
      <c r="AQ22">
        <v>0</v>
      </c>
      <c r="AR22">
        <v>0</v>
      </c>
      <c r="AS22">
        <v>0</v>
      </c>
      <c r="AT22" s="2">
        <v>0</v>
      </c>
      <c r="AU22" s="2">
        <v>0</v>
      </c>
      <c r="AV22" s="2">
        <v>0</v>
      </c>
      <c r="AW22" s="17">
        <f t="shared" si="2"/>
        <v>1</v>
      </c>
      <c r="AX22" s="10" t="s">
        <v>54</v>
      </c>
      <c r="AY22">
        <v>0</v>
      </c>
      <c r="AZ22">
        <v>0</v>
      </c>
      <c r="BA22">
        <v>0</v>
      </c>
      <c r="BB22" s="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>
        <v>0</v>
      </c>
      <c r="DA22">
        <v>0</v>
      </c>
      <c r="DB22">
        <v>0</v>
      </c>
      <c r="DC22">
        <v>0</v>
      </c>
      <c r="DD22" s="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5">
      <c r="A23" s="5" t="s">
        <v>55</v>
      </c>
      <c r="B23" s="20">
        <f t="shared" si="0"/>
        <v>2</v>
      </c>
      <c r="C23" s="4" t="e">
        <f>B23/A1</f>
        <v>#VALUE!</v>
      </c>
      <c r="D23" s="10" t="s">
        <v>55</v>
      </c>
      <c r="E23" s="2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2">
        <v>0</v>
      </c>
      <c r="O23">
        <v>0</v>
      </c>
      <c r="P23">
        <v>0</v>
      </c>
      <c r="Q23" s="2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 s="2">
        <v>0</v>
      </c>
      <c r="AL23" s="2">
        <v>0</v>
      </c>
      <c r="AM23">
        <v>1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 s="2">
        <v>0</v>
      </c>
      <c r="AU23" s="2">
        <v>0</v>
      </c>
      <c r="AV23" s="2">
        <v>0</v>
      </c>
      <c r="AW23" s="17">
        <f t="shared" si="2"/>
        <v>1</v>
      </c>
      <c r="AX23" s="10" t="s">
        <v>55</v>
      </c>
      <c r="AY23">
        <v>0</v>
      </c>
      <c r="AZ23">
        <v>0</v>
      </c>
      <c r="BA23">
        <v>0</v>
      </c>
      <c r="BB23" s="2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>
        <v>0</v>
      </c>
      <c r="DA23">
        <v>0</v>
      </c>
      <c r="DB23">
        <v>0</v>
      </c>
      <c r="DC23">
        <v>0</v>
      </c>
      <c r="DD23" s="2">
        <v>0</v>
      </c>
      <c r="DE23">
        <v>1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 s="2">
        <v>0</v>
      </c>
      <c r="DM23" s="2">
        <v>0</v>
      </c>
      <c r="DN23" s="17">
        <f t="shared" si="5"/>
        <v>1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5">
      <c r="A24" s="5" t="s">
        <v>56</v>
      </c>
      <c r="B24" s="20">
        <f t="shared" si="0"/>
        <v>56</v>
      </c>
      <c r="C24" s="4" t="e">
        <f>B24/A1</f>
        <v>#VALUE!</v>
      </c>
      <c r="D24" s="10" t="s">
        <v>56</v>
      </c>
      <c r="E24" s="2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2">
        <v>1</v>
      </c>
      <c r="O24">
        <v>2</v>
      </c>
      <c r="P24">
        <v>1</v>
      </c>
      <c r="Q24" s="2">
        <v>5</v>
      </c>
      <c r="R24">
        <v>2</v>
      </c>
      <c r="S24">
        <v>1</v>
      </c>
      <c r="T24">
        <v>2</v>
      </c>
      <c r="U24">
        <v>0</v>
      </c>
      <c r="V24">
        <v>0</v>
      </c>
      <c r="W24">
        <v>0</v>
      </c>
      <c r="X24" s="2">
        <v>0</v>
      </c>
      <c r="Y24" s="2">
        <v>0</v>
      </c>
      <c r="Z24" s="17">
        <f t="shared" si="1"/>
        <v>14</v>
      </c>
      <c r="AA24" s="10" t="s">
        <v>56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 s="2">
        <v>0</v>
      </c>
      <c r="AL24" s="2">
        <v>0</v>
      </c>
      <c r="AM24">
        <v>0</v>
      </c>
      <c r="AN24">
        <v>4</v>
      </c>
      <c r="AO24">
        <v>1</v>
      </c>
      <c r="AP24">
        <v>10</v>
      </c>
      <c r="AQ24">
        <v>9</v>
      </c>
      <c r="AR24">
        <v>0</v>
      </c>
      <c r="AS24">
        <v>1</v>
      </c>
      <c r="AT24" s="2">
        <v>0</v>
      </c>
      <c r="AU24" s="2">
        <v>0</v>
      </c>
      <c r="AV24" s="2">
        <v>0</v>
      </c>
      <c r="AW24" s="17">
        <f t="shared" si="2"/>
        <v>25</v>
      </c>
      <c r="AX24" s="10" t="s">
        <v>56</v>
      </c>
      <c r="AY24">
        <v>0</v>
      </c>
      <c r="AZ24">
        <v>0</v>
      </c>
      <c r="BA24">
        <v>0</v>
      </c>
      <c r="BB24" s="2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2</v>
      </c>
      <c r="BK24">
        <v>0</v>
      </c>
      <c r="BL24">
        <v>0</v>
      </c>
      <c r="BM24">
        <v>0</v>
      </c>
      <c r="BN24">
        <v>0</v>
      </c>
      <c r="BO24">
        <v>1</v>
      </c>
      <c r="BP24">
        <v>0</v>
      </c>
      <c r="BQ24" s="2">
        <v>0</v>
      </c>
      <c r="BR24" s="2">
        <v>0</v>
      </c>
      <c r="BS24" s="2">
        <v>0</v>
      </c>
      <c r="BT24" s="17">
        <f t="shared" si="3"/>
        <v>3</v>
      </c>
      <c r="BU24" s="10" t="s">
        <v>56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1</v>
      </c>
      <c r="CN24">
        <v>0</v>
      </c>
      <c r="CO24" s="2">
        <v>0</v>
      </c>
      <c r="CP24" s="2">
        <v>0</v>
      </c>
      <c r="CQ24" s="17">
        <f t="shared" si="4"/>
        <v>1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>
        <v>0</v>
      </c>
      <c r="DA24">
        <v>0</v>
      </c>
      <c r="DB24">
        <v>2</v>
      </c>
      <c r="DC24">
        <v>4</v>
      </c>
      <c r="DD24" s="2">
        <v>2</v>
      </c>
      <c r="DE24">
        <v>1</v>
      </c>
      <c r="DF24">
        <v>2</v>
      </c>
      <c r="DG24">
        <v>2</v>
      </c>
      <c r="DH24">
        <v>0</v>
      </c>
      <c r="DI24">
        <v>0</v>
      </c>
      <c r="DJ24">
        <v>0</v>
      </c>
      <c r="DK24">
        <v>0</v>
      </c>
      <c r="DL24" s="2">
        <v>0</v>
      </c>
      <c r="DM24" s="2">
        <v>0</v>
      </c>
      <c r="DN24" s="17">
        <f t="shared" si="5"/>
        <v>13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5">
      <c r="A25" s="5" t="s">
        <v>57</v>
      </c>
      <c r="B25" s="20">
        <f t="shared" si="0"/>
        <v>7</v>
      </c>
      <c r="C25" s="4" t="e">
        <f>B25/A1</f>
        <v>#VALUE!</v>
      </c>
      <c r="D25" s="10" t="s">
        <v>57</v>
      </c>
      <c r="E25" s="2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2">
        <v>0</v>
      </c>
      <c r="O25">
        <v>0</v>
      </c>
      <c r="P25">
        <v>0</v>
      </c>
      <c r="Q25" s="2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 s="2">
        <v>0</v>
      </c>
      <c r="AL25" s="2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0</v>
      </c>
      <c r="AS25">
        <v>1</v>
      </c>
      <c r="AT25" s="2">
        <v>0</v>
      </c>
      <c r="AU25" s="2">
        <v>0</v>
      </c>
      <c r="AV25" s="2">
        <v>0</v>
      </c>
      <c r="AW25" s="17">
        <f t="shared" si="2"/>
        <v>2</v>
      </c>
      <c r="AX25" s="10" t="s">
        <v>57</v>
      </c>
      <c r="AY25">
        <v>0</v>
      </c>
      <c r="AZ25">
        <v>0</v>
      </c>
      <c r="BA25">
        <v>0</v>
      </c>
      <c r="BB25" s="2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2</v>
      </c>
      <c r="BP25">
        <v>0</v>
      </c>
      <c r="BQ25" s="2">
        <v>0</v>
      </c>
      <c r="BR25" s="2">
        <v>0</v>
      </c>
      <c r="BS25" s="2">
        <v>0</v>
      </c>
      <c r="BT25" s="17">
        <f t="shared" si="3"/>
        <v>2</v>
      </c>
      <c r="BU25" s="10" t="s">
        <v>57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3</v>
      </c>
      <c r="CO25" s="2">
        <v>0</v>
      </c>
      <c r="CP25" s="2">
        <v>0</v>
      </c>
      <c r="CQ25" s="17">
        <f t="shared" si="4"/>
        <v>3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>
        <v>0</v>
      </c>
      <c r="DA25">
        <v>0</v>
      </c>
      <c r="DB25">
        <v>0</v>
      </c>
      <c r="DC25">
        <v>0</v>
      </c>
      <c r="DD25" s="2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5">
      <c r="A26" s="5" t="s">
        <v>58</v>
      </c>
      <c r="B26" s="20">
        <f t="shared" si="0"/>
        <v>2</v>
      </c>
      <c r="C26" s="4" t="e">
        <f>B26/A1</f>
        <v>#VALUE!</v>
      </c>
      <c r="D26" s="10" t="s">
        <v>58</v>
      </c>
      <c r="E26" s="2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2">
        <v>0</v>
      </c>
      <c r="O26">
        <v>0</v>
      </c>
      <c r="P26">
        <v>0</v>
      </c>
      <c r="Q26" s="2">
        <v>0</v>
      </c>
      <c r="R26">
        <v>0</v>
      </c>
      <c r="S26">
        <v>0</v>
      </c>
      <c r="T26">
        <v>0</v>
      </c>
      <c r="U26">
        <v>1</v>
      </c>
      <c r="V26">
        <v>1</v>
      </c>
      <c r="W26">
        <v>0</v>
      </c>
      <c r="X26" s="2">
        <v>0</v>
      </c>
      <c r="Y26" s="2">
        <v>0</v>
      </c>
      <c r="Z26" s="17">
        <f t="shared" si="1"/>
        <v>2</v>
      </c>
      <c r="AA26" s="10" t="s">
        <v>58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 s="2">
        <v>0</v>
      </c>
      <c r="AL26" s="2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>
        <v>0</v>
      </c>
      <c r="AZ26">
        <v>0</v>
      </c>
      <c r="BA26">
        <v>0</v>
      </c>
      <c r="BB26" s="2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>
        <v>0</v>
      </c>
      <c r="DA26">
        <v>0</v>
      </c>
      <c r="DB26">
        <v>0</v>
      </c>
      <c r="DC26">
        <v>0</v>
      </c>
      <c r="DD26" s="2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5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2">
        <v>0</v>
      </c>
      <c r="O27">
        <v>0</v>
      </c>
      <c r="P27">
        <v>0</v>
      </c>
      <c r="Q27" s="2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 s="2">
        <v>0</v>
      </c>
      <c r="AL27" s="2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>
        <v>0</v>
      </c>
      <c r="AZ27">
        <v>0</v>
      </c>
      <c r="BA27">
        <v>0</v>
      </c>
      <c r="BB27" s="2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>
        <v>0</v>
      </c>
      <c r="DA27">
        <v>0</v>
      </c>
      <c r="DB27">
        <v>0</v>
      </c>
      <c r="DC27">
        <v>0</v>
      </c>
      <c r="DD27" s="2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5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2">
        <v>0</v>
      </c>
      <c r="O28">
        <v>0</v>
      </c>
      <c r="P28">
        <v>0</v>
      </c>
      <c r="Q28" s="2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 s="2">
        <v>0</v>
      </c>
      <c r="AL28" s="2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>
        <v>0</v>
      </c>
      <c r="AZ28">
        <v>0</v>
      </c>
      <c r="BA28">
        <v>0</v>
      </c>
      <c r="BB28" s="2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>
        <v>0</v>
      </c>
      <c r="DA28">
        <v>0</v>
      </c>
      <c r="DB28">
        <v>0</v>
      </c>
      <c r="DC28">
        <v>0</v>
      </c>
      <c r="DD28" s="2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5">
      <c r="A29" s="5" t="s">
        <v>3</v>
      </c>
      <c r="B29" s="20">
        <f t="shared" si="0"/>
        <v>4</v>
      </c>
      <c r="C29" s="4" t="e">
        <f>B29/A1</f>
        <v>#VALUE!</v>
      </c>
      <c r="D29" s="10" t="s">
        <v>3</v>
      </c>
      <c r="E29" s="2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s="2">
        <v>0</v>
      </c>
      <c r="O29">
        <v>0</v>
      </c>
      <c r="P29">
        <v>0</v>
      </c>
      <c r="Q29" s="2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 s="2">
        <v>0</v>
      </c>
      <c r="AL29" s="2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>
        <v>0</v>
      </c>
      <c r="AZ29">
        <v>0</v>
      </c>
      <c r="BA29">
        <v>0</v>
      </c>
      <c r="BB29" s="2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3</v>
      </c>
      <c r="CI29">
        <v>1</v>
      </c>
      <c r="CJ29">
        <v>0</v>
      </c>
      <c r="CK29">
        <v>0</v>
      </c>
      <c r="CL29">
        <v>0</v>
      </c>
      <c r="CM29">
        <v>0</v>
      </c>
      <c r="CN29">
        <v>0</v>
      </c>
      <c r="CO29" s="2">
        <v>0</v>
      </c>
      <c r="CP29" s="2">
        <v>0</v>
      </c>
      <c r="CQ29" s="17">
        <f t="shared" si="4"/>
        <v>4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>
        <v>0</v>
      </c>
      <c r="DA29">
        <v>0</v>
      </c>
      <c r="DB29">
        <v>0</v>
      </c>
      <c r="DC29">
        <v>0</v>
      </c>
      <c r="DD29" s="2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5">
      <c r="A30" s="5" t="s">
        <v>4</v>
      </c>
      <c r="B30" s="20">
        <f t="shared" si="0"/>
        <v>6</v>
      </c>
      <c r="C30" s="4" t="e">
        <f>B30/A1</f>
        <v>#VALUE!</v>
      </c>
      <c r="D30" s="10" t="s">
        <v>4</v>
      </c>
      <c r="E30" s="2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2">
        <v>0</v>
      </c>
      <c r="O30">
        <v>2</v>
      </c>
      <c r="P30">
        <v>1</v>
      </c>
      <c r="Q30" s="2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s="2">
        <v>0</v>
      </c>
      <c r="Y30" s="2">
        <v>0</v>
      </c>
      <c r="Z30" s="17">
        <f t="shared" si="1"/>
        <v>4</v>
      </c>
      <c r="AA30" s="10" t="s">
        <v>4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 s="2">
        <v>0</v>
      </c>
      <c r="AL30" s="2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  <c r="AS30">
        <v>0</v>
      </c>
      <c r="AT30" s="2">
        <v>0</v>
      </c>
      <c r="AU30" s="2">
        <v>0</v>
      </c>
      <c r="AV30" s="2">
        <v>0</v>
      </c>
      <c r="AW30" s="17">
        <f t="shared" si="2"/>
        <v>1</v>
      </c>
      <c r="AX30" s="10" t="s">
        <v>4</v>
      </c>
      <c r="AY30">
        <v>0</v>
      </c>
      <c r="AZ30">
        <v>0</v>
      </c>
      <c r="BA30">
        <v>0</v>
      </c>
      <c r="BB30" s="2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1</v>
      </c>
      <c r="CM30">
        <v>0</v>
      </c>
      <c r="CN30">
        <v>0</v>
      </c>
      <c r="CO30" s="2">
        <v>0</v>
      </c>
      <c r="CP30" s="2">
        <v>0</v>
      </c>
      <c r="CQ30" s="17">
        <f t="shared" si="4"/>
        <v>1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>
        <v>0</v>
      </c>
      <c r="DA30">
        <v>0</v>
      </c>
      <c r="DB30">
        <v>0</v>
      </c>
      <c r="DC30">
        <v>0</v>
      </c>
      <c r="DD30" s="2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5">
      <c r="A31" s="5" t="s">
        <v>8</v>
      </c>
      <c r="B31" s="20">
        <f t="shared" si="0"/>
        <v>3</v>
      </c>
      <c r="C31" s="4" t="e">
        <f>B31/A1</f>
        <v>#VALUE!</v>
      </c>
      <c r="D31" s="10" t="s">
        <v>8</v>
      </c>
      <c r="E31" s="2">
        <v>0</v>
      </c>
      <c r="F31">
        <v>0</v>
      </c>
      <c r="G31">
        <v>0</v>
      </c>
      <c r="H31">
        <v>3</v>
      </c>
      <c r="I31">
        <v>0</v>
      </c>
      <c r="J31">
        <v>0</v>
      </c>
      <c r="K31">
        <v>0</v>
      </c>
      <c r="L31">
        <v>0</v>
      </c>
      <c r="M31">
        <v>0</v>
      </c>
      <c r="N31" s="2">
        <v>0</v>
      </c>
      <c r="O31">
        <v>0</v>
      </c>
      <c r="P31">
        <v>0</v>
      </c>
      <c r="Q31" s="2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2">
        <v>0</v>
      </c>
      <c r="Y31" s="2">
        <v>0</v>
      </c>
      <c r="Z31" s="17">
        <f t="shared" si="1"/>
        <v>3</v>
      </c>
      <c r="AA31" s="10" t="s">
        <v>8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 s="2">
        <v>0</v>
      </c>
      <c r="AL31" s="2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>
        <v>0</v>
      </c>
      <c r="AZ31">
        <v>0</v>
      </c>
      <c r="BA31">
        <v>0</v>
      </c>
      <c r="BB31" s="2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>
        <v>0</v>
      </c>
      <c r="DA31">
        <v>0</v>
      </c>
      <c r="DB31">
        <v>0</v>
      </c>
      <c r="DC31">
        <v>0</v>
      </c>
      <c r="DD31" s="2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5">
      <c r="A32" s="5" t="s">
        <v>20</v>
      </c>
      <c r="B32" s="20">
        <f t="shared" si="0"/>
        <v>23</v>
      </c>
      <c r="C32" s="4" t="e">
        <f>B32/A1</f>
        <v>#VALUE!</v>
      </c>
      <c r="D32" s="10" t="s">
        <v>20</v>
      </c>
      <c r="E32" s="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2">
        <v>0</v>
      </c>
      <c r="O32">
        <v>0</v>
      </c>
      <c r="P32">
        <v>1</v>
      </c>
      <c r="Q32" s="2">
        <v>1</v>
      </c>
      <c r="R32">
        <v>1</v>
      </c>
      <c r="S32">
        <v>6</v>
      </c>
      <c r="T32">
        <v>8</v>
      </c>
      <c r="U32">
        <v>1</v>
      </c>
      <c r="V32">
        <v>0</v>
      </c>
      <c r="W32">
        <v>0</v>
      </c>
      <c r="X32" s="2">
        <v>0</v>
      </c>
      <c r="Y32" s="2">
        <v>0</v>
      </c>
      <c r="Z32" s="17">
        <f t="shared" si="1"/>
        <v>18</v>
      </c>
      <c r="AA32" s="10" t="s">
        <v>20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 s="2">
        <v>0</v>
      </c>
      <c r="AL32" s="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>
        <v>0</v>
      </c>
      <c r="AZ32">
        <v>0</v>
      </c>
      <c r="BA32">
        <v>0</v>
      </c>
      <c r="BB32" s="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4</v>
      </c>
      <c r="CK32">
        <v>0</v>
      </c>
      <c r="CL32">
        <v>0</v>
      </c>
      <c r="CM32">
        <v>0</v>
      </c>
      <c r="CN32">
        <v>0</v>
      </c>
      <c r="CO32" s="2">
        <v>0</v>
      </c>
      <c r="CP32" s="2">
        <v>0</v>
      </c>
      <c r="CQ32" s="17">
        <f t="shared" si="4"/>
        <v>5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>
        <v>0</v>
      </c>
      <c r="DA32">
        <v>0</v>
      </c>
      <c r="DB32">
        <v>0</v>
      </c>
      <c r="DC32">
        <v>0</v>
      </c>
      <c r="DD32" s="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5">
      <c r="A33" s="5" t="s">
        <v>21</v>
      </c>
      <c r="B33" s="20">
        <f t="shared" si="0"/>
        <v>20</v>
      </c>
      <c r="C33" s="4" t="e">
        <f>B33/A1</f>
        <v>#VALUE!</v>
      </c>
      <c r="D33" s="10" t="s">
        <v>21</v>
      </c>
      <c r="E33" s="2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2">
        <v>0</v>
      </c>
      <c r="O33">
        <v>0</v>
      </c>
      <c r="P33">
        <v>0</v>
      </c>
      <c r="Q33" s="2">
        <v>1</v>
      </c>
      <c r="R33">
        <v>3</v>
      </c>
      <c r="S33">
        <v>2</v>
      </c>
      <c r="T33">
        <v>1</v>
      </c>
      <c r="U33">
        <v>3</v>
      </c>
      <c r="V33">
        <v>0</v>
      </c>
      <c r="W33">
        <v>0</v>
      </c>
      <c r="X33" s="2">
        <v>0</v>
      </c>
      <c r="Y33" s="2">
        <v>0</v>
      </c>
      <c r="Z33" s="17">
        <f t="shared" si="1"/>
        <v>10</v>
      </c>
      <c r="AA33" s="10" t="s">
        <v>21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 s="2">
        <v>0</v>
      </c>
      <c r="AL33" s="2">
        <v>0</v>
      </c>
      <c r="AM33">
        <v>0</v>
      </c>
      <c r="AN33">
        <v>1</v>
      </c>
      <c r="AO33">
        <v>0</v>
      </c>
      <c r="AP33">
        <v>2</v>
      </c>
      <c r="AQ33">
        <v>0</v>
      </c>
      <c r="AR33">
        <v>0</v>
      </c>
      <c r="AS33">
        <v>0</v>
      </c>
      <c r="AT33" s="2">
        <v>0</v>
      </c>
      <c r="AU33" s="2">
        <v>0</v>
      </c>
      <c r="AV33" s="2">
        <v>0</v>
      </c>
      <c r="AW33" s="17">
        <f t="shared" si="2"/>
        <v>3</v>
      </c>
      <c r="AX33" s="10" t="s">
        <v>21</v>
      </c>
      <c r="AY33">
        <v>2</v>
      </c>
      <c r="AZ33">
        <v>0</v>
      </c>
      <c r="BA33">
        <v>0</v>
      </c>
      <c r="BB33" s="2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1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 s="2">
        <v>0</v>
      </c>
      <c r="BR33" s="2">
        <v>0</v>
      </c>
      <c r="BS33" s="2">
        <v>0</v>
      </c>
      <c r="BT33" s="17">
        <f t="shared" si="3"/>
        <v>3</v>
      </c>
      <c r="BU33" s="10" t="s">
        <v>21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1</v>
      </c>
      <c r="CI33">
        <v>0</v>
      </c>
      <c r="CJ33">
        <v>1</v>
      </c>
      <c r="CK33">
        <v>0</v>
      </c>
      <c r="CL33">
        <v>0</v>
      </c>
      <c r="CM33">
        <v>0</v>
      </c>
      <c r="CN33">
        <v>0</v>
      </c>
      <c r="CO33" s="2">
        <v>0</v>
      </c>
      <c r="CP33" s="2">
        <v>0</v>
      </c>
      <c r="CQ33" s="17">
        <f t="shared" si="4"/>
        <v>2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>
        <v>0</v>
      </c>
      <c r="DA33">
        <v>0</v>
      </c>
      <c r="DB33">
        <v>0</v>
      </c>
      <c r="DC33">
        <v>0</v>
      </c>
      <c r="DD33" s="2">
        <v>0</v>
      </c>
      <c r="DE33">
        <v>1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1</v>
      </c>
      <c r="DL33" s="2">
        <v>0</v>
      </c>
      <c r="DM33" s="2">
        <v>0</v>
      </c>
      <c r="DN33" s="17">
        <f t="shared" si="5"/>
        <v>2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5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2">
        <v>0</v>
      </c>
      <c r="O34">
        <v>0</v>
      </c>
      <c r="P34">
        <v>0</v>
      </c>
      <c r="Q34" s="2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 s="2">
        <v>0</v>
      </c>
      <c r="AL34" s="2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>
        <v>0</v>
      </c>
      <c r="AZ34">
        <v>0</v>
      </c>
      <c r="BA34">
        <v>0</v>
      </c>
      <c r="BB34" s="2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>
        <v>0</v>
      </c>
      <c r="DA34">
        <v>0</v>
      </c>
      <c r="DB34">
        <v>0</v>
      </c>
      <c r="DC34">
        <v>0</v>
      </c>
      <c r="DD34" s="2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5">
      <c r="A35" s="5" t="s">
        <v>26</v>
      </c>
      <c r="B35" s="20">
        <f t="shared" si="0"/>
        <v>20</v>
      </c>
      <c r="C35" s="4" t="e">
        <f>B35/A1</f>
        <v>#VALUE!</v>
      </c>
      <c r="D35" s="10" t="s">
        <v>26</v>
      </c>
      <c r="E35" s="2">
        <v>0</v>
      </c>
      <c r="F35">
        <v>0</v>
      </c>
      <c r="G35">
        <v>1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 s="2">
        <v>0</v>
      </c>
      <c r="O35">
        <v>0</v>
      </c>
      <c r="P35">
        <v>0</v>
      </c>
      <c r="Q35" s="2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">
        <v>0</v>
      </c>
      <c r="Y35" s="2">
        <v>0</v>
      </c>
      <c r="Z35" s="17">
        <f t="shared" si="1"/>
        <v>2</v>
      </c>
      <c r="AA35" s="10" t="s">
        <v>26</v>
      </c>
      <c r="AB35">
        <v>5</v>
      </c>
      <c r="AC35">
        <v>0</v>
      </c>
      <c r="AD35">
        <v>2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 s="2">
        <v>7</v>
      </c>
      <c r="AL35" s="2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 s="2">
        <v>0</v>
      </c>
      <c r="AU35" s="2">
        <v>0</v>
      </c>
      <c r="AV35" s="2">
        <v>0</v>
      </c>
      <c r="AW35" s="17">
        <f t="shared" si="2"/>
        <v>14</v>
      </c>
      <c r="AX35" s="10" t="s">
        <v>26</v>
      </c>
      <c r="AY35">
        <v>0</v>
      </c>
      <c r="AZ35">
        <v>0</v>
      </c>
      <c r="BA35">
        <v>0</v>
      </c>
      <c r="BB35" s="2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>
        <v>0</v>
      </c>
      <c r="BW35">
        <v>0</v>
      </c>
      <c r="BX35">
        <v>0</v>
      </c>
      <c r="BY35">
        <v>0</v>
      </c>
      <c r="BZ35">
        <v>2</v>
      </c>
      <c r="CA35">
        <v>0</v>
      </c>
      <c r="CB35">
        <v>0</v>
      </c>
      <c r="CC35">
        <v>0</v>
      </c>
      <c r="CD35">
        <v>0</v>
      </c>
      <c r="CE35">
        <v>2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 s="2">
        <v>0</v>
      </c>
      <c r="CP35" s="2">
        <v>0</v>
      </c>
      <c r="CQ35" s="17">
        <f t="shared" si="4"/>
        <v>4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>
        <v>0</v>
      </c>
      <c r="DA35">
        <v>0</v>
      </c>
      <c r="DB35">
        <v>0</v>
      </c>
      <c r="DC35">
        <v>0</v>
      </c>
      <c r="DD35" s="2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5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 s="2">
        <v>0</v>
      </c>
      <c r="O36">
        <v>0</v>
      </c>
      <c r="P36">
        <v>0</v>
      </c>
      <c r="Q36" s="2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 s="2">
        <v>0</v>
      </c>
      <c r="AL36" s="2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>
        <v>0</v>
      </c>
      <c r="AZ36">
        <v>0</v>
      </c>
      <c r="BA36">
        <v>0</v>
      </c>
      <c r="BB36" s="2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>
        <v>0</v>
      </c>
      <c r="DA36">
        <v>0</v>
      </c>
      <c r="DB36">
        <v>0</v>
      </c>
      <c r="DC36">
        <v>0</v>
      </c>
      <c r="DD36" s="2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5">
      <c r="A37" s="5" t="s">
        <v>34</v>
      </c>
      <c r="B37" s="20">
        <f t="shared" si="0"/>
        <v>1</v>
      </c>
      <c r="C37" s="4" t="e">
        <f>B37/A1</f>
        <v>#VALUE!</v>
      </c>
      <c r="D37" s="10" t="s">
        <v>34</v>
      </c>
      <c r="E37" s="2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s="2">
        <v>0</v>
      </c>
      <c r="O37">
        <v>0</v>
      </c>
      <c r="P37">
        <v>0</v>
      </c>
      <c r="Q37" s="2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 s="2">
        <v>0</v>
      </c>
      <c r="Y37" s="2">
        <v>0</v>
      </c>
      <c r="Z37" s="17">
        <f t="shared" si="1"/>
        <v>1</v>
      </c>
      <c r="AA37" s="10" t="s">
        <v>34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2">
        <v>0</v>
      </c>
      <c r="AL37" s="2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>
        <v>0</v>
      </c>
      <c r="AZ37">
        <v>0</v>
      </c>
      <c r="BA37">
        <v>0</v>
      </c>
      <c r="BB37" s="2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>
        <v>0</v>
      </c>
      <c r="DA37">
        <v>0</v>
      </c>
      <c r="DB37">
        <v>0</v>
      </c>
      <c r="DC37">
        <v>0</v>
      </c>
      <c r="DD37" s="2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5">
      <c r="A38" s="5" t="s">
        <v>5</v>
      </c>
      <c r="B38" s="20">
        <f t="shared" si="0"/>
        <v>5</v>
      </c>
      <c r="C38" s="4" t="e">
        <f>B38/A1</f>
        <v>#VALUE!</v>
      </c>
      <c r="D38" s="10" t="s">
        <v>5</v>
      </c>
      <c r="E38" s="2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2">
        <v>0</v>
      </c>
      <c r="O38">
        <v>0</v>
      </c>
      <c r="P38">
        <v>0</v>
      </c>
      <c r="Q38" s="2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 s="2">
        <v>0</v>
      </c>
      <c r="AL38" s="2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 s="2">
        <v>0</v>
      </c>
      <c r="AU38" s="2">
        <v>0</v>
      </c>
      <c r="AV38" s="2">
        <v>0</v>
      </c>
      <c r="AW38" s="17">
        <f t="shared" si="2"/>
        <v>1</v>
      </c>
      <c r="AX38" s="10" t="s">
        <v>5</v>
      </c>
      <c r="AY38">
        <v>1</v>
      </c>
      <c r="AZ38">
        <v>0</v>
      </c>
      <c r="BA38">
        <v>0</v>
      </c>
      <c r="BB38" s="2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 s="2">
        <v>0</v>
      </c>
      <c r="BR38" s="2">
        <v>0</v>
      </c>
      <c r="BS38" s="2">
        <v>0</v>
      </c>
      <c r="BT38" s="17">
        <f t="shared" si="3"/>
        <v>1</v>
      </c>
      <c r="BU38" s="10" t="s">
        <v>5</v>
      </c>
      <c r="BV38">
        <v>2</v>
      </c>
      <c r="BW38">
        <v>0</v>
      </c>
      <c r="BX38">
        <v>0</v>
      </c>
      <c r="BY38">
        <v>1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 s="2">
        <v>0</v>
      </c>
      <c r="CP38" s="2">
        <v>0</v>
      </c>
      <c r="CQ38" s="17">
        <f t="shared" si="4"/>
        <v>3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>
        <v>0</v>
      </c>
      <c r="DA38">
        <v>0</v>
      </c>
      <c r="DB38">
        <v>0</v>
      </c>
      <c r="DC38">
        <v>0</v>
      </c>
      <c r="DD38" s="2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5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 s="2">
        <v>0</v>
      </c>
      <c r="O39">
        <v>0</v>
      </c>
      <c r="P39">
        <v>0</v>
      </c>
      <c r="Q39" s="2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 s="2">
        <v>0</v>
      </c>
      <c r="AL39" s="2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>
        <v>0</v>
      </c>
      <c r="AZ39">
        <v>0</v>
      </c>
      <c r="BA39">
        <v>0</v>
      </c>
      <c r="BB39" s="2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>
        <v>0</v>
      </c>
      <c r="DA39">
        <v>0</v>
      </c>
      <c r="DB39">
        <v>0</v>
      </c>
      <c r="DC39">
        <v>0</v>
      </c>
      <c r="DD39" s="2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5">
      <c r="A40" s="5" t="s">
        <v>7</v>
      </c>
      <c r="B40" s="20">
        <f t="shared" si="0"/>
        <v>2</v>
      </c>
      <c r="C40" s="4" t="e">
        <f>B40/A1</f>
        <v>#VALUE!</v>
      </c>
      <c r="D40" s="10" t="s">
        <v>7</v>
      </c>
      <c r="E40" s="2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2">
        <v>0</v>
      </c>
      <c r="O40">
        <v>0</v>
      </c>
      <c r="P40">
        <v>0</v>
      </c>
      <c r="Q40" s="2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>
        <v>0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0</v>
      </c>
      <c r="AI40">
        <v>0</v>
      </c>
      <c r="AJ40">
        <v>0</v>
      </c>
      <c r="AK40" s="2">
        <v>1</v>
      </c>
      <c r="AL40" s="2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 s="2">
        <v>0</v>
      </c>
      <c r="AU40" s="2">
        <v>0</v>
      </c>
      <c r="AV40" s="2">
        <v>0</v>
      </c>
      <c r="AW40" s="17">
        <f t="shared" si="2"/>
        <v>2</v>
      </c>
      <c r="AX40" s="10" t="s">
        <v>7</v>
      </c>
      <c r="AY40">
        <v>0</v>
      </c>
      <c r="AZ40">
        <v>0</v>
      </c>
      <c r="BA40">
        <v>0</v>
      </c>
      <c r="BB40" s="2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>
        <v>0</v>
      </c>
      <c r="DA40">
        <v>0</v>
      </c>
      <c r="DB40">
        <v>0</v>
      </c>
      <c r="DC40">
        <v>0</v>
      </c>
      <c r="DD40" s="2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5">
      <c r="A41" s="5" t="s">
        <v>13</v>
      </c>
      <c r="B41" s="20">
        <f t="shared" si="0"/>
        <v>11</v>
      </c>
      <c r="C41" s="4" t="e">
        <f>B41/A1</f>
        <v>#VALUE!</v>
      </c>
      <c r="D41" s="10" t="s">
        <v>13</v>
      </c>
      <c r="E41" s="2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2</v>
      </c>
      <c r="M41">
        <v>0</v>
      </c>
      <c r="N41" s="2">
        <v>0</v>
      </c>
      <c r="O41">
        <v>0</v>
      </c>
      <c r="P41">
        <v>0</v>
      </c>
      <c r="Q41" s="2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 s="2">
        <v>0</v>
      </c>
      <c r="Y41" s="2">
        <v>0</v>
      </c>
      <c r="Z41" s="17">
        <f t="shared" si="1"/>
        <v>4</v>
      </c>
      <c r="AA41" s="10" t="s">
        <v>13</v>
      </c>
      <c r="AB41">
        <v>1</v>
      </c>
      <c r="AC41">
        <v>0</v>
      </c>
      <c r="AD41">
        <v>0</v>
      </c>
      <c r="AE41">
        <v>2</v>
      </c>
      <c r="AF41">
        <v>0</v>
      </c>
      <c r="AG41">
        <v>0</v>
      </c>
      <c r="AH41">
        <v>0</v>
      </c>
      <c r="AI41">
        <v>0</v>
      </c>
      <c r="AJ41">
        <v>0</v>
      </c>
      <c r="AK41" s="2">
        <v>1</v>
      </c>
      <c r="AL41" s="2">
        <v>0</v>
      </c>
      <c r="AM41">
        <v>0</v>
      </c>
      <c r="AN41">
        <v>0</v>
      </c>
      <c r="AO41">
        <v>1</v>
      </c>
      <c r="AP41">
        <v>0</v>
      </c>
      <c r="AQ41">
        <v>0</v>
      </c>
      <c r="AR41">
        <v>0</v>
      </c>
      <c r="AS41">
        <v>0</v>
      </c>
      <c r="AT41" s="2">
        <v>0</v>
      </c>
      <c r="AU41" s="2">
        <v>0</v>
      </c>
      <c r="AV41" s="2">
        <v>0</v>
      </c>
      <c r="AW41" s="17">
        <f t="shared" si="2"/>
        <v>5</v>
      </c>
      <c r="AX41" s="10" t="s">
        <v>13</v>
      </c>
      <c r="AY41">
        <v>0</v>
      </c>
      <c r="AZ41">
        <v>0</v>
      </c>
      <c r="BA41">
        <v>0</v>
      </c>
      <c r="BB41" s="2">
        <v>0</v>
      </c>
      <c r="BC41">
        <v>0</v>
      </c>
      <c r="BD41">
        <v>0</v>
      </c>
      <c r="BE41">
        <v>0</v>
      </c>
      <c r="BF41">
        <v>1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 s="2">
        <v>0</v>
      </c>
      <c r="BR41" s="2">
        <v>0</v>
      </c>
      <c r="BS41" s="2">
        <v>0</v>
      </c>
      <c r="BT41" s="17">
        <f t="shared" si="3"/>
        <v>1</v>
      </c>
      <c r="BU41" s="10" t="s">
        <v>13</v>
      </c>
      <c r="BV41">
        <v>0</v>
      </c>
      <c r="BW41">
        <v>0</v>
      </c>
      <c r="BX41">
        <v>1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 s="2">
        <v>0</v>
      </c>
      <c r="CP41" s="2">
        <v>0</v>
      </c>
      <c r="CQ41" s="17">
        <f t="shared" si="4"/>
        <v>1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>
        <v>0</v>
      </c>
      <c r="DA41">
        <v>0</v>
      </c>
      <c r="DB41">
        <v>0</v>
      </c>
      <c r="DC41">
        <v>0</v>
      </c>
      <c r="DD41" s="2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5">
      <c r="A42" s="5" t="s">
        <v>23</v>
      </c>
      <c r="B42" s="20">
        <f t="shared" si="0"/>
        <v>1</v>
      </c>
      <c r="C42" s="4" t="e">
        <f>B42/A1</f>
        <v>#VALUE!</v>
      </c>
      <c r="D42" s="10" t="s">
        <v>23</v>
      </c>
      <c r="E42" s="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2">
        <v>0</v>
      </c>
      <c r="O42">
        <v>0</v>
      </c>
      <c r="P42">
        <v>0</v>
      </c>
      <c r="Q42" s="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>
        <v>0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0</v>
      </c>
      <c r="AI42">
        <v>0</v>
      </c>
      <c r="AJ42">
        <v>0</v>
      </c>
      <c r="AK42" s="2">
        <v>0</v>
      </c>
      <c r="AL42" s="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 s="2">
        <v>0</v>
      </c>
      <c r="AU42" s="2">
        <v>0</v>
      </c>
      <c r="AV42" s="2">
        <v>0</v>
      </c>
      <c r="AW42" s="17">
        <f t="shared" si="2"/>
        <v>1</v>
      </c>
      <c r="AX42" s="10" t="s">
        <v>23</v>
      </c>
      <c r="AY42">
        <v>0</v>
      </c>
      <c r="AZ42">
        <v>0</v>
      </c>
      <c r="BA42">
        <v>0</v>
      </c>
      <c r="BB42" s="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>
        <v>0</v>
      </c>
      <c r="DA42">
        <v>0</v>
      </c>
      <c r="DB42">
        <v>0</v>
      </c>
      <c r="DC42">
        <v>0</v>
      </c>
      <c r="DD42" s="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5">
      <c r="A43" s="5" t="s">
        <v>60</v>
      </c>
      <c r="B43" s="20">
        <f t="shared" si="0"/>
        <v>36</v>
      </c>
      <c r="C43" s="4" t="e">
        <f>B43/A1</f>
        <v>#VALUE!</v>
      </c>
      <c r="D43" s="10" t="s">
        <v>60</v>
      </c>
      <c r="E43" s="2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 s="2">
        <v>0</v>
      </c>
      <c r="O43">
        <v>0</v>
      </c>
      <c r="P43">
        <v>1</v>
      </c>
      <c r="Q43" s="2">
        <v>4</v>
      </c>
      <c r="R43">
        <v>3</v>
      </c>
      <c r="S43">
        <v>0</v>
      </c>
      <c r="T43">
        <v>0</v>
      </c>
      <c r="U43">
        <v>0</v>
      </c>
      <c r="V43">
        <v>0</v>
      </c>
      <c r="W43">
        <v>0</v>
      </c>
      <c r="X43" s="2">
        <v>0</v>
      </c>
      <c r="Y43" s="2">
        <v>0</v>
      </c>
      <c r="Z43" s="17">
        <f t="shared" si="1"/>
        <v>9</v>
      </c>
      <c r="AA43" s="10" t="s">
        <v>60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2</v>
      </c>
      <c r="AJ43">
        <v>0</v>
      </c>
      <c r="AK43" s="2">
        <v>0</v>
      </c>
      <c r="AL43" s="2">
        <v>0</v>
      </c>
      <c r="AM43">
        <v>1</v>
      </c>
      <c r="AN43">
        <v>0</v>
      </c>
      <c r="AO43">
        <v>0</v>
      </c>
      <c r="AP43">
        <v>1</v>
      </c>
      <c r="AQ43">
        <v>10</v>
      </c>
      <c r="AR43">
        <v>0</v>
      </c>
      <c r="AS43">
        <v>2</v>
      </c>
      <c r="AT43" s="2">
        <v>0</v>
      </c>
      <c r="AU43" s="2">
        <v>0</v>
      </c>
      <c r="AV43" s="2">
        <v>0</v>
      </c>
      <c r="AW43" s="17">
        <f t="shared" si="2"/>
        <v>16</v>
      </c>
      <c r="AX43" s="10" t="s">
        <v>60</v>
      </c>
      <c r="AY43">
        <v>0</v>
      </c>
      <c r="AZ43">
        <v>0</v>
      </c>
      <c r="BA43">
        <v>0</v>
      </c>
      <c r="BB43" s="2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1</v>
      </c>
      <c r="BO43">
        <v>0</v>
      </c>
      <c r="BP43">
        <v>0</v>
      </c>
      <c r="BQ43" s="2">
        <v>0</v>
      </c>
      <c r="BR43" s="2">
        <v>0</v>
      </c>
      <c r="BS43" s="2">
        <v>0</v>
      </c>
      <c r="BT43" s="17">
        <f t="shared" si="3"/>
        <v>2</v>
      </c>
      <c r="BU43" s="10" t="s">
        <v>60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1</v>
      </c>
      <c r="CJ43">
        <v>0</v>
      </c>
      <c r="CK43">
        <v>0</v>
      </c>
      <c r="CL43">
        <v>0</v>
      </c>
      <c r="CM43">
        <v>1</v>
      </c>
      <c r="CN43">
        <v>2</v>
      </c>
      <c r="CO43" s="2">
        <v>0</v>
      </c>
      <c r="CP43" s="2">
        <v>0</v>
      </c>
      <c r="CQ43" s="17">
        <f t="shared" si="4"/>
        <v>4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>
        <v>0</v>
      </c>
      <c r="DA43">
        <v>0</v>
      </c>
      <c r="DB43">
        <v>0</v>
      </c>
      <c r="DC43">
        <v>1</v>
      </c>
      <c r="DD43" s="2">
        <v>0</v>
      </c>
      <c r="DE43">
        <v>1</v>
      </c>
      <c r="DF43">
        <v>2</v>
      </c>
      <c r="DG43">
        <v>0</v>
      </c>
      <c r="DH43">
        <v>1</v>
      </c>
      <c r="DI43">
        <v>0</v>
      </c>
      <c r="DJ43">
        <v>0</v>
      </c>
      <c r="DK43">
        <v>0</v>
      </c>
      <c r="DL43" s="2">
        <v>0</v>
      </c>
      <c r="DM43" s="2">
        <v>0</v>
      </c>
      <c r="DN43" s="17">
        <f t="shared" si="5"/>
        <v>5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5">
      <c r="A44" s="5" t="s">
        <v>61</v>
      </c>
      <c r="B44" s="20">
        <f t="shared" si="0"/>
        <v>35</v>
      </c>
      <c r="C44" s="4" t="e">
        <f>B44/A1</f>
        <v>#VALUE!</v>
      </c>
      <c r="D44" s="10" t="s">
        <v>61</v>
      </c>
      <c r="E44" s="2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s="2">
        <v>0</v>
      </c>
      <c r="O44">
        <v>1</v>
      </c>
      <c r="P44">
        <v>2</v>
      </c>
      <c r="Q44" s="2">
        <v>2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2">
        <v>0</v>
      </c>
      <c r="Y44" s="2">
        <v>0</v>
      </c>
      <c r="Z44" s="17">
        <f t="shared" si="1"/>
        <v>5</v>
      </c>
      <c r="AA44" s="10" t="s">
        <v>61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 s="2">
        <v>0</v>
      </c>
      <c r="AL44" s="2">
        <v>0</v>
      </c>
      <c r="AM44">
        <v>0</v>
      </c>
      <c r="AN44">
        <v>0</v>
      </c>
      <c r="AO44">
        <v>0</v>
      </c>
      <c r="AP44">
        <v>4</v>
      </c>
      <c r="AQ44">
        <v>0</v>
      </c>
      <c r="AR44">
        <v>0</v>
      </c>
      <c r="AS44">
        <v>0</v>
      </c>
      <c r="AT44" s="2">
        <v>0</v>
      </c>
      <c r="AU44" s="2">
        <v>0</v>
      </c>
      <c r="AV44" s="2">
        <v>0</v>
      </c>
      <c r="AW44" s="17">
        <f t="shared" si="2"/>
        <v>4</v>
      </c>
      <c r="AX44" s="10" t="s">
        <v>61</v>
      </c>
      <c r="AY44">
        <v>0</v>
      </c>
      <c r="AZ44">
        <v>0</v>
      </c>
      <c r="BA44">
        <v>0</v>
      </c>
      <c r="BB44" s="2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0</v>
      </c>
      <c r="BJ44">
        <v>0</v>
      </c>
      <c r="BK44">
        <v>0</v>
      </c>
      <c r="BL44">
        <v>1</v>
      </c>
      <c r="BM44">
        <v>0</v>
      </c>
      <c r="BN44">
        <v>0</v>
      </c>
      <c r="BO44">
        <v>1</v>
      </c>
      <c r="BP44">
        <v>0</v>
      </c>
      <c r="BQ44" s="2">
        <v>0</v>
      </c>
      <c r="BR44" s="2">
        <v>0</v>
      </c>
      <c r="BS44" s="2">
        <v>0</v>
      </c>
      <c r="BT44" s="17">
        <f t="shared" si="3"/>
        <v>4</v>
      </c>
      <c r="BU44" s="10" t="s">
        <v>61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1</v>
      </c>
      <c r="CK44">
        <v>0</v>
      </c>
      <c r="CL44">
        <v>0</v>
      </c>
      <c r="CM44">
        <v>0</v>
      </c>
      <c r="CN44">
        <v>0</v>
      </c>
      <c r="CO44" s="2">
        <v>0</v>
      </c>
      <c r="CP44" s="2">
        <v>0</v>
      </c>
      <c r="CQ44" s="17">
        <f t="shared" si="4"/>
        <v>1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>
        <v>0</v>
      </c>
      <c r="DA44">
        <v>3</v>
      </c>
      <c r="DB44">
        <v>4</v>
      </c>
      <c r="DC44">
        <v>8</v>
      </c>
      <c r="DD44" s="2">
        <v>1</v>
      </c>
      <c r="DE44">
        <v>3</v>
      </c>
      <c r="DF44">
        <v>2</v>
      </c>
      <c r="DG44">
        <v>0</v>
      </c>
      <c r="DH44">
        <v>0</v>
      </c>
      <c r="DI44">
        <v>0</v>
      </c>
      <c r="DJ44">
        <v>0</v>
      </c>
      <c r="DK44">
        <v>0</v>
      </c>
      <c r="DL44" s="2">
        <v>0</v>
      </c>
      <c r="DM44" s="2">
        <v>0</v>
      </c>
      <c r="DN44" s="17">
        <f t="shared" si="5"/>
        <v>21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5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s="2">
        <v>0</v>
      </c>
      <c r="O45">
        <v>0</v>
      </c>
      <c r="P45">
        <v>0</v>
      </c>
      <c r="Q45" s="2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 s="2">
        <v>0</v>
      </c>
      <c r="AL45" s="2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>
        <v>0</v>
      </c>
      <c r="AZ45">
        <v>0</v>
      </c>
      <c r="BA45">
        <v>0</v>
      </c>
      <c r="BB45" s="2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>
        <v>0</v>
      </c>
      <c r="DA45">
        <v>0</v>
      </c>
      <c r="DB45">
        <v>0</v>
      </c>
      <c r="DC45">
        <v>0</v>
      </c>
      <c r="DD45" s="2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5">
      <c r="A46" s="5" t="s">
        <v>62</v>
      </c>
      <c r="B46" s="20">
        <f t="shared" si="0"/>
        <v>313</v>
      </c>
      <c r="C46" s="4" t="e">
        <f>B46/A1</f>
        <v>#VALUE!</v>
      </c>
      <c r="D46" s="10" t="s">
        <v>62</v>
      </c>
      <c r="E46" s="2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 s="2">
        <v>0</v>
      </c>
      <c r="O46">
        <v>8</v>
      </c>
      <c r="P46">
        <v>1</v>
      </c>
      <c r="Q46" s="2">
        <v>2</v>
      </c>
      <c r="R46">
        <v>2</v>
      </c>
      <c r="S46">
        <v>6</v>
      </c>
      <c r="T46">
        <v>19</v>
      </c>
      <c r="U46">
        <v>4</v>
      </c>
      <c r="V46">
        <v>3</v>
      </c>
      <c r="W46">
        <v>2</v>
      </c>
      <c r="X46" s="2">
        <v>0</v>
      </c>
      <c r="Y46" s="2">
        <v>0</v>
      </c>
      <c r="Z46" s="17">
        <f t="shared" si="1"/>
        <v>47</v>
      </c>
      <c r="AA46" s="10" t="s">
        <v>62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 s="2">
        <v>2</v>
      </c>
      <c r="AL46" s="2">
        <v>0</v>
      </c>
      <c r="AM46">
        <v>0</v>
      </c>
      <c r="AN46">
        <v>0</v>
      </c>
      <c r="AO46">
        <v>0</v>
      </c>
      <c r="AP46">
        <v>0</v>
      </c>
      <c r="AQ46">
        <v>2</v>
      </c>
      <c r="AR46">
        <v>0</v>
      </c>
      <c r="AS46">
        <v>3</v>
      </c>
      <c r="AT46" s="2">
        <v>0</v>
      </c>
      <c r="AU46" s="2">
        <v>0</v>
      </c>
      <c r="AV46" s="2">
        <v>0</v>
      </c>
      <c r="AW46" s="17">
        <f t="shared" si="2"/>
        <v>7</v>
      </c>
      <c r="AX46" s="10" t="s">
        <v>62</v>
      </c>
      <c r="AY46">
        <v>0</v>
      </c>
      <c r="AZ46">
        <v>0</v>
      </c>
      <c r="BA46">
        <v>0</v>
      </c>
      <c r="BB46" s="2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1</v>
      </c>
      <c r="CI46">
        <v>0</v>
      </c>
      <c r="CJ46">
        <v>1</v>
      </c>
      <c r="CK46">
        <v>3</v>
      </c>
      <c r="CL46">
        <v>2</v>
      </c>
      <c r="CM46">
        <v>1</v>
      </c>
      <c r="CN46">
        <v>0</v>
      </c>
      <c r="CO46" s="2">
        <v>0</v>
      </c>
      <c r="CP46" s="2">
        <v>0</v>
      </c>
      <c r="CQ46" s="17">
        <f t="shared" si="4"/>
        <v>8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>
        <v>0</v>
      </c>
      <c r="DA46">
        <v>0</v>
      </c>
      <c r="DB46">
        <v>0</v>
      </c>
      <c r="DC46">
        <v>4</v>
      </c>
      <c r="DD46" s="2">
        <v>19</v>
      </c>
      <c r="DE46">
        <v>43</v>
      </c>
      <c r="DF46">
        <v>42</v>
      </c>
      <c r="DG46">
        <v>54</v>
      </c>
      <c r="DH46">
        <v>61</v>
      </c>
      <c r="DI46">
        <v>20</v>
      </c>
      <c r="DJ46">
        <v>2</v>
      </c>
      <c r="DK46">
        <v>6</v>
      </c>
      <c r="DL46" s="2">
        <v>0</v>
      </c>
      <c r="DM46" s="2">
        <v>0</v>
      </c>
      <c r="DN46" s="17">
        <f t="shared" si="5"/>
        <v>251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5">
      <c r="A47" s="5" t="s">
        <v>63</v>
      </c>
      <c r="B47" s="20">
        <f t="shared" si="0"/>
        <v>16</v>
      </c>
      <c r="C47" s="4" t="e">
        <f>B47/A1</f>
        <v>#VALUE!</v>
      </c>
      <c r="D47" s="10" t="s">
        <v>63</v>
      </c>
      <c r="E47" s="2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s="2">
        <v>0</v>
      </c>
      <c r="O47">
        <v>0</v>
      </c>
      <c r="P47">
        <v>1</v>
      </c>
      <c r="Q47" s="2">
        <v>0</v>
      </c>
      <c r="R47">
        <v>0</v>
      </c>
      <c r="S47">
        <v>3</v>
      </c>
      <c r="T47">
        <v>1</v>
      </c>
      <c r="U47">
        <v>0</v>
      </c>
      <c r="V47">
        <v>0</v>
      </c>
      <c r="W47">
        <v>0</v>
      </c>
      <c r="X47" s="2">
        <v>0</v>
      </c>
      <c r="Y47" s="2">
        <v>0</v>
      </c>
      <c r="Z47" s="17">
        <f t="shared" si="1"/>
        <v>5</v>
      </c>
      <c r="AA47" s="10" t="s">
        <v>63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 s="2">
        <v>0</v>
      </c>
      <c r="AL47" s="2">
        <v>0</v>
      </c>
      <c r="AM47">
        <v>1</v>
      </c>
      <c r="AN47">
        <v>0</v>
      </c>
      <c r="AO47">
        <v>0</v>
      </c>
      <c r="AP47">
        <v>0</v>
      </c>
      <c r="AQ47">
        <v>1</v>
      </c>
      <c r="AR47">
        <v>0</v>
      </c>
      <c r="AS47">
        <v>0</v>
      </c>
      <c r="AT47" s="2">
        <v>0</v>
      </c>
      <c r="AU47" s="2">
        <v>0</v>
      </c>
      <c r="AV47" s="2">
        <v>0</v>
      </c>
      <c r="AW47" s="17">
        <f t="shared" si="2"/>
        <v>2</v>
      </c>
      <c r="AX47" s="10" t="s">
        <v>63</v>
      </c>
      <c r="AY47">
        <v>0</v>
      </c>
      <c r="AZ47">
        <v>0</v>
      </c>
      <c r="BA47">
        <v>0</v>
      </c>
      <c r="BB47" s="2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1</v>
      </c>
      <c r="CF47">
        <v>0</v>
      </c>
      <c r="CG47">
        <v>0</v>
      </c>
      <c r="CH47">
        <v>0</v>
      </c>
      <c r="CI47">
        <v>1</v>
      </c>
      <c r="CJ47">
        <v>0</v>
      </c>
      <c r="CK47">
        <v>0</v>
      </c>
      <c r="CL47">
        <v>5</v>
      </c>
      <c r="CM47">
        <v>0</v>
      </c>
      <c r="CN47">
        <v>0</v>
      </c>
      <c r="CO47" s="2">
        <v>0</v>
      </c>
      <c r="CP47" s="2">
        <v>0</v>
      </c>
      <c r="CQ47" s="17">
        <f t="shared" si="4"/>
        <v>7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>
        <v>0</v>
      </c>
      <c r="DA47">
        <v>0</v>
      </c>
      <c r="DB47">
        <v>0</v>
      </c>
      <c r="DC47">
        <v>0</v>
      </c>
      <c r="DD47" s="2">
        <v>0</v>
      </c>
      <c r="DE47">
        <v>1</v>
      </c>
      <c r="DF47">
        <v>0</v>
      </c>
      <c r="DG47">
        <v>0</v>
      </c>
      <c r="DH47">
        <v>0</v>
      </c>
      <c r="DI47">
        <v>1</v>
      </c>
      <c r="DJ47">
        <v>0</v>
      </c>
      <c r="DK47">
        <v>0</v>
      </c>
      <c r="DL47" s="2">
        <v>0</v>
      </c>
      <c r="DM47" s="2">
        <v>0</v>
      </c>
      <c r="DN47" s="17">
        <f t="shared" si="5"/>
        <v>2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5">
      <c r="A48" s="5" t="s">
        <v>64</v>
      </c>
      <c r="B48" s="20">
        <f t="shared" si="0"/>
        <v>29</v>
      </c>
      <c r="C48" s="4" t="e">
        <f>B48/A1</f>
        <v>#VALUE!</v>
      </c>
      <c r="D48" s="10" t="s">
        <v>64</v>
      </c>
      <c r="E48" s="2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s="2">
        <v>0</v>
      </c>
      <c r="O48">
        <v>0</v>
      </c>
      <c r="P48">
        <v>0</v>
      </c>
      <c r="Q48" s="2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5</v>
      </c>
      <c r="X48" s="2">
        <v>0</v>
      </c>
      <c r="Y48" s="2">
        <v>0</v>
      </c>
      <c r="Z48" s="17">
        <f t="shared" si="1"/>
        <v>5</v>
      </c>
      <c r="AA48" s="10" t="s">
        <v>64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 s="2">
        <v>0</v>
      </c>
      <c r="AL48" s="2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>
        <v>0</v>
      </c>
      <c r="AZ48">
        <v>0</v>
      </c>
      <c r="BA48">
        <v>0</v>
      </c>
      <c r="BB48" s="2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>
        <v>0</v>
      </c>
      <c r="DA48">
        <v>0</v>
      </c>
      <c r="DB48">
        <v>0</v>
      </c>
      <c r="DC48">
        <v>3</v>
      </c>
      <c r="DD48" s="2">
        <v>9</v>
      </c>
      <c r="DE48">
        <v>3</v>
      </c>
      <c r="DF48">
        <v>7</v>
      </c>
      <c r="DG48">
        <v>0</v>
      </c>
      <c r="DH48">
        <v>0</v>
      </c>
      <c r="DI48">
        <v>0</v>
      </c>
      <c r="DJ48">
        <v>0</v>
      </c>
      <c r="DK48">
        <v>2</v>
      </c>
      <c r="DL48" s="2">
        <v>0</v>
      </c>
      <c r="DM48" s="2">
        <v>0</v>
      </c>
      <c r="DN48" s="17">
        <f t="shared" si="5"/>
        <v>24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5">
      <c r="A49" s="5" t="s">
        <v>12</v>
      </c>
      <c r="B49" s="20">
        <f t="shared" si="0"/>
        <v>7</v>
      </c>
      <c r="C49" s="4" t="e">
        <f>B49/A1</f>
        <v>#VALUE!</v>
      </c>
      <c r="D49" s="10" t="s">
        <v>12</v>
      </c>
      <c r="E49" s="2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s="2">
        <v>0</v>
      </c>
      <c r="O49">
        <v>0</v>
      </c>
      <c r="P49">
        <v>0</v>
      </c>
      <c r="Q49" s="2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>
        <v>0</v>
      </c>
      <c r="AC49">
        <v>1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 s="2">
        <v>0</v>
      </c>
      <c r="AL49" s="2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 s="2">
        <v>0</v>
      </c>
      <c r="AU49" s="2">
        <v>0</v>
      </c>
      <c r="AV49" s="2">
        <v>0</v>
      </c>
      <c r="AW49" s="17">
        <f t="shared" si="2"/>
        <v>1</v>
      </c>
      <c r="AX49" s="10" t="s">
        <v>12</v>
      </c>
      <c r="AY49">
        <v>0</v>
      </c>
      <c r="AZ49">
        <v>0</v>
      </c>
      <c r="BA49">
        <v>0</v>
      </c>
      <c r="BB49" s="2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>
        <v>0</v>
      </c>
      <c r="BW49">
        <v>5</v>
      </c>
      <c r="BX49">
        <v>1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 s="2">
        <v>0</v>
      </c>
      <c r="CP49" s="2">
        <v>0</v>
      </c>
      <c r="CQ49" s="17">
        <f t="shared" si="4"/>
        <v>6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>
        <v>0</v>
      </c>
      <c r="DA49">
        <v>0</v>
      </c>
      <c r="DB49">
        <v>0</v>
      </c>
      <c r="DC49">
        <v>0</v>
      </c>
      <c r="DD49" s="2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5">
      <c r="A50" s="5" t="s">
        <v>65</v>
      </c>
      <c r="B50" s="20">
        <f t="shared" si="0"/>
        <v>4</v>
      </c>
      <c r="C50" s="4" t="e">
        <f>B50/A1</f>
        <v>#VALUE!</v>
      </c>
      <c r="D50" s="10" t="s">
        <v>65</v>
      </c>
      <c r="E50" s="2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2">
        <v>0</v>
      </c>
      <c r="O50">
        <v>0</v>
      </c>
      <c r="P50">
        <v>1</v>
      </c>
      <c r="Q50" s="2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s="2">
        <v>0</v>
      </c>
      <c r="Y50" s="2">
        <v>0</v>
      </c>
      <c r="Z50" s="17">
        <f t="shared" si="1"/>
        <v>1</v>
      </c>
      <c r="AA50" s="10" t="s">
        <v>65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 s="2">
        <v>0</v>
      </c>
      <c r="AL50" s="2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>
        <v>0</v>
      </c>
      <c r="AZ50">
        <v>0</v>
      </c>
      <c r="BA50">
        <v>0</v>
      </c>
      <c r="BB50" s="2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3</v>
      </c>
      <c r="BP50">
        <v>0</v>
      </c>
      <c r="BQ50" s="2">
        <v>0</v>
      </c>
      <c r="BR50" s="2">
        <v>0</v>
      </c>
      <c r="BS50" s="2">
        <v>0</v>
      </c>
      <c r="BT50" s="17">
        <f t="shared" si="3"/>
        <v>3</v>
      </c>
      <c r="BU50" s="10" t="s">
        <v>65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>
        <v>0</v>
      </c>
      <c r="DA50">
        <v>0</v>
      </c>
      <c r="DB50">
        <v>0</v>
      </c>
      <c r="DC50">
        <v>0</v>
      </c>
      <c r="DD50" s="2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5">
      <c r="A51" s="5" t="s">
        <v>66</v>
      </c>
      <c r="B51" s="20">
        <f t="shared" si="0"/>
        <v>14</v>
      </c>
      <c r="C51" s="4" t="e">
        <f>B51/A1</f>
        <v>#VALUE!</v>
      </c>
      <c r="D51" s="10" t="s">
        <v>66</v>
      </c>
      <c r="E51" s="2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1</v>
      </c>
      <c r="N51" s="2">
        <v>2</v>
      </c>
      <c r="O51">
        <v>1</v>
      </c>
      <c r="P51">
        <v>0</v>
      </c>
      <c r="Q51" s="2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2</v>
      </c>
      <c r="X51" s="2">
        <v>0</v>
      </c>
      <c r="Y51" s="2">
        <v>0</v>
      </c>
      <c r="Z51" s="17">
        <f t="shared" si="1"/>
        <v>6</v>
      </c>
      <c r="AA51" s="10" t="s">
        <v>66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 s="2">
        <v>0</v>
      </c>
      <c r="AL51" s="2">
        <v>0</v>
      </c>
      <c r="AM51">
        <v>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 s="2">
        <v>0</v>
      </c>
      <c r="AU51" s="2">
        <v>0</v>
      </c>
      <c r="AV51" s="2">
        <v>0</v>
      </c>
      <c r="AW51" s="17">
        <f t="shared" si="2"/>
        <v>4</v>
      </c>
      <c r="AX51" s="10" t="s">
        <v>66</v>
      </c>
      <c r="AY51">
        <v>0</v>
      </c>
      <c r="AZ51">
        <v>0</v>
      </c>
      <c r="BA51">
        <v>0</v>
      </c>
      <c r="BB51" s="2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1</v>
      </c>
      <c r="CB51">
        <v>0</v>
      </c>
      <c r="CC51">
        <v>1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1</v>
      </c>
      <c r="CJ51">
        <v>0</v>
      </c>
      <c r="CK51">
        <v>0</v>
      </c>
      <c r="CL51">
        <v>0</v>
      </c>
      <c r="CM51">
        <v>0</v>
      </c>
      <c r="CN51">
        <v>0</v>
      </c>
      <c r="CO51" s="2">
        <v>0</v>
      </c>
      <c r="CP51" s="2">
        <v>0</v>
      </c>
      <c r="CQ51" s="17">
        <f t="shared" si="4"/>
        <v>3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>
        <v>0</v>
      </c>
      <c r="DA51">
        <v>1</v>
      </c>
      <c r="DB51">
        <v>0</v>
      </c>
      <c r="DC51">
        <v>0</v>
      </c>
      <c r="DD51" s="2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 s="2">
        <v>0</v>
      </c>
      <c r="DM51" s="2">
        <v>0</v>
      </c>
      <c r="DN51" s="17">
        <f t="shared" si="5"/>
        <v>1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5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 s="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 s="2">
        <v>0</v>
      </c>
      <c r="O52">
        <v>0</v>
      </c>
      <c r="P52">
        <v>0</v>
      </c>
      <c r="Q52" s="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 s="2">
        <v>0</v>
      </c>
      <c r="AL52" s="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>
        <v>0</v>
      </c>
      <c r="AZ52">
        <v>0</v>
      </c>
      <c r="BA52">
        <v>0</v>
      </c>
      <c r="BB52" s="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>
        <v>0</v>
      </c>
      <c r="DA52">
        <v>0</v>
      </c>
      <c r="DB52">
        <v>0</v>
      </c>
      <c r="DC52">
        <v>0</v>
      </c>
      <c r="DD52" s="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5">
      <c r="A53" s="5" t="s">
        <v>28</v>
      </c>
      <c r="B53" s="20">
        <f t="shared" si="0"/>
        <v>3</v>
      </c>
      <c r="C53" s="4" t="e">
        <f>B53/A1</f>
        <v>#VALUE!</v>
      </c>
      <c r="D53" s="10" t="s">
        <v>28</v>
      </c>
      <c r="E53" s="2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 s="2">
        <v>0</v>
      </c>
      <c r="O53">
        <v>2</v>
      </c>
      <c r="P53">
        <v>0</v>
      </c>
      <c r="Q53" s="2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">
        <v>0</v>
      </c>
      <c r="Y53" s="2">
        <v>0</v>
      </c>
      <c r="Z53" s="17">
        <f t="shared" si="1"/>
        <v>3</v>
      </c>
      <c r="AA53" s="10" t="s">
        <v>28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 s="2">
        <v>0</v>
      </c>
      <c r="AL53" s="2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>
        <v>0</v>
      </c>
      <c r="AZ53">
        <v>0</v>
      </c>
      <c r="BA53">
        <v>0</v>
      </c>
      <c r="BB53" s="2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>
        <v>0</v>
      </c>
      <c r="DA53">
        <v>0</v>
      </c>
      <c r="DB53">
        <v>0</v>
      </c>
      <c r="DC53">
        <v>0</v>
      </c>
      <c r="DD53" s="2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5">
      <c r="A54" s="5" t="s">
        <v>29</v>
      </c>
      <c r="B54" s="20">
        <f t="shared" si="0"/>
        <v>2</v>
      </c>
      <c r="C54" s="4" t="e">
        <f>B54/A1</f>
        <v>#VALUE!</v>
      </c>
      <c r="D54" s="10" t="s">
        <v>29</v>
      </c>
      <c r="E54" s="2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</v>
      </c>
      <c r="N54" s="2">
        <v>0</v>
      </c>
      <c r="O54">
        <v>0</v>
      </c>
      <c r="P54">
        <v>0</v>
      </c>
      <c r="Q54" s="2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2">
        <v>0</v>
      </c>
      <c r="Y54" s="2">
        <v>0</v>
      </c>
      <c r="Z54" s="17">
        <f t="shared" si="1"/>
        <v>1</v>
      </c>
      <c r="AA54" s="10" t="s">
        <v>29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 s="2">
        <v>0</v>
      </c>
      <c r="AL54" s="2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>
        <v>0</v>
      </c>
      <c r="AZ54">
        <v>0</v>
      </c>
      <c r="BA54">
        <v>0</v>
      </c>
      <c r="BB54" s="2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1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 s="2">
        <v>0</v>
      </c>
      <c r="CP54" s="2">
        <v>0</v>
      </c>
      <c r="CQ54" s="17">
        <f t="shared" si="4"/>
        <v>1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>
        <v>0</v>
      </c>
      <c r="DA54">
        <v>0</v>
      </c>
      <c r="DB54">
        <v>0</v>
      </c>
      <c r="DC54">
        <v>0</v>
      </c>
      <c r="DD54" s="2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5">
      <c r="A55" s="5" t="s">
        <v>32</v>
      </c>
      <c r="B55" s="20">
        <f t="shared" si="0"/>
        <v>13</v>
      </c>
      <c r="C55" s="4" t="e">
        <f>B55/A1</f>
        <v>#VALUE!</v>
      </c>
      <c r="D55" s="10" t="s">
        <v>32</v>
      </c>
      <c r="E55" s="2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2</v>
      </c>
      <c r="N55" s="2">
        <v>0</v>
      </c>
      <c r="O55">
        <v>0</v>
      </c>
      <c r="P55">
        <v>0</v>
      </c>
      <c r="Q55" s="2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2">
        <v>0</v>
      </c>
      <c r="Y55" s="2">
        <v>0</v>
      </c>
      <c r="Z55" s="17">
        <f t="shared" si="1"/>
        <v>2</v>
      </c>
      <c r="AA55" s="10" t="s">
        <v>32</v>
      </c>
      <c r="AB55">
        <v>0</v>
      </c>
      <c r="AC55">
        <v>0</v>
      </c>
      <c r="AD55">
        <v>0</v>
      </c>
      <c r="AE55">
        <v>4</v>
      </c>
      <c r="AF55">
        <v>0</v>
      </c>
      <c r="AG55">
        <v>0</v>
      </c>
      <c r="AH55">
        <v>0</v>
      </c>
      <c r="AI55">
        <v>0</v>
      </c>
      <c r="AJ55">
        <v>0</v>
      </c>
      <c r="AK55" s="2">
        <v>0</v>
      </c>
      <c r="AL55" s="2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 s="2">
        <v>0</v>
      </c>
      <c r="AU55" s="2">
        <v>0</v>
      </c>
      <c r="AV55" s="2">
        <v>0</v>
      </c>
      <c r="AW55" s="17">
        <f t="shared" si="2"/>
        <v>4</v>
      </c>
      <c r="AX55" s="10" t="s">
        <v>32</v>
      </c>
      <c r="AY55">
        <v>0</v>
      </c>
      <c r="AZ55">
        <v>0</v>
      </c>
      <c r="BA55">
        <v>0</v>
      </c>
      <c r="BB55" s="2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7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 s="2">
        <v>0</v>
      </c>
      <c r="CP55" s="2">
        <v>0</v>
      </c>
      <c r="CQ55" s="17">
        <f t="shared" si="4"/>
        <v>7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>
        <v>0</v>
      </c>
      <c r="DA55">
        <v>0</v>
      </c>
      <c r="DB55">
        <v>0</v>
      </c>
      <c r="DC55">
        <v>0</v>
      </c>
      <c r="DD55" s="2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5">
      <c r="A56" s="5" t="s">
        <v>67</v>
      </c>
      <c r="B56" s="20">
        <f t="shared" si="0"/>
        <v>55</v>
      </c>
      <c r="C56" s="4" t="e">
        <f>B56/A1</f>
        <v>#VALUE!</v>
      </c>
      <c r="D56" s="10" t="s">
        <v>67</v>
      </c>
      <c r="E56" s="2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 s="2">
        <v>0</v>
      </c>
      <c r="O56">
        <v>0</v>
      </c>
      <c r="P56">
        <v>0</v>
      </c>
      <c r="Q56" s="2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 s="2">
        <v>0</v>
      </c>
      <c r="Y56" s="2">
        <v>0</v>
      </c>
      <c r="Z56" s="17">
        <f t="shared" si="1"/>
        <v>1</v>
      </c>
      <c r="AA56" s="10" t="s">
        <v>67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1</v>
      </c>
      <c r="AH56">
        <v>0</v>
      </c>
      <c r="AI56">
        <v>0</v>
      </c>
      <c r="AJ56">
        <v>0</v>
      </c>
      <c r="AK56" s="2">
        <v>1</v>
      </c>
      <c r="AL56" s="2">
        <v>0</v>
      </c>
      <c r="AM56">
        <v>0</v>
      </c>
      <c r="AN56">
        <v>7</v>
      </c>
      <c r="AO56">
        <v>1</v>
      </c>
      <c r="AP56">
        <v>0</v>
      </c>
      <c r="AQ56">
        <v>5</v>
      </c>
      <c r="AR56">
        <v>4</v>
      </c>
      <c r="AS56">
        <v>0</v>
      </c>
      <c r="AT56" s="2">
        <v>0</v>
      </c>
      <c r="AU56" s="2">
        <v>0</v>
      </c>
      <c r="AV56" s="2">
        <v>0</v>
      </c>
      <c r="AW56" s="17">
        <f t="shared" si="2"/>
        <v>19</v>
      </c>
      <c r="AX56" s="10" t="s">
        <v>67</v>
      </c>
      <c r="AY56">
        <v>0</v>
      </c>
      <c r="AZ56">
        <v>0</v>
      </c>
      <c r="BA56">
        <v>0</v>
      </c>
      <c r="BB56" s="2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2</v>
      </c>
      <c r="BO56">
        <v>1</v>
      </c>
      <c r="BP56">
        <v>0</v>
      </c>
      <c r="BQ56" s="2">
        <v>0</v>
      </c>
      <c r="BR56" s="2">
        <v>0</v>
      </c>
      <c r="BS56" s="2">
        <v>0</v>
      </c>
      <c r="BT56" s="17">
        <f t="shared" si="3"/>
        <v>3</v>
      </c>
      <c r="BU56" s="10" t="s">
        <v>67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4</v>
      </c>
      <c r="CM56">
        <v>0</v>
      </c>
      <c r="CN56">
        <v>0</v>
      </c>
      <c r="CO56" s="2">
        <v>0</v>
      </c>
      <c r="CP56" s="2">
        <v>0</v>
      </c>
      <c r="CQ56" s="17">
        <f t="shared" si="4"/>
        <v>4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>
        <v>0</v>
      </c>
      <c r="DA56">
        <v>0</v>
      </c>
      <c r="DB56">
        <v>0</v>
      </c>
      <c r="DC56">
        <v>1</v>
      </c>
      <c r="DD56" s="2">
        <v>0</v>
      </c>
      <c r="DE56">
        <v>0</v>
      </c>
      <c r="DF56">
        <v>13</v>
      </c>
      <c r="DG56">
        <v>0</v>
      </c>
      <c r="DH56">
        <v>5</v>
      </c>
      <c r="DI56">
        <v>1</v>
      </c>
      <c r="DJ56">
        <v>0</v>
      </c>
      <c r="DK56">
        <v>8</v>
      </c>
      <c r="DL56" s="2">
        <v>0</v>
      </c>
      <c r="DM56" s="2">
        <v>0</v>
      </c>
      <c r="DN56" s="17">
        <f t="shared" si="5"/>
        <v>28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5">
      <c r="A57" s="5" t="s">
        <v>68</v>
      </c>
      <c r="B57" s="20">
        <f t="shared" si="0"/>
        <v>62</v>
      </c>
      <c r="C57" s="4" t="e">
        <f>B57/A1</f>
        <v>#VALUE!</v>
      </c>
      <c r="D57" s="10" t="s">
        <v>68</v>
      </c>
      <c r="E57" s="2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 s="2">
        <v>1</v>
      </c>
      <c r="O57">
        <v>0</v>
      </c>
      <c r="P57">
        <v>0</v>
      </c>
      <c r="Q57" s="2">
        <v>0</v>
      </c>
      <c r="R57">
        <v>0</v>
      </c>
      <c r="S57">
        <v>0</v>
      </c>
      <c r="T57">
        <v>3</v>
      </c>
      <c r="U57">
        <v>0</v>
      </c>
      <c r="V57">
        <v>0</v>
      </c>
      <c r="W57">
        <v>0</v>
      </c>
      <c r="X57" s="2">
        <v>0</v>
      </c>
      <c r="Y57" s="2">
        <v>0</v>
      </c>
      <c r="Z57" s="17">
        <f t="shared" si="1"/>
        <v>4</v>
      </c>
      <c r="AA57" s="10" t="s">
        <v>68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</v>
      </c>
      <c r="AH57">
        <v>0</v>
      </c>
      <c r="AI57">
        <v>0</v>
      </c>
      <c r="AJ57">
        <v>0</v>
      </c>
      <c r="AK57" s="2">
        <v>2</v>
      </c>
      <c r="AL57" s="2">
        <v>0</v>
      </c>
      <c r="AM57">
        <v>0</v>
      </c>
      <c r="AN57">
        <v>15</v>
      </c>
      <c r="AO57">
        <v>0</v>
      </c>
      <c r="AP57">
        <v>0</v>
      </c>
      <c r="AQ57">
        <v>4</v>
      </c>
      <c r="AR57">
        <v>0</v>
      </c>
      <c r="AS57">
        <v>1</v>
      </c>
      <c r="AT57" s="2">
        <v>0</v>
      </c>
      <c r="AU57" s="2">
        <v>0</v>
      </c>
      <c r="AV57" s="2">
        <v>0</v>
      </c>
      <c r="AW57" s="17">
        <f t="shared" si="2"/>
        <v>23</v>
      </c>
      <c r="AX57" s="10" t="s">
        <v>68</v>
      </c>
      <c r="AY57">
        <v>0</v>
      </c>
      <c r="AZ57">
        <v>0</v>
      </c>
      <c r="BA57">
        <v>0</v>
      </c>
      <c r="BB57" s="2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1</v>
      </c>
      <c r="BO57">
        <v>0</v>
      </c>
      <c r="BP57">
        <v>0</v>
      </c>
      <c r="BQ57" s="2">
        <v>0</v>
      </c>
      <c r="BR57" s="2">
        <v>0</v>
      </c>
      <c r="BS57" s="2">
        <v>0</v>
      </c>
      <c r="BT57" s="17">
        <f t="shared" si="3"/>
        <v>2</v>
      </c>
      <c r="BU57" s="10" t="s">
        <v>68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1</v>
      </c>
      <c r="CM57">
        <v>2</v>
      </c>
      <c r="CN57">
        <v>0</v>
      </c>
      <c r="CO57" s="2">
        <v>0</v>
      </c>
      <c r="CP57" s="2">
        <v>0</v>
      </c>
      <c r="CQ57" s="17">
        <f t="shared" si="4"/>
        <v>3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>
        <v>0</v>
      </c>
      <c r="DA57">
        <v>0</v>
      </c>
      <c r="DB57">
        <v>3</v>
      </c>
      <c r="DC57">
        <v>0</v>
      </c>
      <c r="DD57" s="2">
        <v>1</v>
      </c>
      <c r="DE57">
        <v>3</v>
      </c>
      <c r="DF57">
        <v>3</v>
      </c>
      <c r="DG57">
        <v>4</v>
      </c>
      <c r="DH57">
        <v>5</v>
      </c>
      <c r="DI57">
        <v>4</v>
      </c>
      <c r="DJ57">
        <v>0</v>
      </c>
      <c r="DK57">
        <v>7</v>
      </c>
      <c r="DL57" s="2">
        <v>0</v>
      </c>
      <c r="DM57" s="2">
        <v>0</v>
      </c>
      <c r="DN57" s="17">
        <f t="shared" si="5"/>
        <v>30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5">
      <c r="A58" s="5" t="s">
        <v>10</v>
      </c>
      <c r="B58" s="20">
        <f t="shared" si="0"/>
        <v>11</v>
      </c>
      <c r="C58" s="4" t="e">
        <f>B58/A1</f>
        <v>#VALUE!</v>
      </c>
      <c r="D58" s="10" t="s">
        <v>10</v>
      </c>
      <c r="E58" s="2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s="2">
        <v>1</v>
      </c>
      <c r="O58">
        <v>0</v>
      </c>
      <c r="P58">
        <v>0</v>
      </c>
      <c r="Q58" s="2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">
        <v>0</v>
      </c>
      <c r="Y58" s="2">
        <v>0</v>
      </c>
      <c r="Z58" s="17">
        <f t="shared" si="1"/>
        <v>1</v>
      </c>
      <c r="AA58" s="10" t="s">
        <v>10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 s="2">
        <v>0</v>
      </c>
      <c r="AL58" s="2">
        <v>0</v>
      </c>
      <c r="AM58">
        <v>0</v>
      </c>
      <c r="AN58">
        <v>1</v>
      </c>
      <c r="AO58">
        <v>0</v>
      </c>
      <c r="AP58">
        <v>0</v>
      </c>
      <c r="AQ58">
        <v>0</v>
      </c>
      <c r="AR58">
        <v>3</v>
      </c>
      <c r="AS58">
        <v>0</v>
      </c>
      <c r="AT58" s="2">
        <v>0</v>
      </c>
      <c r="AU58" s="2">
        <v>0</v>
      </c>
      <c r="AV58" s="2">
        <v>0</v>
      </c>
      <c r="AW58" s="17">
        <f t="shared" si="2"/>
        <v>4</v>
      </c>
      <c r="AX58" s="10" t="s">
        <v>10</v>
      </c>
      <c r="AY58">
        <v>0</v>
      </c>
      <c r="AZ58">
        <v>0</v>
      </c>
      <c r="BA58">
        <v>0</v>
      </c>
      <c r="BB58" s="2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1</v>
      </c>
      <c r="CG58">
        <v>0</v>
      </c>
      <c r="CH58">
        <v>0</v>
      </c>
      <c r="CI58">
        <v>4</v>
      </c>
      <c r="CJ58">
        <v>0</v>
      </c>
      <c r="CK58">
        <v>0</v>
      </c>
      <c r="CL58">
        <v>0</v>
      </c>
      <c r="CM58">
        <v>0</v>
      </c>
      <c r="CN58">
        <v>0</v>
      </c>
      <c r="CO58" s="2">
        <v>0</v>
      </c>
      <c r="CP58" s="2">
        <v>0</v>
      </c>
      <c r="CQ58" s="17">
        <f t="shared" si="4"/>
        <v>5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>
        <v>0</v>
      </c>
      <c r="DA58">
        <v>0</v>
      </c>
      <c r="DB58">
        <v>0</v>
      </c>
      <c r="DC58">
        <v>0</v>
      </c>
      <c r="DD58" s="2">
        <v>0</v>
      </c>
      <c r="DE58">
        <v>0</v>
      </c>
      <c r="DF58">
        <v>0</v>
      </c>
      <c r="DG58">
        <v>0</v>
      </c>
      <c r="DH58">
        <v>1</v>
      </c>
      <c r="DI58">
        <v>0</v>
      </c>
      <c r="DJ58">
        <v>0</v>
      </c>
      <c r="DK58">
        <v>0</v>
      </c>
      <c r="DL58" s="2">
        <v>0</v>
      </c>
      <c r="DM58" s="2">
        <v>0</v>
      </c>
      <c r="DN58" s="17">
        <f t="shared" si="5"/>
        <v>1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5">
      <c r="A59" s="5" t="s">
        <v>69</v>
      </c>
      <c r="B59" s="20">
        <f t="shared" si="0"/>
        <v>56</v>
      </c>
      <c r="C59" s="4" t="e">
        <f>B59/A1</f>
        <v>#VALUE!</v>
      </c>
      <c r="D59" s="10" t="s">
        <v>69</v>
      </c>
      <c r="E59" s="2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 s="2">
        <v>0</v>
      </c>
      <c r="O59">
        <v>0</v>
      </c>
      <c r="P59">
        <v>0</v>
      </c>
      <c r="Q59" s="2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 s="2">
        <v>0</v>
      </c>
      <c r="AL59" s="2">
        <v>0</v>
      </c>
      <c r="AM59">
        <v>0</v>
      </c>
      <c r="AN59">
        <v>0</v>
      </c>
      <c r="AO59">
        <v>0</v>
      </c>
      <c r="AP59">
        <v>1</v>
      </c>
      <c r="AQ59">
        <v>2</v>
      </c>
      <c r="AR59">
        <v>16</v>
      </c>
      <c r="AS59">
        <v>19</v>
      </c>
      <c r="AT59" s="2">
        <v>0</v>
      </c>
      <c r="AU59" s="2">
        <v>0</v>
      </c>
      <c r="AV59" s="2">
        <v>0</v>
      </c>
      <c r="AW59" s="17">
        <f t="shared" si="2"/>
        <v>38</v>
      </c>
      <c r="AX59" s="10" t="s">
        <v>69</v>
      </c>
      <c r="AY59">
        <v>0</v>
      </c>
      <c r="AZ59">
        <v>0</v>
      </c>
      <c r="BA59">
        <v>0</v>
      </c>
      <c r="BB59" s="2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5</v>
      </c>
      <c r="CN59">
        <v>0</v>
      </c>
      <c r="CO59" s="2">
        <v>0</v>
      </c>
      <c r="CP59" s="2">
        <v>0</v>
      </c>
      <c r="CQ59" s="17">
        <f t="shared" si="4"/>
        <v>5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>
        <v>0</v>
      </c>
      <c r="DA59">
        <v>0</v>
      </c>
      <c r="DB59">
        <v>0</v>
      </c>
      <c r="DC59">
        <v>0</v>
      </c>
      <c r="DD59" s="2">
        <v>0</v>
      </c>
      <c r="DE59">
        <v>0</v>
      </c>
      <c r="DF59">
        <v>0</v>
      </c>
      <c r="DG59">
        <v>0</v>
      </c>
      <c r="DH59">
        <v>0</v>
      </c>
      <c r="DI59">
        <v>1</v>
      </c>
      <c r="DJ59">
        <v>8</v>
      </c>
      <c r="DK59">
        <v>4</v>
      </c>
      <c r="DL59" s="2">
        <v>0</v>
      </c>
      <c r="DM59" s="2">
        <v>0</v>
      </c>
      <c r="DN59" s="17">
        <f t="shared" si="5"/>
        <v>13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5">
      <c r="A60" s="5" t="s">
        <v>70</v>
      </c>
      <c r="B60" s="20">
        <f t="shared" si="0"/>
        <v>23</v>
      </c>
      <c r="C60" s="4" t="e">
        <f>B60/A1</f>
        <v>#VALUE!</v>
      </c>
      <c r="D60" s="10" t="s">
        <v>70</v>
      </c>
      <c r="E60" s="2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 s="2">
        <v>0</v>
      </c>
      <c r="O60">
        <v>0</v>
      </c>
      <c r="P60">
        <v>0</v>
      </c>
      <c r="Q60" s="2">
        <v>0</v>
      </c>
      <c r="R60">
        <v>2</v>
      </c>
      <c r="S60">
        <v>0</v>
      </c>
      <c r="T60">
        <v>0</v>
      </c>
      <c r="U60">
        <v>0</v>
      </c>
      <c r="V60">
        <v>0</v>
      </c>
      <c r="W60">
        <v>0</v>
      </c>
      <c r="X60" s="2">
        <v>0</v>
      </c>
      <c r="Y60" s="2">
        <v>0</v>
      </c>
      <c r="Z60" s="17">
        <f t="shared" si="1"/>
        <v>2</v>
      </c>
      <c r="AA60" s="10" t="s">
        <v>70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 s="2">
        <v>0</v>
      </c>
      <c r="AL60" s="2">
        <v>0</v>
      </c>
      <c r="AM60">
        <v>0</v>
      </c>
      <c r="AN60">
        <v>0</v>
      </c>
      <c r="AO60">
        <v>0</v>
      </c>
      <c r="AP60">
        <v>0</v>
      </c>
      <c r="AQ60">
        <v>1</v>
      </c>
      <c r="AR60">
        <v>6</v>
      </c>
      <c r="AS60">
        <v>0</v>
      </c>
      <c r="AT60" s="2">
        <v>0</v>
      </c>
      <c r="AU60" s="2">
        <v>0</v>
      </c>
      <c r="AV60" s="2">
        <v>0</v>
      </c>
      <c r="AW60" s="17">
        <f t="shared" si="2"/>
        <v>7</v>
      </c>
      <c r="AX60" s="10" t="s">
        <v>70</v>
      </c>
      <c r="AY60">
        <v>0</v>
      </c>
      <c r="AZ60">
        <v>0</v>
      </c>
      <c r="BA60">
        <v>0</v>
      </c>
      <c r="BB60" s="2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1</v>
      </c>
      <c r="BP60">
        <v>0</v>
      </c>
      <c r="BQ60" s="2">
        <v>0</v>
      </c>
      <c r="BR60" s="2">
        <v>0</v>
      </c>
      <c r="BS60" s="2">
        <v>0</v>
      </c>
      <c r="BT60" s="17">
        <f t="shared" si="3"/>
        <v>1</v>
      </c>
      <c r="BU60" s="10" t="s">
        <v>70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1</v>
      </c>
      <c r="CN60">
        <v>0</v>
      </c>
      <c r="CO60" s="2">
        <v>0</v>
      </c>
      <c r="CP60" s="2">
        <v>0</v>
      </c>
      <c r="CQ60" s="17">
        <f t="shared" si="4"/>
        <v>1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>
        <v>0</v>
      </c>
      <c r="DA60">
        <v>0</v>
      </c>
      <c r="DB60">
        <v>0</v>
      </c>
      <c r="DC60">
        <v>0</v>
      </c>
      <c r="DD60" s="2">
        <v>0</v>
      </c>
      <c r="DE60">
        <v>0</v>
      </c>
      <c r="DF60">
        <v>1</v>
      </c>
      <c r="DG60">
        <v>1</v>
      </c>
      <c r="DH60">
        <v>3</v>
      </c>
      <c r="DI60">
        <v>4</v>
      </c>
      <c r="DJ60">
        <v>3</v>
      </c>
      <c r="DK60">
        <v>0</v>
      </c>
      <c r="DL60" s="2">
        <v>0</v>
      </c>
      <c r="DM60" s="2">
        <v>0</v>
      </c>
      <c r="DN60" s="17">
        <f t="shared" si="5"/>
        <v>12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5">
      <c r="A61" s="5" t="s">
        <v>71</v>
      </c>
      <c r="B61" s="20">
        <f t="shared" si="0"/>
        <v>6</v>
      </c>
      <c r="C61" s="4" t="e">
        <f>B61/A1</f>
        <v>#VALUE!</v>
      </c>
      <c r="D61" s="10" t="s">
        <v>71</v>
      </c>
      <c r="E61" s="2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 s="2">
        <v>1</v>
      </c>
      <c r="O61">
        <v>2</v>
      </c>
      <c r="P61">
        <v>0</v>
      </c>
      <c r="Q61" s="2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 s="2">
        <v>0</v>
      </c>
      <c r="Y61" s="2">
        <v>0</v>
      </c>
      <c r="Z61" s="17">
        <f t="shared" si="1"/>
        <v>4</v>
      </c>
      <c r="AA61" s="10" t="s">
        <v>71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 s="2">
        <v>0</v>
      </c>
      <c r="AL61" s="2">
        <v>0</v>
      </c>
      <c r="AM61">
        <v>0</v>
      </c>
      <c r="AN61">
        <v>0</v>
      </c>
      <c r="AO61">
        <v>0</v>
      </c>
      <c r="AP61">
        <v>1</v>
      </c>
      <c r="AQ61">
        <v>0</v>
      </c>
      <c r="AR61">
        <v>0</v>
      </c>
      <c r="AS61">
        <v>0</v>
      </c>
      <c r="AT61" s="2">
        <v>0</v>
      </c>
      <c r="AU61" s="2">
        <v>0</v>
      </c>
      <c r="AV61" s="2">
        <v>0</v>
      </c>
      <c r="AW61" s="17">
        <f t="shared" si="2"/>
        <v>1</v>
      </c>
      <c r="AX61" s="10" t="s">
        <v>71</v>
      </c>
      <c r="AY61">
        <v>0</v>
      </c>
      <c r="AZ61">
        <v>0</v>
      </c>
      <c r="BA61">
        <v>0</v>
      </c>
      <c r="BB61" s="2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>
        <v>0</v>
      </c>
      <c r="DA61">
        <v>0</v>
      </c>
      <c r="DB61">
        <v>0</v>
      </c>
      <c r="DC61">
        <v>0</v>
      </c>
      <c r="DD61" s="2">
        <v>1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 s="2">
        <v>0</v>
      </c>
      <c r="DM61" s="2">
        <v>0</v>
      </c>
      <c r="DN61" s="17">
        <f t="shared" si="5"/>
        <v>1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5">
      <c r="A62" s="5" t="s">
        <v>72</v>
      </c>
      <c r="B62" s="20">
        <f t="shared" si="0"/>
        <v>72</v>
      </c>
      <c r="C62" s="4" t="e">
        <f>B62/A1</f>
        <v>#VALUE!</v>
      </c>
      <c r="D62" s="10" t="s">
        <v>72</v>
      </c>
      <c r="E62" s="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 s="2">
        <v>0</v>
      </c>
      <c r="O62">
        <v>0</v>
      </c>
      <c r="P62">
        <v>0</v>
      </c>
      <c r="Q62" s="2">
        <v>0</v>
      </c>
      <c r="R62">
        <v>0</v>
      </c>
      <c r="S62">
        <v>1</v>
      </c>
      <c r="T62">
        <v>3</v>
      </c>
      <c r="U62">
        <v>0</v>
      </c>
      <c r="V62">
        <v>0</v>
      </c>
      <c r="W62">
        <v>0</v>
      </c>
      <c r="X62" s="2">
        <v>0</v>
      </c>
      <c r="Y62" s="2">
        <v>0</v>
      </c>
      <c r="Z62" s="17">
        <f t="shared" si="1"/>
        <v>4</v>
      </c>
      <c r="AA62" s="10" t="s">
        <v>72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 s="2">
        <v>0</v>
      </c>
      <c r="AL62" s="2">
        <v>0</v>
      </c>
      <c r="AM62">
        <v>1</v>
      </c>
      <c r="AN62">
        <v>1</v>
      </c>
      <c r="AO62">
        <v>12</v>
      </c>
      <c r="AP62">
        <v>15</v>
      </c>
      <c r="AQ62">
        <v>0</v>
      </c>
      <c r="AR62">
        <v>0</v>
      </c>
      <c r="AS62">
        <v>3</v>
      </c>
      <c r="AT62" s="2">
        <v>0</v>
      </c>
      <c r="AU62" s="2">
        <v>0</v>
      </c>
      <c r="AV62" s="2">
        <v>0</v>
      </c>
      <c r="AW62" s="17">
        <f t="shared" si="2"/>
        <v>32</v>
      </c>
      <c r="AX62" s="10" t="s">
        <v>72</v>
      </c>
      <c r="AY62">
        <v>0</v>
      </c>
      <c r="AZ62">
        <v>0</v>
      </c>
      <c r="BA62">
        <v>0</v>
      </c>
      <c r="BB62" s="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1</v>
      </c>
      <c r="BK62">
        <v>0</v>
      </c>
      <c r="BL62">
        <v>1</v>
      </c>
      <c r="BM62">
        <v>2</v>
      </c>
      <c r="BN62">
        <v>1</v>
      </c>
      <c r="BO62">
        <v>0</v>
      </c>
      <c r="BP62">
        <v>6</v>
      </c>
      <c r="BQ62" s="2">
        <v>0</v>
      </c>
      <c r="BR62" s="2">
        <v>0</v>
      </c>
      <c r="BS62" s="2">
        <v>0</v>
      </c>
      <c r="BT62" s="17">
        <f t="shared" si="3"/>
        <v>11</v>
      </c>
      <c r="BU62" s="10" t="s">
        <v>72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1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 s="2">
        <v>0</v>
      </c>
      <c r="CP62" s="2">
        <v>0</v>
      </c>
      <c r="CQ62" s="17">
        <f t="shared" si="4"/>
        <v>1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>
        <v>0</v>
      </c>
      <c r="DA62">
        <v>0</v>
      </c>
      <c r="DB62">
        <v>0</v>
      </c>
      <c r="DC62">
        <v>1</v>
      </c>
      <c r="DD62" s="2">
        <v>2</v>
      </c>
      <c r="DE62">
        <v>0</v>
      </c>
      <c r="DF62">
        <v>1</v>
      </c>
      <c r="DG62">
        <v>18</v>
      </c>
      <c r="DH62">
        <v>0</v>
      </c>
      <c r="DI62">
        <v>0</v>
      </c>
      <c r="DJ62">
        <v>2</v>
      </c>
      <c r="DK62">
        <v>0</v>
      </c>
      <c r="DL62" s="2">
        <v>0</v>
      </c>
      <c r="DM62" s="2">
        <v>0</v>
      </c>
      <c r="DN62" s="17">
        <f t="shared" si="5"/>
        <v>24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5">
      <c r="A63" s="5" t="s">
        <v>73</v>
      </c>
      <c r="B63" s="20">
        <f t="shared" si="0"/>
        <v>6</v>
      </c>
      <c r="C63" s="4" t="e">
        <f>B63/A1</f>
        <v>#VALUE!</v>
      </c>
      <c r="D63" s="10" t="s">
        <v>73</v>
      </c>
      <c r="E63" s="2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 s="2">
        <v>0</v>
      </c>
      <c r="O63">
        <v>0</v>
      </c>
      <c r="P63">
        <v>0</v>
      </c>
      <c r="Q63" s="2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 s="2">
        <v>0</v>
      </c>
      <c r="AL63" s="2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>
        <v>0</v>
      </c>
      <c r="AZ63">
        <v>0</v>
      </c>
      <c r="BA63">
        <v>0</v>
      </c>
      <c r="BB63" s="2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6</v>
      </c>
      <c r="CO63" s="2">
        <v>0</v>
      </c>
      <c r="CP63" s="2">
        <v>0</v>
      </c>
      <c r="CQ63" s="17">
        <f t="shared" si="4"/>
        <v>6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>
        <v>0</v>
      </c>
      <c r="DA63">
        <v>0</v>
      </c>
      <c r="DB63">
        <v>0</v>
      </c>
      <c r="DC63">
        <v>0</v>
      </c>
      <c r="DD63" s="2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5">
      <c r="A64" s="5" t="s">
        <v>74</v>
      </c>
      <c r="B64" s="20">
        <f t="shared" si="0"/>
        <v>41</v>
      </c>
      <c r="C64" s="4" t="e">
        <f>B64/A1</f>
        <v>#VALUE!</v>
      </c>
      <c r="D64" s="10" t="s">
        <v>74</v>
      </c>
      <c r="E64" s="2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 s="2">
        <v>0</v>
      </c>
      <c r="O64">
        <v>0</v>
      </c>
      <c r="P64">
        <v>0</v>
      </c>
      <c r="Q64" s="2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 s="2">
        <v>0</v>
      </c>
      <c r="AL64" s="2">
        <v>0</v>
      </c>
      <c r="AM64">
        <v>4</v>
      </c>
      <c r="AN64">
        <v>0</v>
      </c>
      <c r="AO64">
        <v>17</v>
      </c>
      <c r="AP64">
        <v>0</v>
      </c>
      <c r="AQ64">
        <v>0</v>
      </c>
      <c r="AR64">
        <v>0</v>
      </c>
      <c r="AS64">
        <v>0</v>
      </c>
      <c r="AT64" s="2">
        <v>0</v>
      </c>
      <c r="AU64" s="2">
        <v>0</v>
      </c>
      <c r="AV64" s="2">
        <v>0</v>
      </c>
      <c r="AW64" s="17">
        <f t="shared" si="2"/>
        <v>21</v>
      </c>
      <c r="AX64" s="10" t="s">
        <v>74</v>
      </c>
      <c r="AY64">
        <v>0</v>
      </c>
      <c r="AZ64">
        <v>0</v>
      </c>
      <c r="BA64">
        <v>0</v>
      </c>
      <c r="BB64" s="2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</v>
      </c>
      <c r="BK64">
        <v>0</v>
      </c>
      <c r="BL64">
        <v>0</v>
      </c>
      <c r="BM64">
        <v>1</v>
      </c>
      <c r="BN64">
        <v>0</v>
      </c>
      <c r="BO64">
        <v>0</v>
      </c>
      <c r="BP64">
        <v>0</v>
      </c>
      <c r="BQ64" s="2">
        <v>0</v>
      </c>
      <c r="BR64" s="2">
        <v>0</v>
      </c>
      <c r="BS64" s="2">
        <v>0</v>
      </c>
      <c r="BT64" s="17">
        <f t="shared" si="3"/>
        <v>2</v>
      </c>
      <c r="BU64" s="10" t="s">
        <v>74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1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 s="2">
        <v>0</v>
      </c>
      <c r="CP64" s="2">
        <v>0</v>
      </c>
      <c r="CQ64" s="17">
        <f t="shared" si="4"/>
        <v>1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>
        <v>0</v>
      </c>
      <c r="DA64">
        <v>0</v>
      </c>
      <c r="DB64">
        <v>0</v>
      </c>
      <c r="DC64">
        <v>0</v>
      </c>
      <c r="DD64" s="2">
        <v>1</v>
      </c>
      <c r="DE64">
        <v>0</v>
      </c>
      <c r="DF64">
        <v>0</v>
      </c>
      <c r="DG64">
        <v>15</v>
      </c>
      <c r="DH64">
        <v>0</v>
      </c>
      <c r="DI64">
        <v>0</v>
      </c>
      <c r="DJ64">
        <v>1</v>
      </c>
      <c r="DK64">
        <v>0</v>
      </c>
      <c r="DL64" s="2">
        <v>0</v>
      </c>
      <c r="DM64" s="2">
        <v>0</v>
      </c>
      <c r="DN64" s="17">
        <f t="shared" si="5"/>
        <v>17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5">
      <c r="A65" s="5" t="s">
        <v>75</v>
      </c>
      <c r="B65" s="20">
        <f t="shared" si="0"/>
        <v>37</v>
      </c>
      <c r="C65" s="4" t="e">
        <f>B65/A1</f>
        <v>#VALUE!</v>
      </c>
      <c r="D65" s="10" t="s">
        <v>75</v>
      </c>
      <c r="E65" s="2">
        <v>0</v>
      </c>
      <c r="F65">
        <v>0</v>
      </c>
      <c r="G65">
        <v>0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 s="2">
        <v>0</v>
      </c>
      <c r="O65">
        <v>1</v>
      </c>
      <c r="P65">
        <v>0</v>
      </c>
      <c r="Q65" s="2">
        <v>0</v>
      </c>
      <c r="R65">
        <v>0</v>
      </c>
      <c r="S65">
        <v>0</v>
      </c>
      <c r="T65">
        <v>2</v>
      </c>
      <c r="U65">
        <v>0</v>
      </c>
      <c r="V65">
        <v>0</v>
      </c>
      <c r="W65">
        <v>1</v>
      </c>
      <c r="X65" s="2">
        <v>0</v>
      </c>
      <c r="Y65" s="2">
        <v>0</v>
      </c>
      <c r="Z65" s="17">
        <f t="shared" si="1"/>
        <v>6</v>
      </c>
      <c r="AA65" s="10" t="s">
        <v>75</v>
      </c>
      <c r="AB65">
        <v>0</v>
      </c>
      <c r="AC65">
        <v>2</v>
      </c>
      <c r="AD65">
        <v>0</v>
      </c>
      <c r="AE65">
        <v>1</v>
      </c>
      <c r="AF65">
        <v>1</v>
      </c>
      <c r="AG65">
        <v>0</v>
      </c>
      <c r="AH65">
        <v>0</v>
      </c>
      <c r="AI65">
        <v>1</v>
      </c>
      <c r="AJ65">
        <v>1</v>
      </c>
      <c r="AK65" s="2">
        <v>0</v>
      </c>
      <c r="AL65" s="2">
        <v>0</v>
      </c>
      <c r="AM65">
        <v>0</v>
      </c>
      <c r="AN65">
        <v>3</v>
      </c>
      <c r="AO65">
        <v>1</v>
      </c>
      <c r="AP65">
        <v>1</v>
      </c>
      <c r="AQ65">
        <v>0</v>
      </c>
      <c r="AR65">
        <v>0</v>
      </c>
      <c r="AS65">
        <v>0</v>
      </c>
      <c r="AT65" s="2">
        <v>0</v>
      </c>
      <c r="AU65" s="2">
        <v>0</v>
      </c>
      <c r="AV65" s="2">
        <v>0</v>
      </c>
      <c r="AW65" s="17">
        <f t="shared" si="2"/>
        <v>11</v>
      </c>
      <c r="AX65" s="10" t="s">
        <v>75</v>
      </c>
      <c r="AY65">
        <v>0</v>
      </c>
      <c r="AZ65">
        <v>1</v>
      </c>
      <c r="BA65">
        <v>1</v>
      </c>
      <c r="BB65" s="2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 s="2">
        <v>0</v>
      </c>
      <c r="BR65" s="2">
        <v>0</v>
      </c>
      <c r="BS65" s="2">
        <v>0</v>
      </c>
      <c r="BT65" s="17">
        <f t="shared" si="3"/>
        <v>2</v>
      </c>
      <c r="BU65" s="10" t="s">
        <v>75</v>
      </c>
      <c r="BV65">
        <v>0</v>
      </c>
      <c r="BW65">
        <v>0</v>
      </c>
      <c r="BX65">
        <v>0</v>
      </c>
      <c r="BY65">
        <v>1</v>
      </c>
      <c r="BZ65">
        <v>2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3</v>
      </c>
      <c r="CI65">
        <v>0</v>
      </c>
      <c r="CJ65">
        <v>0</v>
      </c>
      <c r="CK65">
        <v>0</v>
      </c>
      <c r="CL65">
        <v>0</v>
      </c>
      <c r="CM65">
        <v>1</v>
      </c>
      <c r="CN65">
        <v>1</v>
      </c>
      <c r="CO65" s="2">
        <v>0</v>
      </c>
      <c r="CP65" s="2">
        <v>0</v>
      </c>
      <c r="CQ65" s="17">
        <f t="shared" si="4"/>
        <v>8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>
        <v>0</v>
      </c>
      <c r="DA65">
        <v>0</v>
      </c>
      <c r="DB65">
        <v>1</v>
      </c>
      <c r="DC65">
        <v>1</v>
      </c>
      <c r="DD65" s="2">
        <v>1</v>
      </c>
      <c r="DE65">
        <v>2</v>
      </c>
      <c r="DF65">
        <v>2</v>
      </c>
      <c r="DG65">
        <v>1</v>
      </c>
      <c r="DH65">
        <v>1</v>
      </c>
      <c r="DI65">
        <v>1</v>
      </c>
      <c r="DJ65">
        <v>0</v>
      </c>
      <c r="DK65">
        <v>0</v>
      </c>
      <c r="DL65" s="2">
        <v>0</v>
      </c>
      <c r="DM65" s="2">
        <v>0</v>
      </c>
      <c r="DN65" s="17">
        <f t="shared" si="5"/>
        <v>10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5">
      <c r="A66" s="5" t="s">
        <v>76</v>
      </c>
      <c r="B66" s="20">
        <f t="shared" si="0"/>
        <v>95</v>
      </c>
      <c r="C66" s="4" t="e">
        <f>B66/A1</f>
        <v>#VALUE!</v>
      </c>
      <c r="D66" s="10" t="s">
        <v>76</v>
      </c>
      <c r="E66" s="2">
        <v>0</v>
      </c>
      <c r="F66">
        <v>0</v>
      </c>
      <c r="G66">
        <v>0</v>
      </c>
      <c r="H66">
        <v>0</v>
      </c>
      <c r="I66">
        <v>0</v>
      </c>
      <c r="J66">
        <v>2</v>
      </c>
      <c r="K66">
        <v>0</v>
      </c>
      <c r="L66">
        <v>1</v>
      </c>
      <c r="M66">
        <v>4</v>
      </c>
      <c r="N66" s="2">
        <v>1</v>
      </c>
      <c r="O66">
        <v>4</v>
      </c>
      <c r="P66">
        <v>2</v>
      </c>
      <c r="Q66" s="2">
        <v>0</v>
      </c>
      <c r="R66">
        <v>0</v>
      </c>
      <c r="S66">
        <v>2</v>
      </c>
      <c r="T66">
        <v>1</v>
      </c>
      <c r="U66">
        <v>0</v>
      </c>
      <c r="V66">
        <v>0</v>
      </c>
      <c r="W66">
        <v>0</v>
      </c>
      <c r="X66" s="2">
        <v>0</v>
      </c>
      <c r="Y66" s="2">
        <v>0</v>
      </c>
      <c r="Z66" s="17">
        <f t="shared" si="1"/>
        <v>17</v>
      </c>
      <c r="AA66" s="10" t="s">
        <v>76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</v>
      </c>
      <c r="AH66">
        <v>0</v>
      </c>
      <c r="AI66">
        <v>2</v>
      </c>
      <c r="AJ66">
        <v>2</v>
      </c>
      <c r="AK66" s="2">
        <v>1</v>
      </c>
      <c r="AL66" s="2">
        <v>0</v>
      </c>
      <c r="AM66">
        <v>3</v>
      </c>
      <c r="AN66">
        <v>0</v>
      </c>
      <c r="AO66">
        <v>2</v>
      </c>
      <c r="AP66">
        <v>4</v>
      </c>
      <c r="AQ66">
        <v>1</v>
      </c>
      <c r="AR66">
        <v>11</v>
      </c>
      <c r="AS66">
        <v>9</v>
      </c>
      <c r="AT66" s="2">
        <v>0</v>
      </c>
      <c r="AU66" s="2">
        <v>0</v>
      </c>
      <c r="AV66" s="2">
        <v>0</v>
      </c>
      <c r="AW66" s="17">
        <f t="shared" si="2"/>
        <v>36</v>
      </c>
      <c r="AX66" s="10" t="s">
        <v>76</v>
      </c>
      <c r="AY66">
        <v>0</v>
      </c>
      <c r="AZ66">
        <v>0</v>
      </c>
      <c r="BA66">
        <v>0</v>
      </c>
      <c r="BB66" s="2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0</v>
      </c>
      <c r="BI66">
        <v>1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 s="2">
        <v>0</v>
      </c>
      <c r="BR66" s="2">
        <v>0</v>
      </c>
      <c r="BS66" s="2">
        <v>0</v>
      </c>
      <c r="BT66" s="17">
        <f t="shared" si="3"/>
        <v>2</v>
      </c>
      <c r="BU66" s="10" t="s">
        <v>76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1</v>
      </c>
      <c r="CB66">
        <v>0</v>
      </c>
      <c r="CC66">
        <v>0</v>
      </c>
      <c r="CD66">
        <v>0</v>
      </c>
      <c r="CE66">
        <v>2</v>
      </c>
      <c r="CF66">
        <v>0</v>
      </c>
      <c r="CG66">
        <v>4</v>
      </c>
      <c r="CH66">
        <v>0</v>
      </c>
      <c r="CI66">
        <v>0</v>
      </c>
      <c r="CJ66">
        <v>0</v>
      </c>
      <c r="CK66">
        <v>0</v>
      </c>
      <c r="CL66">
        <v>1</v>
      </c>
      <c r="CM66">
        <v>4</v>
      </c>
      <c r="CN66">
        <v>0</v>
      </c>
      <c r="CO66" s="2">
        <v>0</v>
      </c>
      <c r="CP66" s="2">
        <v>0</v>
      </c>
      <c r="CQ66" s="17">
        <f t="shared" si="4"/>
        <v>12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>
        <v>0</v>
      </c>
      <c r="DA66">
        <v>1</v>
      </c>
      <c r="DB66">
        <v>2</v>
      </c>
      <c r="DC66">
        <v>1</v>
      </c>
      <c r="DD66" s="2">
        <v>1</v>
      </c>
      <c r="DE66">
        <v>0</v>
      </c>
      <c r="DF66">
        <v>8</v>
      </c>
      <c r="DG66">
        <v>10</v>
      </c>
      <c r="DH66">
        <v>4</v>
      </c>
      <c r="DI66">
        <v>1</v>
      </c>
      <c r="DJ66">
        <v>0</v>
      </c>
      <c r="DK66">
        <v>0</v>
      </c>
      <c r="DL66" s="2">
        <v>0</v>
      </c>
      <c r="DM66" s="2">
        <v>0</v>
      </c>
      <c r="DN66" s="17">
        <f t="shared" si="5"/>
        <v>28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5">
      <c r="A67" s="5" t="s">
        <v>77</v>
      </c>
      <c r="B67" s="20">
        <f t="shared" ref="B67:B74" si="11">SUM(Z67,AW67,BT67,CQ67,DN67,EK67,FH67,GE67,HB67,HY67)</f>
        <v>2</v>
      </c>
      <c r="C67" s="4" t="e">
        <f>B67/A1</f>
        <v>#VALUE!</v>
      </c>
      <c r="D67" s="10" t="s">
        <v>77</v>
      </c>
      <c r="E67" s="2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 s="2">
        <v>0</v>
      </c>
      <c r="O67">
        <v>0</v>
      </c>
      <c r="P67">
        <v>0</v>
      </c>
      <c r="Q67" s="2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 s="2">
        <v>0</v>
      </c>
      <c r="AL67" s="2">
        <v>0</v>
      </c>
      <c r="AM67">
        <v>0</v>
      </c>
      <c r="AN67">
        <v>0</v>
      </c>
      <c r="AO67">
        <v>0</v>
      </c>
      <c r="AP67">
        <v>1</v>
      </c>
      <c r="AQ67">
        <v>0</v>
      </c>
      <c r="AR67">
        <v>0</v>
      </c>
      <c r="AS67">
        <v>0</v>
      </c>
      <c r="AT67" s="2">
        <v>0</v>
      </c>
      <c r="AU67" s="2">
        <v>0</v>
      </c>
      <c r="AV67" s="2">
        <v>0</v>
      </c>
      <c r="AW67" s="17">
        <f t="shared" si="2"/>
        <v>1</v>
      </c>
      <c r="AX67" s="10" t="s">
        <v>77</v>
      </c>
      <c r="AY67">
        <v>0</v>
      </c>
      <c r="AZ67">
        <v>0</v>
      </c>
      <c r="BA67">
        <v>0</v>
      </c>
      <c r="BB67" s="2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>
        <v>0</v>
      </c>
      <c r="DA67">
        <v>0</v>
      </c>
      <c r="DB67">
        <v>0</v>
      </c>
      <c r="DC67">
        <v>0</v>
      </c>
      <c r="DD67" s="2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1</v>
      </c>
      <c r="DL67" s="2">
        <v>0</v>
      </c>
      <c r="DM67" s="2">
        <v>0</v>
      </c>
      <c r="DN67" s="17">
        <f t="shared" si="5"/>
        <v>1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5">
      <c r="A68" s="5" t="s">
        <v>78</v>
      </c>
      <c r="B68" s="20">
        <f t="shared" si="11"/>
        <v>2</v>
      </c>
      <c r="C68" s="4" t="e">
        <f>B68/A1</f>
        <v>#VALUE!</v>
      </c>
      <c r="D68" s="10" t="s">
        <v>78</v>
      </c>
      <c r="E68" s="2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 s="2">
        <v>0</v>
      </c>
      <c r="O68">
        <v>0</v>
      </c>
      <c r="P68">
        <v>0</v>
      </c>
      <c r="Q68" s="2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 s="2">
        <v>0</v>
      </c>
      <c r="Y68" s="2">
        <v>0</v>
      </c>
      <c r="Z68" s="17">
        <f t="shared" ref="Z68:Z74" si="12">SUM(E68:Y68)</f>
        <v>1</v>
      </c>
      <c r="AA68" s="10" t="s">
        <v>78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 s="2">
        <v>0</v>
      </c>
      <c r="AL68" s="2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>
        <v>0</v>
      </c>
      <c r="AZ68">
        <v>0</v>
      </c>
      <c r="BA68">
        <v>1</v>
      </c>
      <c r="BB68" s="2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1</v>
      </c>
      <c r="BU68" s="10" t="s">
        <v>78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>
        <v>0</v>
      </c>
      <c r="DA68">
        <v>0</v>
      </c>
      <c r="DB68">
        <v>0</v>
      </c>
      <c r="DC68">
        <v>0</v>
      </c>
      <c r="DD68" s="2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5">
      <c r="A69" s="5" t="s">
        <v>79</v>
      </c>
      <c r="B69" s="20">
        <f t="shared" si="11"/>
        <v>4</v>
      </c>
      <c r="C69" s="4" t="e">
        <f>B69/A1</f>
        <v>#VALUE!</v>
      </c>
      <c r="D69" s="10" t="s">
        <v>79</v>
      </c>
      <c r="E69" s="2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 s="2">
        <v>0</v>
      </c>
      <c r="O69">
        <v>0</v>
      </c>
      <c r="P69">
        <v>0</v>
      </c>
      <c r="Q69" s="2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 s="2">
        <v>0</v>
      </c>
      <c r="Y69" s="2">
        <v>0</v>
      </c>
      <c r="Z69" s="17">
        <f t="shared" si="12"/>
        <v>1</v>
      </c>
      <c r="AA69" s="10" t="s">
        <v>79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 s="2">
        <v>0</v>
      </c>
      <c r="AL69" s="2">
        <v>0</v>
      </c>
      <c r="AM69">
        <v>0</v>
      </c>
      <c r="AN69">
        <v>1</v>
      </c>
      <c r="AO69">
        <v>0</v>
      </c>
      <c r="AP69">
        <v>0</v>
      </c>
      <c r="AQ69">
        <v>0</v>
      </c>
      <c r="AR69">
        <v>0</v>
      </c>
      <c r="AS69">
        <v>0</v>
      </c>
      <c r="AT69" s="2">
        <v>0</v>
      </c>
      <c r="AU69" s="2">
        <v>0</v>
      </c>
      <c r="AV69" s="2">
        <v>0</v>
      </c>
      <c r="AW69" s="17">
        <f t="shared" si="13"/>
        <v>1</v>
      </c>
      <c r="AX69" s="10" t="s">
        <v>79</v>
      </c>
      <c r="AY69">
        <v>0</v>
      </c>
      <c r="AZ69">
        <v>0</v>
      </c>
      <c r="BA69">
        <v>0</v>
      </c>
      <c r="BB69" s="2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1</v>
      </c>
      <c r="CO69" s="2">
        <v>0</v>
      </c>
      <c r="CP69" s="2">
        <v>0</v>
      </c>
      <c r="CQ69" s="17">
        <f t="shared" si="15"/>
        <v>1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>
        <v>0</v>
      </c>
      <c r="DA69">
        <v>0</v>
      </c>
      <c r="DB69">
        <v>0</v>
      </c>
      <c r="DC69">
        <v>0</v>
      </c>
      <c r="DD69" s="2">
        <v>0</v>
      </c>
      <c r="DE69">
        <v>1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 s="2">
        <v>0</v>
      </c>
      <c r="DM69" s="2">
        <v>0</v>
      </c>
      <c r="DN69" s="17">
        <f t="shared" si="16"/>
        <v>1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5">
      <c r="A70" s="5" t="s">
        <v>80</v>
      </c>
      <c r="B70" s="20">
        <f t="shared" si="11"/>
        <v>50</v>
      </c>
      <c r="C70" s="4" t="e">
        <f>B70/A1</f>
        <v>#VALUE!</v>
      </c>
      <c r="D70" s="10" t="s">
        <v>80</v>
      </c>
      <c r="E70" s="2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 s="2">
        <v>0</v>
      </c>
      <c r="O70">
        <v>0</v>
      </c>
      <c r="P70">
        <v>0</v>
      </c>
      <c r="Q70" s="2">
        <v>0</v>
      </c>
      <c r="R70">
        <v>1</v>
      </c>
      <c r="S70">
        <v>4</v>
      </c>
      <c r="T70">
        <v>2</v>
      </c>
      <c r="U70">
        <v>3</v>
      </c>
      <c r="V70">
        <v>0</v>
      </c>
      <c r="W70">
        <v>0</v>
      </c>
      <c r="X70" s="2">
        <v>0</v>
      </c>
      <c r="Y70" s="2">
        <v>0</v>
      </c>
      <c r="Z70" s="17">
        <f t="shared" si="12"/>
        <v>10</v>
      </c>
      <c r="AA70" s="10" t="s">
        <v>80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 s="2">
        <v>0</v>
      </c>
      <c r="AL70" s="2">
        <v>0</v>
      </c>
      <c r="AM70">
        <v>2</v>
      </c>
      <c r="AN70">
        <v>0</v>
      </c>
      <c r="AO70">
        <v>0</v>
      </c>
      <c r="AP70">
        <v>0</v>
      </c>
      <c r="AQ70">
        <v>0</v>
      </c>
      <c r="AR70">
        <v>1</v>
      </c>
      <c r="AS70">
        <v>0</v>
      </c>
      <c r="AT70" s="2">
        <v>0</v>
      </c>
      <c r="AU70" s="2">
        <v>0</v>
      </c>
      <c r="AV70" s="2">
        <v>0</v>
      </c>
      <c r="AW70" s="17">
        <f t="shared" si="13"/>
        <v>3</v>
      </c>
      <c r="AX70" s="10" t="s">
        <v>80</v>
      </c>
      <c r="AY70">
        <v>0</v>
      </c>
      <c r="AZ70">
        <v>0</v>
      </c>
      <c r="BA70">
        <v>0</v>
      </c>
      <c r="BB70" s="2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1</v>
      </c>
      <c r="BO70">
        <v>0</v>
      </c>
      <c r="BP70">
        <v>0</v>
      </c>
      <c r="BQ70" s="2">
        <v>0</v>
      </c>
      <c r="BR70" s="2">
        <v>0</v>
      </c>
      <c r="BS70" s="2">
        <v>0</v>
      </c>
      <c r="BT70" s="17">
        <f t="shared" si="14"/>
        <v>1</v>
      </c>
      <c r="BU70" s="10" t="s">
        <v>80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1</v>
      </c>
      <c r="CI70">
        <v>0</v>
      </c>
      <c r="CJ70">
        <v>0</v>
      </c>
      <c r="CK70">
        <v>1</v>
      </c>
      <c r="CL70">
        <v>0</v>
      </c>
      <c r="CM70">
        <v>0</v>
      </c>
      <c r="CN70">
        <v>1</v>
      </c>
      <c r="CO70" s="2">
        <v>0</v>
      </c>
      <c r="CP70" s="2">
        <v>0</v>
      </c>
      <c r="CQ70" s="17">
        <f t="shared" si="15"/>
        <v>3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>
        <v>0</v>
      </c>
      <c r="DA70">
        <v>0</v>
      </c>
      <c r="DB70">
        <v>0</v>
      </c>
      <c r="DC70">
        <v>1</v>
      </c>
      <c r="DD70" s="2">
        <v>4</v>
      </c>
      <c r="DE70">
        <v>2</v>
      </c>
      <c r="DF70">
        <v>6</v>
      </c>
      <c r="DG70">
        <v>13</v>
      </c>
      <c r="DH70">
        <v>0</v>
      </c>
      <c r="DI70">
        <v>0</v>
      </c>
      <c r="DJ70">
        <v>1</v>
      </c>
      <c r="DK70">
        <v>6</v>
      </c>
      <c r="DL70" s="2">
        <v>0</v>
      </c>
      <c r="DM70" s="2">
        <v>0</v>
      </c>
      <c r="DN70" s="17">
        <f t="shared" si="16"/>
        <v>33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5">
      <c r="A71" s="5" t="s">
        <v>81</v>
      </c>
      <c r="B71" s="20">
        <f t="shared" si="11"/>
        <v>12</v>
      </c>
      <c r="C71" s="4" t="e">
        <f>B71/A1</f>
        <v>#VALUE!</v>
      </c>
      <c r="D71" s="10" t="s">
        <v>81</v>
      </c>
      <c r="E71" s="2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 s="2">
        <v>0</v>
      </c>
      <c r="O71">
        <v>0</v>
      </c>
      <c r="P71">
        <v>0</v>
      </c>
      <c r="Q71" s="2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 s="2">
        <v>0</v>
      </c>
      <c r="AL71" s="2">
        <v>0</v>
      </c>
      <c r="AM71">
        <v>0</v>
      </c>
      <c r="AN71">
        <v>0</v>
      </c>
      <c r="AO71">
        <v>6</v>
      </c>
      <c r="AP71">
        <v>1</v>
      </c>
      <c r="AQ71">
        <v>0</v>
      </c>
      <c r="AR71">
        <v>0</v>
      </c>
      <c r="AS71">
        <v>0</v>
      </c>
      <c r="AT71" s="2">
        <v>0</v>
      </c>
      <c r="AU71" s="2">
        <v>0</v>
      </c>
      <c r="AV71" s="2">
        <v>0</v>
      </c>
      <c r="AW71" s="17">
        <f t="shared" si="13"/>
        <v>7</v>
      </c>
      <c r="AX71" s="10" t="s">
        <v>81</v>
      </c>
      <c r="AY71">
        <v>0</v>
      </c>
      <c r="AZ71">
        <v>0</v>
      </c>
      <c r="BA71">
        <v>0</v>
      </c>
      <c r="BB71" s="2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 s="2">
        <v>0</v>
      </c>
      <c r="BR71" s="2">
        <v>0</v>
      </c>
      <c r="BS71" s="2">
        <v>0</v>
      </c>
      <c r="BT71" s="17">
        <f t="shared" si="14"/>
        <v>1</v>
      </c>
      <c r="BU71" s="10" t="s">
        <v>81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1</v>
      </c>
      <c r="CN71">
        <v>0</v>
      </c>
      <c r="CO71" s="2">
        <v>0</v>
      </c>
      <c r="CP71" s="2">
        <v>0</v>
      </c>
      <c r="CQ71" s="17">
        <f t="shared" si="15"/>
        <v>1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>
        <v>0</v>
      </c>
      <c r="DA71">
        <v>0</v>
      </c>
      <c r="DB71">
        <v>0</v>
      </c>
      <c r="DC71">
        <v>0</v>
      </c>
      <c r="DD71" s="2">
        <v>0</v>
      </c>
      <c r="DE71">
        <v>0</v>
      </c>
      <c r="DF71">
        <v>0</v>
      </c>
      <c r="DG71">
        <v>2</v>
      </c>
      <c r="DH71">
        <v>0</v>
      </c>
      <c r="DI71">
        <v>0</v>
      </c>
      <c r="DJ71">
        <v>1</v>
      </c>
      <c r="DK71">
        <v>0</v>
      </c>
      <c r="DL71" s="2">
        <v>0</v>
      </c>
      <c r="DM71" s="2">
        <v>0</v>
      </c>
      <c r="DN71" s="17">
        <f t="shared" si="16"/>
        <v>3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5">
      <c r="A72" s="5" t="s">
        <v>82</v>
      </c>
      <c r="B72" s="20">
        <f t="shared" si="11"/>
        <v>5</v>
      </c>
      <c r="C72" s="4" t="e">
        <f>B72/A1</f>
        <v>#VALUE!</v>
      </c>
      <c r="D72" s="10" t="s">
        <v>82</v>
      </c>
      <c r="E72" s="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 s="2">
        <v>0</v>
      </c>
      <c r="O72">
        <v>0</v>
      </c>
      <c r="P72">
        <v>0</v>
      </c>
      <c r="Q72" s="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 s="2">
        <v>0</v>
      </c>
      <c r="AL72" s="2">
        <v>0</v>
      </c>
      <c r="AM72">
        <v>0</v>
      </c>
      <c r="AN72">
        <v>0</v>
      </c>
      <c r="AO72">
        <v>0</v>
      </c>
      <c r="AP72">
        <v>1</v>
      </c>
      <c r="AQ72">
        <v>0</v>
      </c>
      <c r="AR72">
        <v>0</v>
      </c>
      <c r="AS72">
        <v>3</v>
      </c>
      <c r="AT72" s="2">
        <v>0</v>
      </c>
      <c r="AU72" s="2">
        <v>0</v>
      </c>
      <c r="AV72" s="2">
        <v>0</v>
      </c>
      <c r="AW72" s="17">
        <f t="shared" si="13"/>
        <v>4</v>
      </c>
      <c r="AX72" s="10" t="s">
        <v>82</v>
      </c>
      <c r="AY72">
        <v>0</v>
      </c>
      <c r="AZ72">
        <v>0</v>
      </c>
      <c r="BA72">
        <v>0</v>
      </c>
      <c r="BB72" s="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>
        <v>0</v>
      </c>
      <c r="DA72">
        <v>0</v>
      </c>
      <c r="DB72">
        <v>0</v>
      </c>
      <c r="DC72">
        <v>0</v>
      </c>
      <c r="DD72" s="2">
        <v>0</v>
      </c>
      <c r="DE72">
        <v>0</v>
      </c>
      <c r="DF72">
        <v>0</v>
      </c>
      <c r="DG72">
        <v>0</v>
      </c>
      <c r="DH72">
        <v>0</v>
      </c>
      <c r="DI72">
        <v>1</v>
      </c>
      <c r="DJ72">
        <v>0</v>
      </c>
      <c r="DK72">
        <v>0</v>
      </c>
      <c r="DL72" s="2">
        <v>0</v>
      </c>
      <c r="DM72" s="2">
        <v>0</v>
      </c>
      <c r="DN72" s="17">
        <f t="shared" si="16"/>
        <v>1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5">
      <c r="A73" s="5" t="s">
        <v>83</v>
      </c>
      <c r="B73" s="20">
        <f t="shared" si="11"/>
        <v>10</v>
      </c>
      <c r="C73" s="4" t="e">
        <f>B73/A1</f>
        <v>#VALUE!</v>
      </c>
      <c r="D73" s="10" t="s">
        <v>83</v>
      </c>
      <c r="E73" s="2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 s="2">
        <v>0</v>
      </c>
      <c r="O73">
        <v>0</v>
      </c>
      <c r="P73">
        <v>0</v>
      </c>
      <c r="Q73" s="2">
        <v>1</v>
      </c>
      <c r="R73">
        <v>0</v>
      </c>
      <c r="S73">
        <v>2</v>
      </c>
      <c r="T73">
        <v>1</v>
      </c>
      <c r="U73">
        <v>0</v>
      </c>
      <c r="V73">
        <v>0</v>
      </c>
      <c r="W73">
        <v>0</v>
      </c>
      <c r="X73" s="2">
        <v>0</v>
      </c>
      <c r="Y73" s="2">
        <v>0</v>
      </c>
      <c r="Z73" s="17">
        <f t="shared" si="12"/>
        <v>4</v>
      </c>
      <c r="AA73" s="10" t="s">
        <v>83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 s="2">
        <v>0</v>
      </c>
      <c r="AL73" s="2">
        <v>0</v>
      </c>
      <c r="AM73">
        <v>0</v>
      </c>
      <c r="AN73">
        <v>0</v>
      </c>
      <c r="AO73">
        <v>0</v>
      </c>
      <c r="AP73">
        <v>1</v>
      </c>
      <c r="AQ73">
        <v>2</v>
      </c>
      <c r="AR73">
        <v>0</v>
      </c>
      <c r="AS73">
        <v>0</v>
      </c>
      <c r="AT73" s="2">
        <v>0</v>
      </c>
      <c r="AU73" s="2">
        <v>0</v>
      </c>
      <c r="AV73" s="2">
        <v>0</v>
      </c>
      <c r="AW73" s="17">
        <f t="shared" si="13"/>
        <v>3</v>
      </c>
      <c r="AX73" s="10" t="s">
        <v>83</v>
      </c>
      <c r="AY73">
        <v>0</v>
      </c>
      <c r="AZ73">
        <v>0</v>
      </c>
      <c r="BA73">
        <v>0</v>
      </c>
      <c r="BB73" s="2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>
        <v>0</v>
      </c>
      <c r="DA73">
        <v>1</v>
      </c>
      <c r="DB73">
        <v>0</v>
      </c>
      <c r="DC73">
        <v>1</v>
      </c>
      <c r="DD73" s="2">
        <v>0</v>
      </c>
      <c r="DE73">
        <v>1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 s="2">
        <v>0</v>
      </c>
      <c r="DM73" s="2">
        <v>0</v>
      </c>
      <c r="DN73" s="17">
        <f t="shared" si="16"/>
        <v>3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5">
      <c r="A74" s="8" t="s">
        <v>84</v>
      </c>
      <c r="B74" s="20">
        <f t="shared" si="11"/>
        <v>8</v>
      </c>
      <c r="C74" s="4" t="e">
        <f>B74/A1</f>
        <v>#VALUE!</v>
      </c>
      <c r="D74" s="10" t="s">
        <v>84</v>
      </c>
      <c r="E74" s="2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 s="2">
        <v>0</v>
      </c>
      <c r="O74">
        <v>0</v>
      </c>
      <c r="P74">
        <v>0</v>
      </c>
      <c r="Q74" s="2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3</v>
      </c>
      <c r="X74" s="2">
        <v>0</v>
      </c>
      <c r="Y74" s="2">
        <v>0</v>
      </c>
      <c r="Z74" s="17">
        <f t="shared" si="12"/>
        <v>3</v>
      </c>
      <c r="AA74" s="10" t="s">
        <v>84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 s="2">
        <v>0</v>
      </c>
      <c r="AL74" s="2">
        <v>0</v>
      </c>
      <c r="AM74">
        <v>0</v>
      </c>
      <c r="AN74">
        <v>0</v>
      </c>
      <c r="AO74">
        <v>1</v>
      </c>
      <c r="AP74">
        <v>0</v>
      </c>
      <c r="AQ74">
        <v>0</v>
      </c>
      <c r="AR74">
        <v>0</v>
      </c>
      <c r="AS74">
        <v>1</v>
      </c>
      <c r="AT74" s="2">
        <v>0</v>
      </c>
      <c r="AU74" s="2">
        <v>0</v>
      </c>
      <c r="AV74" s="2">
        <v>0</v>
      </c>
      <c r="AW74" s="17">
        <f t="shared" si="13"/>
        <v>2</v>
      </c>
      <c r="AX74" s="10" t="s">
        <v>84</v>
      </c>
      <c r="AY74">
        <v>0</v>
      </c>
      <c r="AZ74">
        <v>0</v>
      </c>
      <c r="BA74">
        <v>0</v>
      </c>
      <c r="BB74" s="2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1</v>
      </c>
      <c r="CN74">
        <v>0</v>
      </c>
      <c r="CO74" s="2">
        <v>0</v>
      </c>
      <c r="CP74" s="2">
        <v>0</v>
      </c>
      <c r="CQ74" s="17">
        <f t="shared" si="15"/>
        <v>1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>
        <v>0</v>
      </c>
      <c r="DA74">
        <v>0</v>
      </c>
      <c r="DB74">
        <v>0</v>
      </c>
      <c r="DC74">
        <v>0</v>
      </c>
      <c r="DD74" s="2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2</v>
      </c>
      <c r="DK74">
        <v>0</v>
      </c>
      <c r="DL74" s="2">
        <v>0</v>
      </c>
      <c r="DM74" s="2">
        <v>0</v>
      </c>
      <c r="DN74" s="17">
        <f t="shared" si="16"/>
        <v>2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5.75" thickBot="1" x14ac:dyDescent="0.3">
      <c r="A75" s="14" t="s">
        <v>106</v>
      </c>
      <c r="B75" s="39">
        <f>SUM(B2:B74)</f>
        <v>1810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5</v>
      </c>
      <c r="G75" s="18">
        <f t="shared" si="22"/>
        <v>23</v>
      </c>
      <c r="H75" s="18">
        <f t="shared" si="22"/>
        <v>7</v>
      </c>
      <c r="I75" s="18">
        <f t="shared" si="22"/>
        <v>23</v>
      </c>
      <c r="J75" s="18">
        <f t="shared" si="22"/>
        <v>18</v>
      </c>
      <c r="K75" s="18">
        <f t="shared" si="22"/>
        <v>6</v>
      </c>
      <c r="L75" s="18">
        <f t="shared" si="22"/>
        <v>7</v>
      </c>
      <c r="M75" s="18">
        <f t="shared" si="22"/>
        <v>12</v>
      </c>
      <c r="N75" s="18">
        <f t="shared" si="22"/>
        <v>12</v>
      </c>
      <c r="O75" s="18">
        <f t="shared" si="22"/>
        <v>25</v>
      </c>
      <c r="P75" s="18">
        <f t="shared" si="22"/>
        <v>12</v>
      </c>
      <c r="Q75" s="18">
        <f t="shared" si="22"/>
        <v>19</v>
      </c>
      <c r="R75" s="18">
        <f t="shared" si="22"/>
        <v>16</v>
      </c>
      <c r="S75" s="18">
        <f t="shared" si="22"/>
        <v>28</v>
      </c>
      <c r="T75" s="18">
        <f t="shared" si="22"/>
        <v>44</v>
      </c>
      <c r="U75" s="18">
        <f t="shared" si="22"/>
        <v>16</v>
      </c>
      <c r="V75" s="18">
        <f t="shared" si="22"/>
        <v>5</v>
      </c>
      <c r="W75" s="18">
        <f t="shared" si="22"/>
        <v>15</v>
      </c>
      <c r="X75" s="18">
        <f t="shared" si="22"/>
        <v>0</v>
      </c>
      <c r="Y75" s="18">
        <f t="shared" si="22"/>
        <v>0</v>
      </c>
      <c r="Z75" s="40">
        <f>SUM(Z2:Z74)</f>
        <v>293</v>
      </c>
      <c r="AA75" s="11" t="s">
        <v>106</v>
      </c>
      <c r="AB75" s="18">
        <f>SUM(AB2:AB74)</f>
        <v>6</v>
      </c>
      <c r="AC75" s="18">
        <f t="shared" ref="AC75:AV75" si="23">SUM(AC2:AC74)</f>
        <v>11</v>
      </c>
      <c r="AD75" s="18">
        <f t="shared" si="23"/>
        <v>3</v>
      </c>
      <c r="AE75" s="18">
        <f t="shared" si="23"/>
        <v>13</v>
      </c>
      <c r="AF75" s="18">
        <f t="shared" si="23"/>
        <v>7</v>
      </c>
      <c r="AG75" s="18">
        <f t="shared" si="23"/>
        <v>11</v>
      </c>
      <c r="AH75" s="18">
        <f t="shared" si="23"/>
        <v>8</v>
      </c>
      <c r="AI75" s="18">
        <f t="shared" si="23"/>
        <v>21</v>
      </c>
      <c r="AJ75" s="18">
        <f t="shared" si="23"/>
        <v>21</v>
      </c>
      <c r="AK75" s="18">
        <f t="shared" si="23"/>
        <v>18</v>
      </c>
      <c r="AL75" s="18">
        <f t="shared" si="23"/>
        <v>0</v>
      </c>
      <c r="AM75" s="18">
        <f t="shared" si="23"/>
        <v>19</v>
      </c>
      <c r="AN75" s="18">
        <f t="shared" si="23"/>
        <v>46</v>
      </c>
      <c r="AO75" s="18">
        <f t="shared" si="23"/>
        <v>56</v>
      </c>
      <c r="AP75" s="18">
        <f t="shared" si="23"/>
        <v>53</v>
      </c>
      <c r="AQ75" s="18">
        <f t="shared" si="23"/>
        <v>72</v>
      </c>
      <c r="AR75" s="18">
        <f t="shared" si="23"/>
        <v>49</v>
      </c>
      <c r="AS75" s="18">
        <f t="shared" si="23"/>
        <v>49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40">
        <f>SUM(AW2:AW74)</f>
        <v>463</v>
      </c>
      <c r="AX75" s="11" t="s">
        <v>106</v>
      </c>
      <c r="AY75" s="18">
        <f>SUM(AY2:AY74)</f>
        <v>3</v>
      </c>
      <c r="AZ75" s="18">
        <f t="shared" ref="AZ75:BS75" si="24">SUM(AZ2:AZ74)</f>
        <v>1</v>
      </c>
      <c r="BA75" s="18">
        <f t="shared" si="24"/>
        <v>4</v>
      </c>
      <c r="BB75" s="18">
        <f t="shared" si="24"/>
        <v>0</v>
      </c>
      <c r="BC75" s="18">
        <f t="shared" si="24"/>
        <v>1</v>
      </c>
      <c r="BD75" s="18">
        <f t="shared" si="24"/>
        <v>0</v>
      </c>
      <c r="BE75" s="18">
        <f t="shared" si="24"/>
        <v>5</v>
      </c>
      <c r="BF75" s="18">
        <f t="shared" si="24"/>
        <v>7</v>
      </c>
      <c r="BG75" s="18">
        <f t="shared" si="24"/>
        <v>4</v>
      </c>
      <c r="BH75" s="18">
        <f t="shared" si="24"/>
        <v>1</v>
      </c>
      <c r="BI75" s="18">
        <f t="shared" si="24"/>
        <v>3</v>
      </c>
      <c r="BJ75" s="18">
        <f t="shared" si="24"/>
        <v>9</v>
      </c>
      <c r="BK75" s="18">
        <f t="shared" si="24"/>
        <v>1</v>
      </c>
      <c r="BL75" s="18">
        <f t="shared" si="24"/>
        <v>10</v>
      </c>
      <c r="BM75" s="18">
        <f t="shared" si="24"/>
        <v>3</v>
      </c>
      <c r="BN75" s="18">
        <f t="shared" si="24"/>
        <v>11</v>
      </c>
      <c r="BO75" s="18">
        <f t="shared" si="24"/>
        <v>10</v>
      </c>
      <c r="BP75" s="18">
        <f t="shared" si="24"/>
        <v>8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40">
        <f>SUM(BT2:BT74)</f>
        <v>81</v>
      </c>
      <c r="BU75" s="11" t="s">
        <v>106</v>
      </c>
      <c r="BV75" s="18">
        <f>SUM(BV2:BV74)</f>
        <v>8</v>
      </c>
      <c r="BW75" s="18">
        <f t="shared" ref="BW75:CP75" si="25">SUM(BW2:BW74)</f>
        <v>18</v>
      </c>
      <c r="BX75" s="18">
        <f t="shared" si="25"/>
        <v>16</v>
      </c>
      <c r="BY75" s="18">
        <f t="shared" si="25"/>
        <v>16</v>
      </c>
      <c r="BZ75" s="18">
        <f t="shared" si="25"/>
        <v>11</v>
      </c>
      <c r="CA75" s="18">
        <f t="shared" si="25"/>
        <v>5</v>
      </c>
      <c r="CB75" s="18">
        <f t="shared" si="25"/>
        <v>8</v>
      </c>
      <c r="CC75" s="18">
        <f t="shared" si="25"/>
        <v>16</v>
      </c>
      <c r="CD75" s="18">
        <f t="shared" si="25"/>
        <v>16</v>
      </c>
      <c r="CE75" s="18">
        <f t="shared" si="25"/>
        <v>17</v>
      </c>
      <c r="CF75" s="18">
        <f t="shared" si="25"/>
        <v>3</v>
      </c>
      <c r="CG75" s="18">
        <f t="shared" si="25"/>
        <v>13</v>
      </c>
      <c r="CH75" s="18">
        <f t="shared" si="25"/>
        <v>24</v>
      </c>
      <c r="CI75" s="18">
        <f t="shared" si="25"/>
        <v>13</v>
      </c>
      <c r="CJ75" s="18">
        <f t="shared" si="25"/>
        <v>55</v>
      </c>
      <c r="CK75" s="18">
        <f t="shared" si="25"/>
        <v>35</v>
      </c>
      <c r="CL75" s="18">
        <f t="shared" si="25"/>
        <v>33</v>
      </c>
      <c r="CM75" s="18">
        <f t="shared" si="25"/>
        <v>24</v>
      </c>
      <c r="CN75" s="18">
        <f t="shared" si="25"/>
        <v>17</v>
      </c>
      <c r="CO75" s="18">
        <f t="shared" si="25"/>
        <v>0</v>
      </c>
      <c r="CP75" s="18">
        <f t="shared" si="25"/>
        <v>0</v>
      </c>
      <c r="CQ75" s="40">
        <f>SUM(CQ2:CQ74)</f>
        <v>348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4</v>
      </c>
      <c r="DA75" s="18">
        <f t="shared" si="26"/>
        <v>11</v>
      </c>
      <c r="DB75" s="18">
        <f t="shared" si="26"/>
        <v>13</v>
      </c>
      <c r="DC75" s="18">
        <f t="shared" si="26"/>
        <v>27</v>
      </c>
      <c r="DD75" s="18">
        <f t="shared" si="26"/>
        <v>46</v>
      </c>
      <c r="DE75" s="18">
        <f t="shared" si="26"/>
        <v>67</v>
      </c>
      <c r="DF75" s="18">
        <f t="shared" si="26"/>
        <v>92</v>
      </c>
      <c r="DG75" s="18">
        <f t="shared" si="26"/>
        <v>132</v>
      </c>
      <c r="DH75" s="18">
        <f t="shared" si="26"/>
        <v>82</v>
      </c>
      <c r="DI75" s="18">
        <f t="shared" si="26"/>
        <v>65</v>
      </c>
      <c r="DJ75" s="18">
        <f t="shared" si="26"/>
        <v>35</v>
      </c>
      <c r="DK75" s="18">
        <f t="shared" si="26"/>
        <v>51</v>
      </c>
      <c r="DL75" s="18">
        <f t="shared" si="26"/>
        <v>0</v>
      </c>
      <c r="DM75" s="18">
        <f t="shared" si="26"/>
        <v>0</v>
      </c>
      <c r="DN75" s="40">
        <f>SUM(DN2:DN74)</f>
        <v>625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40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40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40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40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40">
        <f>SUM(HY2:HY74)</f>
        <v>0</v>
      </c>
    </row>
    <row r="76" spans="1:233" ht="15.75" thickTop="1" x14ac:dyDescent="0.25">
      <c r="A76" s="7"/>
      <c r="B76" s="7"/>
      <c r="C76" s="7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7"/>
  <sheetViews>
    <sheetView topLeftCell="EU25" zoomScaleNormal="100" workbookViewId="0">
      <selection activeCell="FD2" sqref="FD2:FD74"/>
    </sheetView>
  </sheetViews>
  <sheetFormatPr defaultColWidth="11.42578125" defaultRowHeight="15" x14ac:dyDescent="0.25"/>
  <sheetData>
    <row r="1" spans="1:233" ht="16.5" thickTop="1" thickBot="1" x14ac:dyDescent="0.3">
      <c r="A1" t="s">
        <v>108</v>
      </c>
      <c r="B1" s="15" t="s">
        <v>106</v>
      </c>
      <c r="C1" t="s">
        <v>107</v>
      </c>
      <c r="D1" s="13">
        <v>2761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2762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2765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>
        <v>2766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>
        <v>2767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>
        <v>2768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>
        <v>2769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5">
      <c r="A2" s="5" t="s">
        <v>1</v>
      </c>
      <c r="B2" s="20">
        <f>SUM(Z2,AW2,BT2,CQ2,DN2,EK2,FH2,GE2,HB2,HY2)</f>
        <v>3</v>
      </c>
      <c r="C2" s="4" t="e">
        <f>B2/A1</f>
        <v>#VALUE!</v>
      </c>
      <c r="D2" s="10" t="s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1</v>
      </c>
      <c r="AU2">
        <v>2</v>
      </c>
      <c r="AV2" s="2">
        <v>0</v>
      </c>
      <c r="AW2" s="17">
        <f>SUM(AB2:AV2)</f>
        <v>3</v>
      </c>
      <c r="AX2" s="10" t="s">
        <v>1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 s="2">
        <v>0</v>
      </c>
      <c r="CL2">
        <v>0</v>
      </c>
      <c r="CM2">
        <v>0</v>
      </c>
      <c r="CN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 s="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>
        <v>0</v>
      </c>
      <c r="DQ2" s="2">
        <v>0</v>
      </c>
      <c r="DR2">
        <v>0</v>
      </c>
      <c r="DS2" s="2">
        <v>0</v>
      </c>
      <c r="DT2" s="2">
        <v>0</v>
      </c>
      <c r="DU2">
        <v>0</v>
      </c>
      <c r="DV2">
        <v>0</v>
      </c>
      <c r="DW2">
        <v>0</v>
      </c>
      <c r="DX2">
        <v>0</v>
      </c>
      <c r="DY2" s="2">
        <v>0</v>
      </c>
      <c r="DZ2" s="2">
        <v>0</v>
      </c>
      <c r="EA2">
        <v>0</v>
      </c>
      <c r="EB2">
        <v>0</v>
      </c>
      <c r="EC2" s="2">
        <v>0</v>
      </c>
      <c r="ED2">
        <v>0</v>
      </c>
      <c r="EE2">
        <v>0</v>
      </c>
      <c r="EF2" s="2">
        <v>0</v>
      </c>
      <c r="EG2">
        <v>0</v>
      </c>
      <c r="EH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 s="2">
        <v>0</v>
      </c>
      <c r="EV2">
        <v>0</v>
      </c>
      <c r="EW2" s="2">
        <v>0</v>
      </c>
      <c r="EX2">
        <v>0</v>
      </c>
      <c r="EY2" s="2">
        <v>0</v>
      </c>
      <c r="EZ2">
        <v>0</v>
      </c>
      <c r="FA2" s="2">
        <v>0</v>
      </c>
      <c r="FB2">
        <v>0</v>
      </c>
      <c r="FC2">
        <v>0</v>
      </c>
      <c r="FD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5">
      <c r="A3" s="5" t="s">
        <v>48</v>
      </c>
      <c r="B3" s="20">
        <f t="shared" ref="B3:B66" si="0">SUM(Z3,AW3,BT3,CQ3,DN3,EK3,FH3,GE3,HB3,HY3)</f>
        <v>36</v>
      </c>
      <c r="C3" s="4" t="e">
        <f>B3/A1</f>
        <v>#VALUE!</v>
      </c>
      <c r="D3" s="10" t="s">
        <v>48</v>
      </c>
      <c r="E3">
        <v>0</v>
      </c>
      <c r="F3">
        <v>0</v>
      </c>
      <c r="G3">
        <v>4</v>
      </c>
      <c r="H3">
        <v>6</v>
      </c>
      <c r="I3">
        <v>7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2">
        <v>0</v>
      </c>
      <c r="Y3" s="2">
        <v>0</v>
      </c>
      <c r="Z3" s="17">
        <f>SUM(E3:Y3)</f>
        <v>18</v>
      </c>
      <c r="AA3" s="10" t="s">
        <v>48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2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 s="2">
        <v>0</v>
      </c>
      <c r="AW3" s="17">
        <f>SUM(AB3:AV3)</f>
        <v>2</v>
      </c>
      <c r="AX3" s="10" t="s">
        <v>48</v>
      </c>
      <c r="AY3">
        <v>2</v>
      </c>
      <c r="AZ3">
        <v>1</v>
      </c>
      <c r="BA3">
        <v>0</v>
      </c>
      <c r="BB3">
        <v>0</v>
      </c>
      <c r="BC3">
        <v>1</v>
      </c>
      <c r="BD3">
        <v>1</v>
      </c>
      <c r="BE3">
        <v>0</v>
      </c>
      <c r="BF3">
        <v>1</v>
      </c>
      <c r="BG3">
        <v>9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15</v>
      </c>
      <c r="BU3" s="10" t="s">
        <v>48</v>
      </c>
      <c r="BV3">
        <v>0</v>
      </c>
      <c r="BW3">
        <v>0</v>
      </c>
      <c r="BX3">
        <v>0</v>
      </c>
      <c r="BY3">
        <v>0</v>
      </c>
      <c r="BZ3">
        <v>1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 s="2">
        <v>0</v>
      </c>
      <c r="CL3">
        <v>0</v>
      </c>
      <c r="CM3">
        <v>0</v>
      </c>
      <c r="CN3">
        <v>0</v>
      </c>
      <c r="CO3" s="2">
        <v>0</v>
      </c>
      <c r="CP3" s="2">
        <v>0</v>
      </c>
      <c r="CQ3" s="17">
        <f>SUM(BV3:CP3)</f>
        <v>1</v>
      </c>
      <c r="CR3" s="10" t="s">
        <v>48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 s="2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>
        <v>0</v>
      </c>
      <c r="DQ3" s="2">
        <v>0</v>
      </c>
      <c r="DR3">
        <v>0</v>
      </c>
      <c r="DS3" s="2">
        <v>0</v>
      </c>
      <c r="DT3" s="2">
        <v>0</v>
      </c>
      <c r="DU3">
        <v>0</v>
      </c>
      <c r="DV3">
        <v>0</v>
      </c>
      <c r="DW3">
        <v>0</v>
      </c>
      <c r="DX3">
        <v>0</v>
      </c>
      <c r="DY3" s="2">
        <v>0</v>
      </c>
      <c r="DZ3" s="2">
        <v>0</v>
      </c>
      <c r="EA3">
        <v>0</v>
      </c>
      <c r="EB3">
        <v>0</v>
      </c>
      <c r="EC3" s="2">
        <v>0</v>
      </c>
      <c r="ED3">
        <v>0</v>
      </c>
      <c r="EE3">
        <v>0</v>
      </c>
      <c r="EF3" s="2">
        <v>0</v>
      </c>
      <c r="EG3">
        <v>0</v>
      </c>
      <c r="EH3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 s="2">
        <v>0</v>
      </c>
      <c r="EV3">
        <v>0</v>
      </c>
      <c r="EW3" s="2">
        <v>0</v>
      </c>
      <c r="EX3">
        <v>0</v>
      </c>
      <c r="EY3" s="2">
        <v>0</v>
      </c>
      <c r="EZ3">
        <v>0</v>
      </c>
      <c r="FA3" s="2">
        <v>0</v>
      </c>
      <c r="FB3">
        <v>0</v>
      </c>
      <c r="FC3">
        <v>0</v>
      </c>
      <c r="FD3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5">
      <c r="A4" s="5" t="s">
        <v>11</v>
      </c>
      <c r="B4" s="20">
        <f t="shared" si="0"/>
        <v>5</v>
      </c>
      <c r="C4" s="4" t="e">
        <f>B4/A1</f>
        <v>#VALUE!</v>
      </c>
      <c r="D4" s="10" t="s">
        <v>11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 s="2">
        <v>0</v>
      </c>
      <c r="AW4" s="17">
        <f t="shared" ref="AW4:AW67" si="2">SUM(AB4:AV4)</f>
        <v>0</v>
      </c>
      <c r="AX4" s="10" t="s">
        <v>11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>
        <v>3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 s="2">
        <v>0</v>
      </c>
      <c r="CL4">
        <v>0</v>
      </c>
      <c r="CM4">
        <v>0</v>
      </c>
      <c r="CN4">
        <v>0</v>
      </c>
      <c r="CO4" s="2">
        <v>0</v>
      </c>
      <c r="CP4" s="2">
        <v>0</v>
      </c>
      <c r="CQ4" s="17">
        <f t="shared" ref="CQ4:CQ67" si="4">SUM(BV4:CP4)</f>
        <v>3</v>
      </c>
      <c r="CR4" s="10" t="s">
        <v>11</v>
      </c>
      <c r="CS4">
        <v>1</v>
      </c>
      <c r="CT4">
        <v>0</v>
      </c>
      <c r="CU4">
        <v>0</v>
      </c>
      <c r="CV4">
        <v>0</v>
      </c>
      <c r="CW4">
        <v>1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 s="2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2</v>
      </c>
      <c r="DO4" s="10" t="s">
        <v>11</v>
      </c>
      <c r="DP4">
        <v>0</v>
      </c>
      <c r="DQ4" s="2">
        <v>0</v>
      </c>
      <c r="DR4">
        <v>0</v>
      </c>
      <c r="DS4" s="2">
        <v>0</v>
      </c>
      <c r="DT4" s="2">
        <v>0</v>
      </c>
      <c r="DU4">
        <v>0</v>
      </c>
      <c r="DV4">
        <v>0</v>
      </c>
      <c r="DW4">
        <v>0</v>
      </c>
      <c r="DX4">
        <v>0</v>
      </c>
      <c r="DY4" s="2">
        <v>0</v>
      </c>
      <c r="DZ4" s="2">
        <v>0</v>
      </c>
      <c r="EA4">
        <v>0</v>
      </c>
      <c r="EB4">
        <v>0</v>
      </c>
      <c r="EC4" s="2">
        <v>0</v>
      </c>
      <c r="ED4">
        <v>0</v>
      </c>
      <c r="EE4">
        <v>0</v>
      </c>
      <c r="EF4" s="2">
        <v>0</v>
      </c>
      <c r="EG4">
        <v>0</v>
      </c>
      <c r="EH4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 s="2">
        <v>0</v>
      </c>
      <c r="EV4">
        <v>0</v>
      </c>
      <c r="EW4" s="2">
        <v>0</v>
      </c>
      <c r="EX4">
        <v>0</v>
      </c>
      <c r="EY4" s="2">
        <v>0</v>
      </c>
      <c r="EZ4">
        <v>0</v>
      </c>
      <c r="FA4" s="2">
        <v>0</v>
      </c>
      <c r="FB4">
        <v>0</v>
      </c>
      <c r="FC4">
        <v>0</v>
      </c>
      <c r="FD4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5">
      <c r="A5" s="5" t="s">
        <v>14</v>
      </c>
      <c r="B5" s="20">
        <f t="shared" si="0"/>
        <v>29</v>
      </c>
      <c r="C5" s="4" t="e">
        <f>B5/A1</f>
        <v>#VALUE!</v>
      </c>
      <c r="D5" s="10" t="s">
        <v>14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s="2">
        <v>0</v>
      </c>
      <c r="Y5" s="2">
        <v>0</v>
      </c>
      <c r="Z5" s="17">
        <f t="shared" si="1"/>
        <v>2</v>
      </c>
      <c r="AA5" s="10" t="s">
        <v>14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4</v>
      </c>
      <c r="AN5">
        <v>4</v>
      </c>
      <c r="AO5">
        <v>13</v>
      </c>
      <c r="AP5">
        <v>1</v>
      </c>
      <c r="AQ5">
        <v>4</v>
      </c>
      <c r="AR5">
        <v>1</v>
      </c>
      <c r="AS5">
        <v>0</v>
      </c>
      <c r="AT5">
        <v>0</v>
      </c>
      <c r="AU5">
        <v>0</v>
      </c>
      <c r="AV5" s="2">
        <v>0</v>
      </c>
      <c r="AW5" s="17">
        <f t="shared" si="2"/>
        <v>27</v>
      </c>
      <c r="AX5" s="10" t="s">
        <v>14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 s="2">
        <v>0</v>
      </c>
      <c r="CL5">
        <v>0</v>
      </c>
      <c r="CM5">
        <v>0</v>
      </c>
      <c r="CN5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 s="2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>
        <v>0</v>
      </c>
      <c r="DQ5" s="2">
        <v>0</v>
      </c>
      <c r="DR5">
        <v>0</v>
      </c>
      <c r="DS5" s="2">
        <v>0</v>
      </c>
      <c r="DT5" s="2">
        <v>0</v>
      </c>
      <c r="DU5">
        <v>0</v>
      </c>
      <c r="DV5">
        <v>0</v>
      </c>
      <c r="DW5">
        <v>0</v>
      </c>
      <c r="DX5">
        <v>0</v>
      </c>
      <c r="DY5" s="2">
        <v>0</v>
      </c>
      <c r="DZ5" s="2">
        <v>0</v>
      </c>
      <c r="EA5">
        <v>0</v>
      </c>
      <c r="EB5">
        <v>0</v>
      </c>
      <c r="EC5" s="2">
        <v>0</v>
      </c>
      <c r="ED5">
        <v>0</v>
      </c>
      <c r="EE5">
        <v>0</v>
      </c>
      <c r="EF5" s="2">
        <v>0</v>
      </c>
      <c r="EG5">
        <v>0</v>
      </c>
      <c r="EH5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 s="2">
        <v>0</v>
      </c>
      <c r="EV5">
        <v>0</v>
      </c>
      <c r="EW5" s="2">
        <v>0</v>
      </c>
      <c r="EX5">
        <v>0</v>
      </c>
      <c r="EY5" s="2">
        <v>0</v>
      </c>
      <c r="EZ5">
        <v>0</v>
      </c>
      <c r="FA5" s="2">
        <v>0</v>
      </c>
      <c r="FB5">
        <v>0</v>
      </c>
      <c r="FC5">
        <v>0</v>
      </c>
      <c r="FD5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5">
      <c r="A6" s="5" t="s">
        <v>15</v>
      </c>
      <c r="B6" s="20">
        <f t="shared" si="0"/>
        <v>10</v>
      </c>
      <c r="C6" s="4" t="e">
        <f>B6/A1</f>
        <v>#VALUE!</v>
      </c>
      <c r="D6" s="10" t="s">
        <v>15</v>
      </c>
      <c r="E6">
        <v>1</v>
      </c>
      <c r="F6">
        <v>0</v>
      </c>
      <c r="G6">
        <v>0</v>
      </c>
      <c r="H6">
        <v>7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s="2">
        <v>0</v>
      </c>
      <c r="Y6" s="2">
        <v>0</v>
      </c>
      <c r="Z6" s="17">
        <f t="shared" si="1"/>
        <v>8</v>
      </c>
      <c r="AA6" s="10" t="s">
        <v>15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 s="2">
        <v>0</v>
      </c>
      <c r="AW6" s="17">
        <f t="shared" si="2"/>
        <v>0</v>
      </c>
      <c r="AX6" s="10" t="s">
        <v>15</v>
      </c>
      <c r="AY6">
        <v>1</v>
      </c>
      <c r="AZ6">
        <v>0</v>
      </c>
      <c r="BA6">
        <v>0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2</v>
      </c>
      <c r="BU6" s="10" t="s">
        <v>15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 s="2">
        <v>0</v>
      </c>
      <c r="CL6">
        <v>0</v>
      </c>
      <c r="CM6">
        <v>0</v>
      </c>
      <c r="CN6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 s="2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>
        <v>0</v>
      </c>
      <c r="DQ6" s="2">
        <v>0</v>
      </c>
      <c r="DR6">
        <v>0</v>
      </c>
      <c r="DS6" s="2">
        <v>0</v>
      </c>
      <c r="DT6" s="2">
        <v>0</v>
      </c>
      <c r="DU6">
        <v>0</v>
      </c>
      <c r="DV6">
        <v>0</v>
      </c>
      <c r="DW6">
        <v>0</v>
      </c>
      <c r="DX6">
        <v>0</v>
      </c>
      <c r="DY6" s="2">
        <v>0</v>
      </c>
      <c r="DZ6" s="2">
        <v>0</v>
      </c>
      <c r="EA6">
        <v>0</v>
      </c>
      <c r="EB6">
        <v>0</v>
      </c>
      <c r="EC6" s="2">
        <v>0</v>
      </c>
      <c r="ED6">
        <v>0</v>
      </c>
      <c r="EE6">
        <v>0</v>
      </c>
      <c r="EF6" s="2">
        <v>0</v>
      </c>
      <c r="EG6">
        <v>0</v>
      </c>
      <c r="EH6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 s="2">
        <v>0</v>
      </c>
      <c r="EV6">
        <v>0</v>
      </c>
      <c r="EW6" s="2">
        <v>0</v>
      </c>
      <c r="EX6">
        <v>0</v>
      </c>
      <c r="EY6" s="2">
        <v>0</v>
      </c>
      <c r="EZ6">
        <v>0</v>
      </c>
      <c r="FA6" s="2">
        <v>0</v>
      </c>
      <c r="FB6">
        <v>0</v>
      </c>
      <c r="FC6">
        <v>0</v>
      </c>
      <c r="FD6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5">
      <c r="A7" s="5" t="s">
        <v>16</v>
      </c>
      <c r="B7" s="20">
        <f t="shared" si="0"/>
        <v>1</v>
      </c>
      <c r="C7" s="4" t="e">
        <f>B7/A1</f>
        <v>#VALUE!</v>
      </c>
      <c r="D7" s="10" t="s">
        <v>16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1</v>
      </c>
      <c r="AU7">
        <v>0</v>
      </c>
      <c r="AV7" s="2">
        <v>0</v>
      </c>
      <c r="AW7" s="17">
        <f t="shared" si="2"/>
        <v>1</v>
      </c>
      <c r="AX7" s="10" t="s">
        <v>16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 s="2">
        <v>0</v>
      </c>
      <c r="CL7">
        <v>0</v>
      </c>
      <c r="CM7">
        <v>0</v>
      </c>
      <c r="CN7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 s="2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>
        <v>0</v>
      </c>
      <c r="DQ7" s="2">
        <v>0</v>
      </c>
      <c r="DR7">
        <v>0</v>
      </c>
      <c r="DS7" s="2">
        <v>0</v>
      </c>
      <c r="DT7" s="2">
        <v>0</v>
      </c>
      <c r="DU7">
        <v>0</v>
      </c>
      <c r="DV7">
        <v>0</v>
      </c>
      <c r="DW7">
        <v>0</v>
      </c>
      <c r="DX7">
        <v>0</v>
      </c>
      <c r="DY7" s="2">
        <v>0</v>
      </c>
      <c r="DZ7" s="2">
        <v>0</v>
      </c>
      <c r="EA7">
        <v>0</v>
      </c>
      <c r="EB7">
        <v>0</v>
      </c>
      <c r="EC7" s="2">
        <v>0</v>
      </c>
      <c r="ED7">
        <v>0</v>
      </c>
      <c r="EE7">
        <v>0</v>
      </c>
      <c r="EF7" s="2">
        <v>0</v>
      </c>
      <c r="EG7">
        <v>0</v>
      </c>
      <c r="EH7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 s="2">
        <v>0</v>
      </c>
      <c r="EV7">
        <v>0</v>
      </c>
      <c r="EW7" s="2">
        <v>0</v>
      </c>
      <c r="EX7">
        <v>0</v>
      </c>
      <c r="EY7" s="2">
        <v>0</v>
      </c>
      <c r="EZ7">
        <v>0</v>
      </c>
      <c r="FA7" s="2">
        <v>0</v>
      </c>
      <c r="FB7">
        <v>0</v>
      </c>
      <c r="FC7">
        <v>0</v>
      </c>
      <c r="FD7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5">
      <c r="A8" s="5" t="s">
        <v>19</v>
      </c>
      <c r="B8" s="20">
        <f t="shared" si="0"/>
        <v>484</v>
      </c>
      <c r="C8" s="4" t="e">
        <f>B8/A1</f>
        <v>#VALUE!</v>
      </c>
      <c r="D8" s="10" t="s">
        <v>19</v>
      </c>
      <c r="E8">
        <v>0</v>
      </c>
      <c r="F8">
        <v>0</v>
      </c>
      <c r="G8">
        <v>0</v>
      </c>
      <c r="H8">
        <v>0</v>
      </c>
      <c r="I8">
        <v>2</v>
      </c>
      <c r="J8">
        <v>7</v>
      </c>
      <c r="K8">
        <v>0</v>
      </c>
      <c r="L8">
        <v>0</v>
      </c>
      <c r="M8">
        <v>0</v>
      </c>
      <c r="N8">
        <v>0</v>
      </c>
      <c r="O8">
        <v>1</v>
      </c>
      <c r="P8">
        <v>5</v>
      </c>
      <c r="Q8">
        <v>3</v>
      </c>
      <c r="R8">
        <v>0</v>
      </c>
      <c r="S8">
        <v>1</v>
      </c>
      <c r="T8">
        <v>7</v>
      </c>
      <c r="U8">
        <v>5</v>
      </c>
      <c r="V8">
        <v>2</v>
      </c>
      <c r="W8">
        <v>1</v>
      </c>
      <c r="X8" s="2">
        <v>0</v>
      </c>
      <c r="Y8" s="2">
        <v>0</v>
      </c>
      <c r="Z8" s="17">
        <f t="shared" si="1"/>
        <v>34</v>
      </c>
      <c r="AA8" s="10" t="s">
        <v>19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4</v>
      </c>
      <c r="AI8">
        <v>3</v>
      </c>
      <c r="AJ8">
        <v>5</v>
      </c>
      <c r="AK8">
        <v>0</v>
      </c>
      <c r="AL8">
        <v>14</v>
      </c>
      <c r="AM8">
        <v>2</v>
      </c>
      <c r="AN8">
        <v>11</v>
      </c>
      <c r="AO8">
        <v>38</v>
      </c>
      <c r="AP8">
        <v>16</v>
      </c>
      <c r="AQ8">
        <v>42</v>
      </c>
      <c r="AR8">
        <v>43</v>
      </c>
      <c r="AS8">
        <v>30</v>
      </c>
      <c r="AT8">
        <v>0</v>
      </c>
      <c r="AU8">
        <v>0</v>
      </c>
      <c r="AV8" s="2">
        <v>0</v>
      </c>
      <c r="AW8" s="17">
        <f t="shared" si="2"/>
        <v>208</v>
      </c>
      <c r="AX8" s="10" t="s">
        <v>19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9</v>
      </c>
      <c r="BJ8">
        <v>28</v>
      </c>
      <c r="BK8">
        <v>16</v>
      </c>
      <c r="BL8">
        <v>16</v>
      </c>
      <c r="BM8">
        <v>57</v>
      </c>
      <c r="BN8">
        <v>18</v>
      </c>
      <c r="BO8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144</v>
      </c>
      <c r="BU8" s="10" t="s">
        <v>19</v>
      </c>
      <c r="BV8">
        <v>0</v>
      </c>
      <c r="BW8">
        <v>0</v>
      </c>
      <c r="BX8">
        <v>0</v>
      </c>
      <c r="BY8">
        <v>0</v>
      </c>
      <c r="BZ8">
        <v>1</v>
      </c>
      <c r="CA8">
        <v>0</v>
      </c>
      <c r="CB8">
        <v>3</v>
      </c>
      <c r="CC8">
        <v>4</v>
      </c>
      <c r="CD8">
        <v>7</v>
      </c>
      <c r="CE8">
        <v>1</v>
      </c>
      <c r="CF8">
        <v>0</v>
      </c>
      <c r="CG8">
        <v>0</v>
      </c>
      <c r="CH8">
        <v>0</v>
      </c>
      <c r="CI8">
        <v>0</v>
      </c>
      <c r="CJ8">
        <v>0</v>
      </c>
      <c r="CK8" s="2">
        <v>0</v>
      </c>
      <c r="CL8">
        <v>0</v>
      </c>
      <c r="CM8">
        <v>0</v>
      </c>
      <c r="CN8">
        <v>0</v>
      </c>
      <c r="CO8" s="2">
        <v>0</v>
      </c>
      <c r="CP8" s="2">
        <v>0</v>
      </c>
      <c r="CQ8" s="17">
        <f t="shared" si="4"/>
        <v>16</v>
      </c>
      <c r="CR8" s="10" t="s">
        <v>19</v>
      </c>
      <c r="CS8">
        <v>0</v>
      </c>
      <c r="CT8">
        <v>0</v>
      </c>
      <c r="CU8">
        <v>0</v>
      </c>
      <c r="CV8">
        <v>0</v>
      </c>
      <c r="CW8">
        <v>0</v>
      </c>
      <c r="CX8">
        <v>2</v>
      </c>
      <c r="CY8">
        <v>3</v>
      </c>
      <c r="CZ8">
        <v>5</v>
      </c>
      <c r="DA8">
        <v>2</v>
      </c>
      <c r="DB8">
        <v>2</v>
      </c>
      <c r="DC8">
        <v>0</v>
      </c>
      <c r="DD8" s="2">
        <v>4</v>
      </c>
      <c r="DE8">
        <v>1</v>
      </c>
      <c r="DF8">
        <v>1</v>
      </c>
      <c r="DG8">
        <v>2</v>
      </c>
      <c r="DH8">
        <v>38</v>
      </c>
      <c r="DI8">
        <v>7</v>
      </c>
      <c r="DJ8">
        <v>0</v>
      </c>
      <c r="DK8" s="2">
        <v>0</v>
      </c>
      <c r="DL8" s="2">
        <v>0</v>
      </c>
      <c r="DM8" s="2">
        <v>0</v>
      </c>
      <c r="DN8" s="17">
        <f t="shared" si="5"/>
        <v>67</v>
      </c>
      <c r="DO8" s="10" t="s">
        <v>19</v>
      </c>
      <c r="DP8">
        <v>0</v>
      </c>
      <c r="DQ8" s="2">
        <v>0</v>
      </c>
      <c r="DR8">
        <v>0</v>
      </c>
      <c r="DS8" s="2">
        <v>0</v>
      </c>
      <c r="DT8" s="2">
        <v>0</v>
      </c>
      <c r="DU8">
        <v>0</v>
      </c>
      <c r="DV8">
        <v>3</v>
      </c>
      <c r="DW8">
        <v>2</v>
      </c>
      <c r="DX8">
        <v>0</v>
      </c>
      <c r="DY8" s="2">
        <v>0</v>
      </c>
      <c r="DZ8" s="2">
        <v>0</v>
      </c>
      <c r="EA8">
        <v>3</v>
      </c>
      <c r="EB8">
        <v>3</v>
      </c>
      <c r="EC8" s="2">
        <v>0</v>
      </c>
      <c r="ED8">
        <v>0</v>
      </c>
      <c r="EE8">
        <v>2</v>
      </c>
      <c r="EF8" s="2">
        <v>0</v>
      </c>
      <c r="EG8">
        <v>0</v>
      </c>
      <c r="EH8">
        <v>0</v>
      </c>
      <c r="EI8" s="2">
        <v>0</v>
      </c>
      <c r="EJ8" s="2">
        <v>0</v>
      </c>
      <c r="EK8" s="17">
        <f t="shared" si="6"/>
        <v>13</v>
      </c>
      <c r="EL8" s="10" t="s">
        <v>19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1</v>
      </c>
      <c r="ET8">
        <v>0</v>
      </c>
      <c r="EU8" s="2">
        <v>0</v>
      </c>
      <c r="EV8">
        <v>0</v>
      </c>
      <c r="EW8" s="2">
        <v>0</v>
      </c>
      <c r="EX8">
        <v>1</v>
      </c>
      <c r="EY8" s="2">
        <v>0</v>
      </c>
      <c r="EZ8">
        <v>0</v>
      </c>
      <c r="FA8" s="2">
        <v>0</v>
      </c>
      <c r="FB8">
        <v>0</v>
      </c>
      <c r="FC8">
        <v>0</v>
      </c>
      <c r="FD8">
        <v>0</v>
      </c>
      <c r="FE8" s="2">
        <v>0</v>
      </c>
      <c r="FF8" s="2">
        <v>0</v>
      </c>
      <c r="FG8" s="2">
        <v>0</v>
      </c>
      <c r="FH8" s="17">
        <f t="shared" si="7"/>
        <v>2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5">
      <c r="A9" s="5" t="s">
        <v>22</v>
      </c>
      <c r="B9" s="20">
        <f t="shared" si="0"/>
        <v>85</v>
      </c>
      <c r="C9" s="4" t="e">
        <f>B9/A1</f>
        <v>#VALUE!</v>
      </c>
      <c r="D9" s="10" t="s">
        <v>22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 s="2">
        <v>0</v>
      </c>
      <c r="Y9" s="2">
        <v>0</v>
      </c>
      <c r="Z9" s="17">
        <f t="shared" si="1"/>
        <v>2</v>
      </c>
      <c r="AA9" s="10" t="s">
        <v>22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23</v>
      </c>
      <c r="AN9">
        <v>15</v>
      </c>
      <c r="AO9">
        <v>4</v>
      </c>
      <c r="AP9">
        <v>0</v>
      </c>
      <c r="AQ9">
        <v>3</v>
      </c>
      <c r="AR9">
        <v>3</v>
      </c>
      <c r="AS9">
        <v>0</v>
      </c>
      <c r="AT9">
        <v>0</v>
      </c>
      <c r="AU9">
        <v>0</v>
      </c>
      <c r="AV9" s="2">
        <v>0</v>
      </c>
      <c r="AW9" s="17">
        <f t="shared" si="2"/>
        <v>48</v>
      </c>
      <c r="AX9" s="10" t="s">
        <v>22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0</v>
      </c>
      <c r="BI9">
        <v>2</v>
      </c>
      <c r="BJ9">
        <v>1</v>
      </c>
      <c r="BK9">
        <v>0</v>
      </c>
      <c r="BL9">
        <v>0</v>
      </c>
      <c r="BM9">
        <v>4</v>
      </c>
      <c r="BN9">
        <v>0</v>
      </c>
      <c r="BO9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8</v>
      </c>
      <c r="BU9" s="10" t="s">
        <v>22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 s="2">
        <v>0</v>
      </c>
      <c r="CL9">
        <v>0</v>
      </c>
      <c r="CM9">
        <v>0</v>
      </c>
      <c r="CN9">
        <v>1</v>
      </c>
      <c r="CO9" s="2">
        <v>0</v>
      </c>
      <c r="CP9" s="2">
        <v>0</v>
      </c>
      <c r="CQ9" s="17">
        <f t="shared" si="4"/>
        <v>1</v>
      </c>
      <c r="CR9" s="10" t="s">
        <v>22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 s="2">
        <v>0</v>
      </c>
      <c r="DE9">
        <v>0</v>
      </c>
      <c r="DF9">
        <v>0</v>
      </c>
      <c r="DG9">
        <v>2</v>
      </c>
      <c r="DH9">
        <v>0</v>
      </c>
      <c r="DI9">
        <v>0</v>
      </c>
      <c r="DJ9">
        <v>0</v>
      </c>
      <c r="DK9" s="2">
        <v>0</v>
      </c>
      <c r="DL9" s="2">
        <v>0</v>
      </c>
      <c r="DM9" s="2">
        <v>0</v>
      </c>
      <c r="DN9" s="17">
        <f t="shared" si="5"/>
        <v>2</v>
      </c>
      <c r="DO9" s="10" t="s">
        <v>22</v>
      </c>
      <c r="DP9">
        <v>0</v>
      </c>
      <c r="DQ9" s="2">
        <v>0</v>
      </c>
      <c r="DR9">
        <v>0</v>
      </c>
      <c r="DS9" s="2">
        <v>0</v>
      </c>
      <c r="DT9" s="2">
        <v>0</v>
      </c>
      <c r="DU9">
        <v>0</v>
      </c>
      <c r="DV9">
        <v>0</v>
      </c>
      <c r="DW9">
        <v>0</v>
      </c>
      <c r="DX9">
        <v>0</v>
      </c>
      <c r="DY9" s="2">
        <v>0</v>
      </c>
      <c r="DZ9" s="2">
        <v>0</v>
      </c>
      <c r="EA9">
        <v>0</v>
      </c>
      <c r="EB9">
        <v>0</v>
      </c>
      <c r="EC9" s="2">
        <v>0</v>
      </c>
      <c r="ED9">
        <v>0</v>
      </c>
      <c r="EE9">
        <v>0</v>
      </c>
      <c r="EF9" s="2">
        <v>0</v>
      </c>
      <c r="EG9">
        <v>0</v>
      </c>
      <c r="EH9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 s="2">
        <v>0</v>
      </c>
      <c r="EV9">
        <v>8</v>
      </c>
      <c r="EW9" s="2">
        <v>3</v>
      </c>
      <c r="EX9">
        <v>13</v>
      </c>
      <c r="EY9" s="2">
        <v>0</v>
      </c>
      <c r="EZ9">
        <v>0</v>
      </c>
      <c r="FA9" s="2">
        <v>0</v>
      </c>
      <c r="FB9">
        <v>0</v>
      </c>
      <c r="FC9">
        <v>0</v>
      </c>
      <c r="FD9">
        <v>0</v>
      </c>
      <c r="FE9" s="2">
        <v>0</v>
      </c>
      <c r="FF9" s="2">
        <v>0</v>
      </c>
      <c r="FG9" s="2">
        <v>0</v>
      </c>
      <c r="FH9" s="17">
        <f t="shared" si="7"/>
        <v>24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5">
      <c r="A10" s="5" t="s">
        <v>27</v>
      </c>
      <c r="B10" s="20">
        <f t="shared" si="0"/>
        <v>18</v>
      </c>
      <c r="C10" s="4" t="e">
        <f>B10/A1</f>
        <v>#VALUE!</v>
      </c>
      <c r="D10" s="10" t="s">
        <v>27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10</v>
      </c>
      <c r="AT10">
        <v>6</v>
      </c>
      <c r="AU10">
        <v>2</v>
      </c>
      <c r="AV10" s="2">
        <v>0</v>
      </c>
      <c r="AW10" s="17">
        <f t="shared" si="2"/>
        <v>18</v>
      </c>
      <c r="AX10" s="10" t="s">
        <v>27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 s="2">
        <v>0</v>
      </c>
      <c r="CL10">
        <v>0</v>
      </c>
      <c r="CM10">
        <v>0</v>
      </c>
      <c r="CN10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 s="2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>
        <v>0</v>
      </c>
      <c r="DQ10" s="2">
        <v>0</v>
      </c>
      <c r="DR10">
        <v>0</v>
      </c>
      <c r="DS10" s="2">
        <v>0</v>
      </c>
      <c r="DT10" s="2">
        <v>0</v>
      </c>
      <c r="DU10">
        <v>0</v>
      </c>
      <c r="DV10">
        <v>0</v>
      </c>
      <c r="DW10">
        <v>0</v>
      </c>
      <c r="DX10">
        <v>0</v>
      </c>
      <c r="DY10" s="2">
        <v>0</v>
      </c>
      <c r="DZ10" s="2">
        <v>0</v>
      </c>
      <c r="EA10">
        <v>0</v>
      </c>
      <c r="EB10">
        <v>0</v>
      </c>
      <c r="EC10" s="2">
        <v>0</v>
      </c>
      <c r="ED10">
        <v>0</v>
      </c>
      <c r="EE10">
        <v>0</v>
      </c>
      <c r="EF10" s="2">
        <v>0</v>
      </c>
      <c r="EG10">
        <v>0</v>
      </c>
      <c r="EH10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 s="2">
        <v>0</v>
      </c>
      <c r="EV10">
        <v>0</v>
      </c>
      <c r="EW10" s="2">
        <v>0</v>
      </c>
      <c r="EX10">
        <v>0</v>
      </c>
      <c r="EY10" s="2">
        <v>0</v>
      </c>
      <c r="EZ10">
        <v>0</v>
      </c>
      <c r="FA10" s="2">
        <v>0</v>
      </c>
      <c r="FB10">
        <v>0</v>
      </c>
      <c r="FC10">
        <v>0</v>
      </c>
      <c r="FD10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5">
      <c r="A11" s="5" t="s">
        <v>30</v>
      </c>
      <c r="B11" s="20">
        <f t="shared" si="0"/>
        <v>9</v>
      </c>
      <c r="C11" s="4" t="e">
        <f>B11/A1</f>
        <v>#VALUE!</v>
      </c>
      <c r="D11" s="10" t="s">
        <v>30</v>
      </c>
      <c r="E11">
        <v>0</v>
      </c>
      <c r="F11">
        <v>0</v>
      </c>
      <c r="G11">
        <v>0</v>
      </c>
      <c r="H11">
        <v>0</v>
      </c>
      <c r="I11">
        <v>0</v>
      </c>
      <c r="J11">
        <v>3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2">
        <v>0</v>
      </c>
      <c r="Y11" s="2">
        <v>0</v>
      </c>
      <c r="Z11" s="17">
        <f t="shared" si="1"/>
        <v>4</v>
      </c>
      <c r="AA11" s="10" t="s">
        <v>30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</v>
      </c>
      <c r="AH11">
        <v>0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 s="2">
        <v>0</v>
      </c>
      <c r="AW11" s="17">
        <f t="shared" si="2"/>
        <v>3</v>
      </c>
      <c r="AX11" s="10" t="s">
        <v>30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2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2</v>
      </c>
      <c r="BU11" s="10" t="s">
        <v>30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 s="2">
        <v>0</v>
      </c>
      <c r="CL11">
        <v>0</v>
      </c>
      <c r="CM11">
        <v>0</v>
      </c>
      <c r="CN11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 s="2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>
        <v>0</v>
      </c>
      <c r="DQ11" s="2">
        <v>0</v>
      </c>
      <c r="DR11">
        <v>0</v>
      </c>
      <c r="DS11" s="2">
        <v>0</v>
      </c>
      <c r="DT11" s="2">
        <v>0</v>
      </c>
      <c r="DU11">
        <v>0</v>
      </c>
      <c r="DV11">
        <v>0</v>
      </c>
      <c r="DW11">
        <v>0</v>
      </c>
      <c r="DX11">
        <v>0</v>
      </c>
      <c r="DY11" s="2">
        <v>0</v>
      </c>
      <c r="DZ11" s="2">
        <v>0</v>
      </c>
      <c r="EA11">
        <v>0</v>
      </c>
      <c r="EB11">
        <v>0</v>
      </c>
      <c r="EC11" s="2">
        <v>0</v>
      </c>
      <c r="ED11">
        <v>0</v>
      </c>
      <c r="EE11">
        <v>0</v>
      </c>
      <c r="EF11" s="2">
        <v>0</v>
      </c>
      <c r="EG11">
        <v>0</v>
      </c>
      <c r="EH11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 s="2">
        <v>0</v>
      </c>
      <c r="EV11">
        <v>0</v>
      </c>
      <c r="EW11" s="2">
        <v>0</v>
      </c>
      <c r="EX11">
        <v>0</v>
      </c>
      <c r="EY11" s="2">
        <v>0</v>
      </c>
      <c r="EZ11">
        <v>0</v>
      </c>
      <c r="FA11" s="2">
        <v>0</v>
      </c>
      <c r="FB11">
        <v>0</v>
      </c>
      <c r="FC11">
        <v>0</v>
      </c>
      <c r="FD11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5">
      <c r="A12" s="5" t="s">
        <v>49</v>
      </c>
      <c r="B12" s="20">
        <f t="shared" si="0"/>
        <v>25</v>
      </c>
      <c r="C12" s="4" t="e">
        <f>B12/A1</f>
        <v>#VALUE!</v>
      </c>
      <c r="D12" s="10" t="s">
        <v>49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5</v>
      </c>
      <c r="M12">
        <v>1</v>
      </c>
      <c r="N12">
        <v>0</v>
      </c>
      <c r="O12">
        <v>0</v>
      </c>
      <c r="P12">
        <v>3</v>
      </c>
      <c r="Q12">
        <v>0</v>
      </c>
      <c r="R12">
        <v>2</v>
      </c>
      <c r="S12">
        <v>0</v>
      </c>
      <c r="T12">
        <v>0</v>
      </c>
      <c r="U12">
        <v>0</v>
      </c>
      <c r="V12">
        <v>0</v>
      </c>
      <c r="W12">
        <v>0</v>
      </c>
      <c r="X12" s="2">
        <v>0</v>
      </c>
      <c r="Y12" s="2">
        <v>0</v>
      </c>
      <c r="Z12" s="17">
        <f t="shared" si="1"/>
        <v>11</v>
      </c>
      <c r="AA12" s="10" t="s">
        <v>49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0</v>
      </c>
      <c r="AR12">
        <v>1</v>
      </c>
      <c r="AS12">
        <v>0</v>
      </c>
      <c r="AT12">
        <v>1</v>
      </c>
      <c r="AU12">
        <v>0</v>
      </c>
      <c r="AV12" s="2">
        <v>0</v>
      </c>
      <c r="AW12" s="17">
        <f t="shared" si="2"/>
        <v>6</v>
      </c>
      <c r="AX12" s="10" t="s">
        <v>49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2</v>
      </c>
      <c r="BN12">
        <v>3</v>
      </c>
      <c r="BO12">
        <v>1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6</v>
      </c>
      <c r="BU12" s="10" t="s">
        <v>49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1</v>
      </c>
      <c r="CJ12">
        <v>0</v>
      </c>
      <c r="CK12" s="2">
        <v>0</v>
      </c>
      <c r="CL12">
        <v>0</v>
      </c>
      <c r="CM12">
        <v>0</v>
      </c>
      <c r="CN12">
        <v>0</v>
      </c>
      <c r="CO12" s="2">
        <v>0</v>
      </c>
      <c r="CP12" s="2">
        <v>0</v>
      </c>
      <c r="CQ12" s="17">
        <f t="shared" si="4"/>
        <v>1</v>
      </c>
      <c r="CR12" s="10" t="s">
        <v>49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 s="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>
        <v>0</v>
      </c>
      <c r="DQ12" s="2">
        <v>0</v>
      </c>
      <c r="DR12">
        <v>0</v>
      </c>
      <c r="DS12" s="2">
        <v>0</v>
      </c>
      <c r="DT12" s="2">
        <v>0</v>
      </c>
      <c r="DU12">
        <v>0</v>
      </c>
      <c r="DV12">
        <v>0</v>
      </c>
      <c r="DW12">
        <v>0</v>
      </c>
      <c r="DX12">
        <v>0</v>
      </c>
      <c r="DY12" s="2">
        <v>0</v>
      </c>
      <c r="DZ12" s="2">
        <v>0</v>
      </c>
      <c r="EA12">
        <v>0</v>
      </c>
      <c r="EB12">
        <v>0</v>
      </c>
      <c r="EC12" s="2">
        <v>0</v>
      </c>
      <c r="ED12">
        <v>0</v>
      </c>
      <c r="EE12">
        <v>0</v>
      </c>
      <c r="EF12" s="2">
        <v>0</v>
      </c>
      <c r="EG12">
        <v>0</v>
      </c>
      <c r="EH1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 s="2">
        <v>0</v>
      </c>
      <c r="EV12">
        <v>0</v>
      </c>
      <c r="EW12" s="2">
        <v>0</v>
      </c>
      <c r="EX12">
        <v>0</v>
      </c>
      <c r="EY12" s="2">
        <v>0</v>
      </c>
      <c r="EZ12">
        <v>0</v>
      </c>
      <c r="FA12" s="2">
        <v>0</v>
      </c>
      <c r="FB12">
        <v>1</v>
      </c>
      <c r="FC12">
        <v>0</v>
      </c>
      <c r="FD12">
        <v>0</v>
      </c>
      <c r="FE12" s="2">
        <v>0</v>
      </c>
      <c r="FF12" s="2">
        <v>0</v>
      </c>
      <c r="FG12" s="2">
        <v>0</v>
      </c>
      <c r="FH12" s="17">
        <f t="shared" si="7"/>
        <v>1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5">
      <c r="A13" s="5" t="s">
        <v>31</v>
      </c>
      <c r="B13" s="20">
        <f t="shared" si="0"/>
        <v>258</v>
      </c>
      <c r="C13" s="4" t="e">
        <f>B13/A1</f>
        <v>#VALUE!</v>
      </c>
      <c r="D13" s="10" t="s">
        <v>31</v>
      </c>
      <c r="E13">
        <v>6</v>
      </c>
      <c r="F13">
        <v>24</v>
      </c>
      <c r="G13">
        <v>12</v>
      </c>
      <c r="H13">
        <v>2</v>
      </c>
      <c r="I13">
        <v>4</v>
      </c>
      <c r="J13">
        <v>5</v>
      </c>
      <c r="K13">
        <v>1</v>
      </c>
      <c r="L13">
        <v>3</v>
      </c>
      <c r="M13">
        <v>33</v>
      </c>
      <c r="N13">
        <v>1</v>
      </c>
      <c r="O13">
        <v>5</v>
      </c>
      <c r="P13">
        <v>2</v>
      </c>
      <c r="Q13">
        <v>3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2">
        <v>0</v>
      </c>
      <c r="Y13" s="2">
        <v>0</v>
      </c>
      <c r="Z13" s="17">
        <f t="shared" si="1"/>
        <v>101</v>
      </c>
      <c r="AA13" s="10" t="s">
        <v>31</v>
      </c>
      <c r="AB13">
        <v>0</v>
      </c>
      <c r="AC13">
        <v>1</v>
      </c>
      <c r="AD13">
        <v>2</v>
      </c>
      <c r="AE13">
        <v>2</v>
      </c>
      <c r="AF13">
        <v>8</v>
      </c>
      <c r="AG13">
        <v>4</v>
      </c>
      <c r="AH13">
        <v>13</v>
      </c>
      <c r="AI13">
        <v>5</v>
      </c>
      <c r="AJ13">
        <v>6</v>
      </c>
      <c r="AK13">
        <v>0</v>
      </c>
      <c r="AL13">
        <v>2</v>
      </c>
      <c r="AM13">
        <v>1</v>
      </c>
      <c r="AN13">
        <v>0</v>
      </c>
      <c r="AO13">
        <v>5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 s="2">
        <v>0</v>
      </c>
      <c r="AW13" s="17">
        <f t="shared" si="2"/>
        <v>49</v>
      </c>
      <c r="AX13" s="10" t="s">
        <v>31</v>
      </c>
      <c r="AY13">
        <v>0</v>
      </c>
      <c r="AZ13">
        <v>0</v>
      </c>
      <c r="BA13">
        <v>0</v>
      </c>
      <c r="BB13">
        <v>3</v>
      </c>
      <c r="BC13">
        <v>3</v>
      </c>
      <c r="BD13">
        <v>4</v>
      </c>
      <c r="BE13">
        <v>7</v>
      </c>
      <c r="BF13">
        <v>3</v>
      </c>
      <c r="BG13">
        <v>9</v>
      </c>
      <c r="BH13">
        <v>5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0</v>
      </c>
      <c r="BO13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35</v>
      </c>
      <c r="BU13" s="10" t="s">
        <v>31</v>
      </c>
      <c r="BV13">
        <v>2</v>
      </c>
      <c r="BW13">
        <v>1</v>
      </c>
      <c r="BX13">
        <v>7</v>
      </c>
      <c r="BY13">
        <v>0</v>
      </c>
      <c r="BZ13">
        <v>3</v>
      </c>
      <c r="CA13">
        <v>3</v>
      </c>
      <c r="CB13">
        <v>3</v>
      </c>
      <c r="CC13">
        <v>0</v>
      </c>
      <c r="CD13">
        <v>1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 s="2">
        <v>0</v>
      </c>
      <c r="CL13">
        <v>0</v>
      </c>
      <c r="CM13">
        <v>0</v>
      </c>
      <c r="CN13">
        <v>0</v>
      </c>
      <c r="CO13" s="2">
        <v>0</v>
      </c>
      <c r="CP13" s="2">
        <v>0</v>
      </c>
      <c r="CQ13" s="17">
        <f t="shared" si="4"/>
        <v>20</v>
      </c>
      <c r="CR13" s="10" t="s">
        <v>31</v>
      </c>
      <c r="CS13">
        <v>6</v>
      </c>
      <c r="CT13">
        <v>4</v>
      </c>
      <c r="CU13">
        <v>3</v>
      </c>
      <c r="CV13">
        <v>9</v>
      </c>
      <c r="CW13">
        <v>6</v>
      </c>
      <c r="CX13">
        <v>0</v>
      </c>
      <c r="CY13">
        <v>0</v>
      </c>
      <c r="CZ13">
        <v>2</v>
      </c>
      <c r="DA13">
        <v>4</v>
      </c>
      <c r="DB13">
        <v>3</v>
      </c>
      <c r="DC13">
        <v>0</v>
      </c>
      <c r="DD13" s="2">
        <v>0</v>
      </c>
      <c r="DE13">
        <v>1</v>
      </c>
      <c r="DF13">
        <v>0</v>
      </c>
      <c r="DG13">
        <v>0</v>
      </c>
      <c r="DH13">
        <v>0</v>
      </c>
      <c r="DI13">
        <v>0</v>
      </c>
      <c r="DJ13">
        <v>0</v>
      </c>
      <c r="DK13" s="2">
        <v>0</v>
      </c>
      <c r="DL13" s="2">
        <v>0</v>
      </c>
      <c r="DM13" s="2">
        <v>0</v>
      </c>
      <c r="DN13" s="17">
        <f t="shared" si="5"/>
        <v>38</v>
      </c>
      <c r="DO13" s="10" t="s">
        <v>31</v>
      </c>
      <c r="DP13">
        <v>0</v>
      </c>
      <c r="DQ13" s="2">
        <v>0</v>
      </c>
      <c r="DR13">
        <v>0</v>
      </c>
      <c r="DS13" s="2">
        <v>0</v>
      </c>
      <c r="DT13" s="2">
        <v>0</v>
      </c>
      <c r="DU13">
        <v>2</v>
      </c>
      <c r="DV13">
        <v>2</v>
      </c>
      <c r="DW13">
        <v>4</v>
      </c>
      <c r="DX13">
        <v>0</v>
      </c>
      <c r="DY13" s="2">
        <v>0</v>
      </c>
      <c r="DZ13" s="2">
        <v>0</v>
      </c>
      <c r="EA13">
        <v>0</v>
      </c>
      <c r="EB13">
        <v>3</v>
      </c>
      <c r="EC13" s="2">
        <v>0</v>
      </c>
      <c r="ED13">
        <v>0</v>
      </c>
      <c r="EE13">
        <v>0</v>
      </c>
      <c r="EF13" s="2">
        <v>0</v>
      </c>
      <c r="EG13">
        <v>0</v>
      </c>
      <c r="EH13">
        <v>0</v>
      </c>
      <c r="EI13" s="2">
        <v>0</v>
      </c>
      <c r="EJ13" s="2">
        <v>0</v>
      </c>
      <c r="EK13" s="17">
        <f t="shared" si="6"/>
        <v>11</v>
      </c>
      <c r="EL13" s="10" t="s">
        <v>31</v>
      </c>
      <c r="EM13">
        <v>1</v>
      </c>
      <c r="EN13">
        <v>0</v>
      </c>
      <c r="EO13">
        <v>0</v>
      </c>
      <c r="EP13">
        <v>1</v>
      </c>
      <c r="EQ13">
        <v>0</v>
      </c>
      <c r="ER13">
        <v>1</v>
      </c>
      <c r="ES13">
        <v>1</v>
      </c>
      <c r="ET13">
        <v>0</v>
      </c>
      <c r="EU13" s="2">
        <v>0</v>
      </c>
      <c r="EV13">
        <v>0</v>
      </c>
      <c r="EW13" s="2">
        <v>0</v>
      </c>
      <c r="EX13">
        <v>0</v>
      </c>
      <c r="EY13" s="2">
        <v>0</v>
      </c>
      <c r="EZ13">
        <v>0</v>
      </c>
      <c r="FA13" s="2">
        <v>0</v>
      </c>
      <c r="FB13">
        <v>0</v>
      </c>
      <c r="FC13">
        <v>0</v>
      </c>
      <c r="FD13">
        <v>0</v>
      </c>
      <c r="FE13" s="2">
        <v>0</v>
      </c>
      <c r="FF13" s="2">
        <v>0</v>
      </c>
      <c r="FG13" s="2">
        <v>0</v>
      </c>
      <c r="FH13" s="17">
        <f t="shared" si="7"/>
        <v>4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5">
      <c r="A14" s="5" t="s">
        <v>35</v>
      </c>
      <c r="B14" s="20">
        <f t="shared" si="0"/>
        <v>118</v>
      </c>
      <c r="C14" s="4" t="e">
        <f>B14/A1</f>
        <v>#VALUE!</v>
      </c>
      <c r="D14" s="10" t="s">
        <v>35</v>
      </c>
      <c r="E14">
        <v>2</v>
      </c>
      <c r="F14">
        <v>1</v>
      </c>
      <c r="G14">
        <v>3</v>
      </c>
      <c r="H14">
        <v>6</v>
      </c>
      <c r="I14">
        <v>12</v>
      </c>
      <c r="J14">
        <v>17</v>
      </c>
      <c r="K14">
        <v>21</v>
      </c>
      <c r="L14">
        <v>13</v>
      </c>
      <c r="M14">
        <v>3</v>
      </c>
      <c r="N14">
        <v>6</v>
      </c>
      <c r="O14">
        <v>0</v>
      </c>
      <c r="P14">
        <v>9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2">
        <v>0</v>
      </c>
      <c r="Y14" s="2">
        <v>0</v>
      </c>
      <c r="Z14" s="17">
        <f t="shared" si="1"/>
        <v>93</v>
      </c>
      <c r="AA14" s="10" t="s">
        <v>35</v>
      </c>
      <c r="AB14">
        <v>1</v>
      </c>
      <c r="AC14">
        <v>0</v>
      </c>
      <c r="AD14">
        <v>1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1</v>
      </c>
      <c r="AK14">
        <v>0</v>
      </c>
      <c r="AL14">
        <v>0</v>
      </c>
      <c r="AM14">
        <v>0</v>
      </c>
      <c r="AN14"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 s="2">
        <v>0</v>
      </c>
      <c r="AW14" s="17">
        <f t="shared" si="2"/>
        <v>6</v>
      </c>
      <c r="AX14" s="10" t="s">
        <v>35</v>
      </c>
      <c r="AY14">
        <v>0</v>
      </c>
      <c r="AZ14">
        <v>0</v>
      </c>
      <c r="BA14">
        <v>0</v>
      </c>
      <c r="BB14">
        <v>1</v>
      </c>
      <c r="BC14">
        <v>0</v>
      </c>
      <c r="BD14">
        <v>0</v>
      </c>
      <c r="BE14">
        <v>3</v>
      </c>
      <c r="BF14">
        <v>1</v>
      </c>
      <c r="BG14">
        <v>1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3</v>
      </c>
      <c r="BN14">
        <v>0</v>
      </c>
      <c r="BO14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9</v>
      </c>
      <c r="BU14" s="10" t="s">
        <v>35</v>
      </c>
      <c r="BV14">
        <v>0</v>
      </c>
      <c r="BW14">
        <v>0</v>
      </c>
      <c r="BX14">
        <v>0</v>
      </c>
      <c r="BY14">
        <v>3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 s="2">
        <v>0</v>
      </c>
      <c r="CL14">
        <v>0</v>
      </c>
      <c r="CM14">
        <v>0</v>
      </c>
      <c r="CN14">
        <v>0</v>
      </c>
      <c r="CO14" s="2">
        <v>0</v>
      </c>
      <c r="CP14" s="2">
        <v>0</v>
      </c>
      <c r="CQ14" s="17">
        <f t="shared" si="4"/>
        <v>3</v>
      </c>
      <c r="CR14" s="10" t="s">
        <v>35</v>
      </c>
      <c r="CS14">
        <v>0</v>
      </c>
      <c r="CT14">
        <v>0</v>
      </c>
      <c r="CU14">
        <v>0</v>
      </c>
      <c r="CV14">
        <v>1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 s="2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 s="2">
        <v>0</v>
      </c>
      <c r="DL14" s="2">
        <v>0</v>
      </c>
      <c r="DM14" s="2">
        <v>0</v>
      </c>
      <c r="DN14" s="17">
        <f t="shared" si="5"/>
        <v>1</v>
      </c>
      <c r="DO14" s="10" t="s">
        <v>35</v>
      </c>
      <c r="DP14">
        <v>0</v>
      </c>
      <c r="DQ14" s="2">
        <v>0</v>
      </c>
      <c r="DR14">
        <v>1</v>
      </c>
      <c r="DS14" s="2">
        <v>0</v>
      </c>
      <c r="DT14" s="2">
        <v>0</v>
      </c>
      <c r="DU14">
        <v>1</v>
      </c>
      <c r="DV14">
        <v>1</v>
      </c>
      <c r="DW14">
        <v>0</v>
      </c>
      <c r="DX14">
        <v>0</v>
      </c>
      <c r="DY14" s="2">
        <v>0</v>
      </c>
      <c r="DZ14" s="2">
        <v>0</v>
      </c>
      <c r="EA14">
        <v>2</v>
      </c>
      <c r="EB14">
        <v>1</v>
      </c>
      <c r="EC14" s="2">
        <v>0</v>
      </c>
      <c r="ED14">
        <v>0</v>
      </c>
      <c r="EE14">
        <v>0</v>
      </c>
      <c r="EF14" s="2">
        <v>0</v>
      </c>
      <c r="EG14">
        <v>0</v>
      </c>
      <c r="EH14">
        <v>0</v>
      </c>
      <c r="EI14" s="2">
        <v>0</v>
      </c>
      <c r="EJ14" s="2">
        <v>0</v>
      </c>
      <c r="EK14" s="17">
        <f t="shared" si="6"/>
        <v>6</v>
      </c>
      <c r="EL14" s="10" t="s">
        <v>35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 s="2">
        <v>0</v>
      </c>
      <c r="EV14">
        <v>0</v>
      </c>
      <c r="EW14" s="2">
        <v>0</v>
      </c>
      <c r="EX14">
        <v>0</v>
      </c>
      <c r="EY14" s="2">
        <v>0</v>
      </c>
      <c r="EZ14">
        <v>0</v>
      </c>
      <c r="FA14" s="2">
        <v>0</v>
      </c>
      <c r="FB14">
        <v>0</v>
      </c>
      <c r="FC14">
        <v>0</v>
      </c>
      <c r="FD14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5">
      <c r="A15" s="5" t="s">
        <v>36</v>
      </c>
      <c r="B15" s="20">
        <f t="shared" si="0"/>
        <v>2</v>
      </c>
      <c r="C15" s="4" t="e">
        <f>B15/A1</f>
        <v>#VALUE!</v>
      </c>
      <c r="D15" s="10" t="s">
        <v>36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 s="2">
        <v>0</v>
      </c>
      <c r="AW15" s="17">
        <f t="shared" si="2"/>
        <v>0</v>
      </c>
      <c r="AX15" s="10" t="s">
        <v>36</v>
      </c>
      <c r="AY15">
        <v>1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1</v>
      </c>
      <c r="BU15" s="10" t="s">
        <v>36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 s="2">
        <v>0</v>
      </c>
      <c r="CL15">
        <v>0</v>
      </c>
      <c r="CM15">
        <v>0</v>
      </c>
      <c r="CN15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 s="2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>
        <v>0</v>
      </c>
      <c r="DQ15" s="2">
        <v>0</v>
      </c>
      <c r="DR15">
        <v>0</v>
      </c>
      <c r="DS15" s="2">
        <v>0</v>
      </c>
      <c r="DT15" s="2">
        <v>0</v>
      </c>
      <c r="DU15">
        <v>0</v>
      </c>
      <c r="DV15">
        <v>0</v>
      </c>
      <c r="DW15">
        <v>0</v>
      </c>
      <c r="DX15">
        <v>0</v>
      </c>
      <c r="DY15" s="2">
        <v>0</v>
      </c>
      <c r="DZ15" s="2">
        <v>0</v>
      </c>
      <c r="EA15">
        <v>0</v>
      </c>
      <c r="EB15">
        <v>0</v>
      </c>
      <c r="EC15" s="2">
        <v>0</v>
      </c>
      <c r="ED15">
        <v>0</v>
      </c>
      <c r="EE15">
        <v>0</v>
      </c>
      <c r="EF15" s="2">
        <v>0</v>
      </c>
      <c r="EG15">
        <v>0</v>
      </c>
      <c r="EH15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>
        <v>0</v>
      </c>
      <c r="EN15">
        <v>0</v>
      </c>
      <c r="EO15">
        <v>1</v>
      </c>
      <c r="EP15">
        <v>0</v>
      </c>
      <c r="EQ15">
        <v>0</v>
      </c>
      <c r="ER15">
        <v>0</v>
      </c>
      <c r="ES15">
        <v>0</v>
      </c>
      <c r="ET15">
        <v>0</v>
      </c>
      <c r="EU15" s="2">
        <v>0</v>
      </c>
      <c r="EV15">
        <v>0</v>
      </c>
      <c r="EW15" s="2">
        <v>0</v>
      </c>
      <c r="EX15">
        <v>0</v>
      </c>
      <c r="EY15" s="2">
        <v>0</v>
      </c>
      <c r="EZ15">
        <v>0</v>
      </c>
      <c r="FA15" s="2">
        <v>0</v>
      </c>
      <c r="FB15">
        <v>0</v>
      </c>
      <c r="FC15">
        <v>0</v>
      </c>
      <c r="FD15">
        <v>0</v>
      </c>
      <c r="FE15" s="2">
        <v>0</v>
      </c>
      <c r="FF15" s="2">
        <v>0</v>
      </c>
      <c r="FG15" s="2">
        <v>0</v>
      </c>
      <c r="FH15" s="17">
        <f t="shared" si="7"/>
        <v>1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5">
      <c r="A16" s="5" t="s">
        <v>9</v>
      </c>
      <c r="B16" s="20">
        <f t="shared" si="0"/>
        <v>107</v>
      </c>
      <c r="C16" s="4" t="e">
        <f>B16/A1</f>
        <v>#VALUE!</v>
      </c>
      <c r="D16" s="10" t="s">
        <v>9</v>
      </c>
      <c r="E16">
        <v>0</v>
      </c>
      <c r="F16">
        <v>1</v>
      </c>
      <c r="G16">
        <v>0</v>
      </c>
      <c r="H16">
        <v>2</v>
      </c>
      <c r="I16">
        <v>0</v>
      </c>
      <c r="J16">
        <v>0</v>
      </c>
      <c r="K16">
        <v>1</v>
      </c>
      <c r="L16">
        <v>3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2">
        <v>0</v>
      </c>
      <c r="Y16" s="2">
        <v>0</v>
      </c>
      <c r="Z16" s="17">
        <f t="shared" si="1"/>
        <v>8</v>
      </c>
      <c r="AA16" s="10" t="s">
        <v>9</v>
      </c>
      <c r="AB16">
        <v>0</v>
      </c>
      <c r="AC16">
        <v>0</v>
      </c>
      <c r="AD16">
        <v>1</v>
      </c>
      <c r="AE16">
        <v>2</v>
      </c>
      <c r="AF16">
        <v>1</v>
      </c>
      <c r="AG16">
        <v>3</v>
      </c>
      <c r="AH16">
        <v>2</v>
      </c>
      <c r="AI16">
        <v>2</v>
      </c>
      <c r="AJ16">
        <v>1</v>
      </c>
      <c r="AK16">
        <v>0</v>
      </c>
      <c r="AL16">
        <v>1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 s="2">
        <v>0</v>
      </c>
      <c r="AW16" s="17">
        <f t="shared" si="2"/>
        <v>13</v>
      </c>
      <c r="AX16" s="10" t="s">
        <v>9</v>
      </c>
      <c r="AY16">
        <v>0</v>
      </c>
      <c r="AZ16">
        <v>1</v>
      </c>
      <c r="BA16">
        <v>1</v>
      </c>
      <c r="BB16">
        <v>5</v>
      </c>
      <c r="BC16">
        <v>20</v>
      </c>
      <c r="BD16">
        <v>14</v>
      </c>
      <c r="BE16">
        <v>14</v>
      </c>
      <c r="BF16">
        <v>12</v>
      </c>
      <c r="BG16">
        <v>1</v>
      </c>
      <c r="BH16">
        <v>2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70</v>
      </c>
      <c r="BU16" s="10" t="s">
        <v>9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1</v>
      </c>
      <c r="CE16">
        <v>0</v>
      </c>
      <c r="CF16">
        <v>0</v>
      </c>
      <c r="CG16">
        <v>1</v>
      </c>
      <c r="CH16">
        <v>0</v>
      </c>
      <c r="CI16">
        <v>0</v>
      </c>
      <c r="CJ16">
        <v>0</v>
      </c>
      <c r="CK16" s="2">
        <v>0</v>
      </c>
      <c r="CL16">
        <v>0</v>
      </c>
      <c r="CM16">
        <v>0</v>
      </c>
      <c r="CN16">
        <v>0</v>
      </c>
      <c r="CO16" s="2">
        <v>0</v>
      </c>
      <c r="CP16" s="2">
        <v>0</v>
      </c>
      <c r="CQ16" s="17">
        <f t="shared" si="4"/>
        <v>2</v>
      </c>
      <c r="CR16" s="10" t="s">
        <v>9</v>
      </c>
      <c r="CS16">
        <v>0</v>
      </c>
      <c r="CT16">
        <v>0</v>
      </c>
      <c r="CU16">
        <v>1</v>
      </c>
      <c r="CV16">
        <v>1</v>
      </c>
      <c r="CW16">
        <v>0</v>
      </c>
      <c r="CX16">
        <v>1</v>
      </c>
      <c r="CY16">
        <v>0</v>
      </c>
      <c r="CZ16">
        <v>1</v>
      </c>
      <c r="DA16">
        <v>1</v>
      </c>
      <c r="DB16">
        <v>2</v>
      </c>
      <c r="DC16">
        <v>0</v>
      </c>
      <c r="DD16" s="2">
        <v>1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 s="2">
        <v>0</v>
      </c>
      <c r="DL16" s="2">
        <v>0</v>
      </c>
      <c r="DM16" s="2">
        <v>0</v>
      </c>
      <c r="DN16" s="17">
        <f t="shared" si="5"/>
        <v>8</v>
      </c>
      <c r="DO16" s="10" t="s">
        <v>9</v>
      </c>
      <c r="DP16">
        <v>0</v>
      </c>
      <c r="DQ16" s="2">
        <v>0</v>
      </c>
      <c r="DR16">
        <v>0</v>
      </c>
      <c r="DS16" s="2">
        <v>0</v>
      </c>
      <c r="DT16" s="2">
        <v>0</v>
      </c>
      <c r="DU16">
        <v>0</v>
      </c>
      <c r="DV16">
        <v>1</v>
      </c>
      <c r="DW16">
        <v>1</v>
      </c>
      <c r="DX16">
        <v>3</v>
      </c>
      <c r="DY16" s="2">
        <v>0</v>
      </c>
      <c r="DZ16" s="2">
        <v>0</v>
      </c>
      <c r="EA16">
        <v>0</v>
      </c>
      <c r="EB16">
        <v>0</v>
      </c>
      <c r="EC16" s="2">
        <v>0</v>
      </c>
      <c r="ED16">
        <v>0</v>
      </c>
      <c r="EE16">
        <v>0</v>
      </c>
      <c r="EF16" s="2">
        <v>0</v>
      </c>
      <c r="EG16">
        <v>0</v>
      </c>
      <c r="EH16">
        <v>0</v>
      </c>
      <c r="EI16" s="2">
        <v>0</v>
      </c>
      <c r="EJ16" s="2">
        <v>0</v>
      </c>
      <c r="EK16" s="17">
        <f t="shared" si="6"/>
        <v>5</v>
      </c>
      <c r="EL16" s="10" t="s">
        <v>9</v>
      </c>
      <c r="EM16">
        <v>0</v>
      </c>
      <c r="EN16">
        <v>0</v>
      </c>
      <c r="EO16">
        <v>0</v>
      </c>
      <c r="EP16">
        <v>1</v>
      </c>
      <c r="EQ16">
        <v>0</v>
      </c>
      <c r="ER16">
        <v>0</v>
      </c>
      <c r="ES16">
        <v>0</v>
      </c>
      <c r="ET16">
        <v>0</v>
      </c>
      <c r="EU16" s="2">
        <v>0</v>
      </c>
      <c r="EV16">
        <v>0</v>
      </c>
      <c r="EW16" s="2">
        <v>0</v>
      </c>
      <c r="EX16">
        <v>0</v>
      </c>
      <c r="EY16" s="2">
        <v>0</v>
      </c>
      <c r="EZ16">
        <v>0</v>
      </c>
      <c r="FA16" s="2">
        <v>0</v>
      </c>
      <c r="FB16">
        <v>0</v>
      </c>
      <c r="FC16">
        <v>0</v>
      </c>
      <c r="FD16">
        <v>0</v>
      </c>
      <c r="FE16" s="2">
        <v>0</v>
      </c>
      <c r="FF16" s="2">
        <v>0</v>
      </c>
      <c r="FG16" s="2">
        <v>0</v>
      </c>
      <c r="FH16" s="17">
        <f t="shared" si="7"/>
        <v>1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5">
      <c r="A17" s="5" t="s">
        <v>18</v>
      </c>
      <c r="B17" s="20">
        <f t="shared" si="0"/>
        <v>1</v>
      </c>
      <c r="C17" s="4" t="e">
        <f>B17/A1</f>
        <v>#VALUE!</v>
      </c>
      <c r="D17" s="10" t="s">
        <v>18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 s="2">
        <v>0</v>
      </c>
      <c r="AW17" s="17">
        <f t="shared" si="2"/>
        <v>0</v>
      </c>
      <c r="AX17" s="10" t="s">
        <v>18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 s="2">
        <v>0</v>
      </c>
      <c r="CL17">
        <v>0</v>
      </c>
      <c r="CM17">
        <v>0</v>
      </c>
      <c r="CN17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 s="2">
        <v>0</v>
      </c>
      <c r="DE17">
        <v>0</v>
      </c>
      <c r="DF17">
        <v>0</v>
      </c>
      <c r="DG17">
        <v>0</v>
      </c>
      <c r="DH17">
        <v>0</v>
      </c>
      <c r="DI17">
        <v>1</v>
      </c>
      <c r="DJ17">
        <v>0</v>
      </c>
      <c r="DK17" s="2">
        <v>0</v>
      </c>
      <c r="DL17" s="2">
        <v>0</v>
      </c>
      <c r="DM17" s="2">
        <v>0</v>
      </c>
      <c r="DN17" s="17">
        <f t="shared" si="5"/>
        <v>1</v>
      </c>
      <c r="DO17" s="10" t="s">
        <v>18</v>
      </c>
      <c r="DP17">
        <v>0</v>
      </c>
      <c r="DQ17" s="2">
        <v>0</v>
      </c>
      <c r="DR17">
        <v>0</v>
      </c>
      <c r="DS17" s="2">
        <v>0</v>
      </c>
      <c r="DT17" s="2">
        <v>0</v>
      </c>
      <c r="DU17">
        <v>0</v>
      </c>
      <c r="DV17">
        <v>0</v>
      </c>
      <c r="DW17">
        <v>0</v>
      </c>
      <c r="DX17">
        <v>0</v>
      </c>
      <c r="DY17" s="2">
        <v>0</v>
      </c>
      <c r="DZ17" s="2">
        <v>0</v>
      </c>
      <c r="EA17">
        <v>0</v>
      </c>
      <c r="EB17">
        <v>0</v>
      </c>
      <c r="EC17" s="2">
        <v>0</v>
      </c>
      <c r="ED17">
        <v>0</v>
      </c>
      <c r="EE17">
        <v>0</v>
      </c>
      <c r="EF17" s="2">
        <v>0</v>
      </c>
      <c r="EG17">
        <v>0</v>
      </c>
      <c r="EH17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 s="2">
        <v>0</v>
      </c>
      <c r="EV17">
        <v>0</v>
      </c>
      <c r="EW17" s="2">
        <v>0</v>
      </c>
      <c r="EX17">
        <v>0</v>
      </c>
      <c r="EY17" s="2">
        <v>0</v>
      </c>
      <c r="EZ17">
        <v>0</v>
      </c>
      <c r="FA17" s="2">
        <v>0</v>
      </c>
      <c r="FB17">
        <v>0</v>
      </c>
      <c r="FC17">
        <v>0</v>
      </c>
      <c r="FD17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5">
      <c r="A18" s="5" t="s">
        <v>50</v>
      </c>
      <c r="B18" s="20">
        <f t="shared" si="0"/>
        <v>1</v>
      </c>
      <c r="C18" s="4" t="e">
        <f>B18/A1</f>
        <v>#VALUE!</v>
      </c>
      <c r="D18" s="10" t="s">
        <v>50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2">
        <v>0</v>
      </c>
      <c r="Y18" s="2">
        <v>0</v>
      </c>
      <c r="Z18" s="17">
        <f t="shared" si="1"/>
        <v>1</v>
      </c>
      <c r="AA18" s="10" t="s">
        <v>50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 s="2">
        <v>0</v>
      </c>
      <c r="AW18" s="17">
        <f t="shared" si="2"/>
        <v>0</v>
      </c>
      <c r="AX18" s="10" t="s">
        <v>50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 s="2">
        <v>0</v>
      </c>
      <c r="CL18">
        <v>0</v>
      </c>
      <c r="CM18">
        <v>0</v>
      </c>
      <c r="CN18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 s="2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>
        <v>0</v>
      </c>
      <c r="DQ18" s="2">
        <v>0</v>
      </c>
      <c r="DR18">
        <v>0</v>
      </c>
      <c r="DS18" s="2">
        <v>0</v>
      </c>
      <c r="DT18" s="2">
        <v>0</v>
      </c>
      <c r="DU18">
        <v>0</v>
      </c>
      <c r="DV18">
        <v>0</v>
      </c>
      <c r="DW18">
        <v>0</v>
      </c>
      <c r="DX18">
        <v>0</v>
      </c>
      <c r="DY18" s="2">
        <v>0</v>
      </c>
      <c r="DZ18" s="2">
        <v>0</v>
      </c>
      <c r="EA18">
        <v>0</v>
      </c>
      <c r="EB18">
        <v>0</v>
      </c>
      <c r="EC18" s="2">
        <v>0</v>
      </c>
      <c r="ED18">
        <v>0</v>
      </c>
      <c r="EE18">
        <v>0</v>
      </c>
      <c r="EF18" s="2">
        <v>0</v>
      </c>
      <c r="EG18">
        <v>0</v>
      </c>
      <c r="EH18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 s="2">
        <v>0</v>
      </c>
      <c r="EV18">
        <v>0</v>
      </c>
      <c r="EW18" s="2">
        <v>0</v>
      </c>
      <c r="EX18">
        <v>0</v>
      </c>
      <c r="EY18" s="2">
        <v>0</v>
      </c>
      <c r="EZ18">
        <v>0</v>
      </c>
      <c r="FA18" s="2">
        <v>0</v>
      </c>
      <c r="FB18">
        <v>0</v>
      </c>
      <c r="FC18">
        <v>0</v>
      </c>
      <c r="FD18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5">
      <c r="A19" s="5" t="s">
        <v>51</v>
      </c>
      <c r="B19" s="20">
        <f t="shared" si="0"/>
        <v>20</v>
      </c>
      <c r="C19" s="4" t="e">
        <f>B19/A1</f>
        <v>#VALUE!</v>
      </c>
      <c r="D19" s="10" t="s">
        <v>51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 s="2">
        <v>0</v>
      </c>
      <c r="Y19" s="2">
        <v>0</v>
      </c>
      <c r="Z19" s="17">
        <f t="shared" si="1"/>
        <v>1</v>
      </c>
      <c r="AA19" s="10" t="s">
        <v>51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 s="2">
        <v>0</v>
      </c>
      <c r="AW19" s="17">
        <f t="shared" si="2"/>
        <v>0</v>
      </c>
      <c r="AX19" s="10" t="s">
        <v>51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1</v>
      </c>
      <c r="BK19">
        <v>6</v>
      </c>
      <c r="BL19">
        <v>0</v>
      </c>
      <c r="BM19">
        <v>0</v>
      </c>
      <c r="BN19">
        <v>0</v>
      </c>
      <c r="BO19">
        <v>2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9</v>
      </c>
      <c r="BU19" s="10" t="s">
        <v>51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 s="2">
        <v>0</v>
      </c>
      <c r="CL19">
        <v>0</v>
      </c>
      <c r="CM19">
        <v>0</v>
      </c>
      <c r="CN19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 s="2">
        <v>0</v>
      </c>
      <c r="DE19">
        <v>0</v>
      </c>
      <c r="DF19">
        <v>1</v>
      </c>
      <c r="DG19">
        <v>0</v>
      </c>
      <c r="DH19">
        <v>3</v>
      </c>
      <c r="DI19">
        <v>4</v>
      </c>
      <c r="DJ19">
        <v>0</v>
      </c>
      <c r="DK19" s="2">
        <v>0</v>
      </c>
      <c r="DL19" s="2">
        <v>0</v>
      </c>
      <c r="DM19" s="2">
        <v>0</v>
      </c>
      <c r="DN19" s="17">
        <f t="shared" si="5"/>
        <v>8</v>
      </c>
      <c r="DO19" s="10" t="s">
        <v>51</v>
      </c>
      <c r="DP19">
        <v>0</v>
      </c>
      <c r="DQ19" s="2">
        <v>0</v>
      </c>
      <c r="DR19">
        <v>0</v>
      </c>
      <c r="DS19" s="2">
        <v>0</v>
      </c>
      <c r="DT19" s="2">
        <v>0</v>
      </c>
      <c r="DU19">
        <v>0</v>
      </c>
      <c r="DV19">
        <v>0</v>
      </c>
      <c r="DW19">
        <v>0</v>
      </c>
      <c r="DX19">
        <v>0</v>
      </c>
      <c r="DY19" s="2">
        <v>0</v>
      </c>
      <c r="DZ19" s="2">
        <v>0</v>
      </c>
      <c r="EA19">
        <v>0</v>
      </c>
      <c r="EB19">
        <v>0</v>
      </c>
      <c r="EC19" s="2">
        <v>0</v>
      </c>
      <c r="ED19">
        <v>0</v>
      </c>
      <c r="EE19">
        <v>0</v>
      </c>
      <c r="EF19" s="2">
        <v>0</v>
      </c>
      <c r="EG19">
        <v>0</v>
      </c>
      <c r="EH19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 s="2">
        <v>0</v>
      </c>
      <c r="EV19">
        <v>0</v>
      </c>
      <c r="EW19" s="2">
        <v>0</v>
      </c>
      <c r="EX19">
        <v>1</v>
      </c>
      <c r="EY19" s="2">
        <v>0</v>
      </c>
      <c r="EZ19">
        <v>0</v>
      </c>
      <c r="FA19" s="2">
        <v>0</v>
      </c>
      <c r="FB19">
        <v>0</v>
      </c>
      <c r="FC19">
        <v>1</v>
      </c>
      <c r="FD19">
        <v>0</v>
      </c>
      <c r="FE19" s="2">
        <v>0</v>
      </c>
      <c r="FF19" s="2">
        <v>0</v>
      </c>
      <c r="FG19" s="2">
        <v>0</v>
      </c>
      <c r="FH19" s="17">
        <f t="shared" si="7"/>
        <v>2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5">
      <c r="A20" s="5" t="s">
        <v>52</v>
      </c>
      <c r="B20" s="20">
        <f t="shared" si="0"/>
        <v>9</v>
      </c>
      <c r="C20" s="4" t="e">
        <f>B20/A1</f>
        <v>#VALUE!</v>
      </c>
      <c r="D20" s="10" t="s">
        <v>52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1</v>
      </c>
      <c r="AH20">
        <v>1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s="2">
        <v>0</v>
      </c>
      <c r="AW20" s="17">
        <f t="shared" si="2"/>
        <v>2</v>
      </c>
      <c r="AX20" s="10" t="s">
        <v>52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 s="2">
        <v>0</v>
      </c>
      <c r="CL20">
        <v>0</v>
      </c>
      <c r="CM20">
        <v>0</v>
      </c>
      <c r="CN20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6</v>
      </c>
      <c r="CZ20">
        <v>0</v>
      </c>
      <c r="DA20">
        <v>0</v>
      </c>
      <c r="DB20">
        <v>0</v>
      </c>
      <c r="DC20">
        <v>0</v>
      </c>
      <c r="DD20" s="2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 s="2">
        <v>0</v>
      </c>
      <c r="DL20" s="2">
        <v>0</v>
      </c>
      <c r="DM20" s="2">
        <v>0</v>
      </c>
      <c r="DN20" s="17">
        <f t="shared" si="5"/>
        <v>6</v>
      </c>
      <c r="DO20" s="10" t="s">
        <v>52</v>
      </c>
      <c r="DP20">
        <v>0</v>
      </c>
      <c r="DQ20" s="2">
        <v>0</v>
      </c>
      <c r="DR20">
        <v>0</v>
      </c>
      <c r="DS20" s="2">
        <v>0</v>
      </c>
      <c r="DT20" s="2">
        <v>0</v>
      </c>
      <c r="DU20">
        <v>0</v>
      </c>
      <c r="DV20">
        <v>0</v>
      </c>
      <c r="DW20">
        <v>0</v>
      </c>
      <c r="DX20">
        <v>0</v>
      </c>
      <c r="DY20" s="2">
        <v>0</v>
      </c>
      <c r="DZ20" s="2">
        <v>0</v>
      </c>
      <c r="EA20">
        <v>0</v>
      </c>
      <c r="EB20">
        <v>0</v>
      </c>
      <c r="EC20" s="2">
        <v>0</v>
      </c>
      <c r="ED20">
        <v>0</v>
      </c>
      <c r="EE20">
        <v>0</v>
      </c>
      <c r="EF20" s="2">
        <v>0</v>
      </c>
      <c r="EG20">
        <v>0</v>
      </c>
      <c r="EH20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1</v>
      </c>
      <c r="EU20" s="2">
        <v>0</v>
      </c>
      <c r="EV20">
        <v>0</v>
      </c>
      <c r="EW20" s="2">
        <v>0</v>
      </c>
      <c r="EX20">
        <v>0</v>
      </c>
      <c r="EY20" s="2">
        <v>0</v>
      </c>
      <c r="EZ20">
        <v>0</v>
      </c>
      <c r="FA20" s="2">
        <v>0</v>
      </c>
      <c r="FB20">
        <v>0</v>
      </c>
      <c r="FC20">
        <v>0</v>
      </c>
      <c r="FD20">
        <v>0</v>
      </c>
      <c r="FE20" s="2">
        <v>0</v>
      </c>
      <c r="FF20" s="2">
        <v>0</v>
      </c>
      <c r="FG20" s="2">
        <v>0</v>
      </c>
      <c r="FH20" s="17">
        <f t="shared" si="7"/>
        <v>1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5">
      <c r="A21" s="5" t="s">
        <v>53</v>
      </c>
      <c r="B21" s="20">
        <f t="shared" si="0"/>
        <v>2</v>
      </c>
      <c r="C21" s="4" t="e">
        <f>B21/A1</f>
        <v>#VALUE!</v>
      </c>
      <c r="D21" s="10" t="s">
        <v>53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 s="2">
        <v>0</v>
      </c>
      <c r="Y21" s="2">
        <v>0</v>
      </c>
      <c r="Z21" s="17">
        <f t="shared" si="1"/>
        <v>1</v>
      </c>
      <c r="AA21" s="10" t="s">
        <v>53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 s="2">
        <v>0</v>
      </c>
      <c r="AW21" s="17">
        <f t="shared" si="2"/>
        <v>0</v>
      </c>
      <c r="AX21" s="10" t="s">
        <v>53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1</v>
      </c>
      <c r="CK21" s="2">
        <v>0</v>
      </c>
      <c r="CL21">
        <v>0</v>
      </c>
      <c r="CM21">
        <v>0</v>
      </c>
      <c r="CN21">
        <v>0</v>
      </c>
      <c r="CO21" s="2">
        <v>0</v>
      </c>
      <c r="CP21" s="2">
        <v>0</v>
      </c>
      <c r="CQ21" s="17">
        <f t="shared" si="4"/>
        <v>1</v>
      </c>
      <c r="CR21" s="10" t="s">
        <v>53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 s="2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>
        <v>0</v>
      </c>
      <c r="DQ21" s="2">
        <v>0</v>
      </c>
      <c r="DR21">
        <v>0</v>
      </c>
      <c r="DS21" s="2">
        <v>0</v>
      </c>
      <c r="DT21" s="2">
        <v>0</v>
      </c>
      <c r="DU21">
        <v>0</v>
      </c>
      <c r="DV21">
        <v>0</v>
      </c>
      <c r="DW21">
        <v>0</v>
      </c>
      <c r="DX21">
        <v>0</v>
      </c>
      <c r="DY21" s="2">
        <v>0</v>
      </c>
      <c r="DZ21" s="2">
        <v>0</v>
      </c>
      <c r="EA21">
        <v>0</v>
      </c>
      <c r="EB21">
        <v>0</v>
      </c>
      <c r="EC21" s="2">
        <v>0</v>
      </c>
      <c r="ED21">
        <v>0</v>
      </c>
      <c r="EE21">
        <v>0</v>
      </c>
      <c r="EF21" s="2">
        <v>0</v>
      </c>
      <c r="EG21">
        <v>0</v>
      </c>
      <c r="EH21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 s="2">
        <v>0</v>
      </c>
      <c r="EV21">
        <v>0</v>
      </c>
      <c r="EW21" s="2">
        <v>0</v>
      </c>
      <c r="EX21">
        <v>0</v>
      </c>
      <c r="EY21" s="2">
        <v>0</v>
      </c>
      <c r="EZ21">
        <v>0</v>
      </c>
      <c r="FA21" s="2">
        <v>0</v>
      </c>
      <c r="FB21">
        <v>0</v>
      </c>
      <c r="FC21">
        <v>0</v>
      </c>
      <c r="FD21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5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 s="2">
        <v>0</v>
      </c>
      <c r="AW22" s="17">
        <f t="shared" si="2"/>
        <v>0</v>
      </c>
      <c r="AX22" s="10" t="s">
        <v>54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 s="2">
        <v>0</v>
      </c>
      <c r="CL22">
        <v>0</v>
      </c>
      <c r="CM22">
        <v>0</v>
      </c>
      <c r="CN2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 s="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>
        <v>0</v>
      </c>
      <c r="DQ22" s="2">
        <v>0</v>
      </c>
      <c r="DR22">
        <v>0</v>
      </c>
      <c r="DS22" s="2">
        <v>0</v>
      </c>
      <c r="DT22" s="2">
        <v>0</v>
      </c>
      <c r="DU22">
        <v>0</v>
      </c>
      <c r="DV22">
        <v>0</v>
      </c>
      <c r="DW22">
        <v>0</v>
      </c>
      <c r="DX22">
        <v>0</v>
      </c>
      <c r="DY22" s="2">
        <v>0</v>
      </c>
      <c r="DZ22" s="2">
        <v>0</v>
      </c>
      <c r="EA22">
        <v>0</v>
      </c>
      <c r="EB22">
        <v>0</v>
      </c>
      <c r="EC22" s="2">
        <v>0</v>
      </c>
      <c r="ED22">
        <v>0</v>
      </c>
      <c r="EE22">
        <v>0</v>
      </c>
      <c r="EF22" s="2">
        <v>0</v>
      </c>
      <c r="EG22">
        <v>0</v>
      </c>
      <c r="EH2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 s="2">
        <v>0</v>
      </c>
      <c r="EV22">
        <v>0</v>
      </c>
      <c r="EW22" s="2">
        <v>0</v>
      </c>
      <c r="EX22">
        <v>0</v>
      </c>
      <c r="EY22" s="2">
        <v>0</v>
      </c>
      <c r="EZ22">
        <v>0</v>
      </c>
      <c r="FA22" s="2">
        <v>0</v>
      </c>
      <c r="FB22">
        <v>0</v>
      </c>
      <c r="FC22">
        <v>0</v>
      </c>
      <c r="FD2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5">
      <c r="A23" s="5" t="s">
        <v>55</v>
      </c>
      <c r="B23" s="20">
        <f t="shared" si="0"/>
        <v>8</v>
      </c>
      <c r="C23" s="4" t="e">
        <f>B23/A1</f>
        <v>#VALUE!</v>
      </c>
      <c r="D23" s="10" t="s">
        <v>55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 s="2">
        <v>0</v>
      </c>
      <c r="Y23" s="2">
        <v>0</v>
      </c>
      <c r="Z23" s="17">
        <f t="shared" si="1"/>
        <v>1</v>
      </c>
      <c r="AA23" s="10" t="s">
        <v>55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 s="2">
        <v>0</v>
      </c>
      <c r="AW23" s="17">
        <f t="shared" si="2"/>
        <v>0</v>
      </c>
      <c r="AX23" s="10" t="s">
        <v>55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2</v>
      </c>
      <c r="BK23">
        <v>1</v>
      </c>
      <c r="BL23">
        <v>0</v>
      </c>
      <c r="BM23">
        <v>0</v>
      </c>
      <c r="BN23">
        <v>0</v>
      </c>
      <c r="BO23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3</v>
      </c>
      <c r="BU23" s="10" t="s">
        <v>55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1</v>
      </c>
      <c r="CJ23">
        <v>0</v>
      </c>
      <c r="CK23" s="2">
        <v>0</v>
      </c>
      <c r="CL23">
        <v>0</v>
      </c>
      <c r="CM23">
        <v>0</v>
      </c>
      <c r="CN23">
        <v>0</v>
      </c>
      <c r="CO23" s="2">
        <v>0</v>
      </c>
      <c r="CP23" s="2">
        <v>0</v>
      </c>
      <c r="CQ23" s="17">
        <f t="shared" si="4"/>
        <v>1</v>
      </c>
      <c r="CR23" s="10" t="s">
        <v>55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3</v>
      </c>
      <c r="DA23">
        <v>0</v>
      </c>
      <c r="DB23">
        <v>0</v>
      </c>
      <c r="DC23">
        <v>0</v>
      </c>
      <c r="DD23" s="2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 s="2">
        <v>0</v>
      </c>
      <c r="DL23" s="2">
        <v>0</v>
      </c>
      <c r="DM23" s="2">
        <v>0</v>
      </c>
      <c r="DN23" s="17">
        <f t="shared" si="5"/>
        <v>3</v>
      </c>
      <c r="DO23" s="10" t="s">
        <v>55</v>
      </c>
      <c r="DP23">
        <v>0</v>
      </c>
      <c r="DQ23" s="2">
        <v>0</v>
      </c>
      <c r="DR23">
        <v>0</v>
      </c>
      <c r="DS23" s="2">
        <v>0</v>
      </c>
      <c r="DT23" s="2">
        <v>0</v>
      </c>
      <c r="DU23">
        <v>0</v>
      </c>
      <c r="DV23">
        <v>0</v>
      </c>
      <c r="DW23">
        <v>0</v>
      </c>
      <c r="DX23">
        <v>0</v>
      </c>
      <c r="DY23" s="2">
        <v>0</v>
      </c>
      <c r="DZ23" s="2">
        <v>0</v>
      </c>
      <c r="EA23">
        <v>0</v>
      </c>
      <c r="EB23">
        <v>0</v>
      </c>
      <c r="EC23" s="2">
        <v>0</v>
      </c>
      <c r="ED23">
        <v>0</v>
      </c>
      <c r="EE23">
        <v>0</v>
      </c>
      <c r="EF23" s="2">
        <v>0</v>
      </c>
      <c r="EG23">
        <v>0</v>
      </c>
      <c r="EH23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 s="2">
        <v>0</v>
      </c>
      <c r="EV23">
        <v>0</v>
      </c>
      <c r="EW23" s="2">
        <v>0</v>
      </c>
      <c r="EX23">
        <v>0</v>
      </c>
      <c r="EY23" s="2">
        <v>0</v>
      </c>
      <c r="EZ23">
        <v>0</v>
      </c>
      <c r="FA23" s="2">
        <v>0</v>
      </c>
      <c r="FB23">
        <v>0</v>
      </c>
      <c r="FC23">
        <v>0</v>
      </c>
      <c r="FD23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5">
      <c r="A24" s="5" t="s">
        <v>56</v>
      </c>
      <c r="B24" s="20">
        <f t="shared" si="0"/>
        <v>6</v>
      </c>
      <c r="C24" s="4" t="e">
        <f>B24/A1</f>
        <v>#VALUE!</v>
      </c>
      <c r="D24" s="10" t="s">
        <v>56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s="2">
        <v>0</v>
      </c>
      <c r="Y24" s="2">
        <v>0</v>
      </c>
      <c r="Z24" s="17">
        <f t="shared" si="1"/>
        <v>1</v>
      </c>
      <c r="AA24" s="10" t="s">
        <v>56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1</v>
      </c>
      <c r="AO24">
        <v>1</v>
      </c>
      <c r="AP24">
        <v>0</v>
      </c>
      <c r="AQ24">
        <v>1</v>
      </c>
      <c r="AR24">
        <v>0</v>
      </c>
      <c r="AS24">
        <v>0</v>
      </c>
      <c r="AT24">
        <v>0</v>
      </c>
      <c r="AU24">
        <v>0</v>
      </c>
      <c r="AV24" s="2">
        <v>0</v>
      </c>
      <c r="AW24" s="17">
        <f t="shared" si="2"/>
        <v>3</v>
      </c>
      <c r="AX24" s="10" t="s">
        <v>56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1</v>
      </c>
      <c r="CJ24">
        <v>0</v>
      </c>
      <c r="CK24" s="2">
        <v>0</v>
      </c>
      <c r="CL24">
        <v>0</v>
      </c>
      <c r="CM24">
        <v>0</v>
      </c>
      <c r="CN24">
        <v>0</v>
      </c>
      <c r="CO24" s="2">
        <v>0</v>
      </c>
      <c r="CP24" s="2">
        <v>0</v>
      </c>
      <c r="CQ24" s="17">
        <f t="shared" si="4"/>
        <v>1</v>
      </c>
      <c r="CR24" s="10" t="s">
        <v>56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 s="2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>
        <v>0</v>
      </c>
      <c r="DQ24" s="2">
        <v>0</v>
      </c>
      <c r="DR24">
        <v>0</v>
      </c>
      <c r="DS24" s="2">
        <v>0</v>
      </c>
      <c r="DT24" s="2">
        <v>0</v>
      </c>
      <c r="DU24">
        <v>0</v>
      </c>
      <c r="DV24">
        <v>0</v>
      </c>
      <c r="DW24">
        <v>0</v>
      </c>
      <c r="DX24">
        <v>0</v>
      </c>
      <c r="DY24" s="2">
        <v>0</v>
      </c>
      <c r="DZ24" s="2">
        <v>0</v>
      </c>
      <c r="EA24">
        <v>0</v>
      </c>
      <c r="EB24">
        <v>0</v>
      </c>
      <c r="EC24" s="2">
        <v>0</v>
      </c>
      <c r="ED24">
        <v>1</v>
      </c>
      <c r="EE24">
        <v>0</v>
      </c>
      <c r="EF24" s="2">
        <v>0</v>
      </c>
      <c r="EG24">
        <v>0</v>
      </c>
      <c r="EH24">
        <v>0</v>
      </c>
      <c r="EI24" s="2">
        <v>0</v>
      </c>
      <c r="EJ24" s="2">
        <v>0</v>
      </c>
      <c r="EK24" s="17">
        <f t="shared" si="6"/>
        <v>1</v>
      </c>
      <c r="EL24" s="10" t="s">
        <v>56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 s="2">
        <v>0</v>
      </c>
      <c r="EV24">
        <v>0</v>
      </c>
      <c r="EW24" s="2">
        <v>0</v>
      </c>
      <c r="EX24">
        <v>0</v>
      </c>
      <c r="EY24" s="2">
        <v>0</v>
      </c>
      <c r="EZ24">
        <v>0</v>
      </c>
      <c r="FA24" s="2">
        <v>0</v>
      </c>
      <c r="FB24">
        <v>0</v>
      </c>
      <c r="FC24">
        <v>0</v>
      </c>
      <c r="FD24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5">
      <c r="A25" s="5" t="s">
        <v>57</v>
      </c>
      <c r="B25" s="20">
        <f t="shared" si="0"/>
        <v>1</v>
      </c>
      <c r="C25" s="4" t="e">
        <f>B25/A1</f>
        <v>#VALUE!</v>
      </c>
      <c r="D25" s="10" t="s">
        <v>57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 s="2">
        <v>0</v>
      </c>
      <c r="AW25" s="17">
        <f t="shared" si="2"/>
        <v>0</v>
      </c>
      <c r="AX25" s="10" t="s">
        <v>57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 s="2">
        <v>0</v>
      </c>
      <c r="CL25">
        <v>0</v>
      </c>
      <c r="CM25">
        <v>0</v>
      </c>
      <c r="CN25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 s="2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>
        <v>0</v>
      </c>
      <c r="DQ25" s="2">
        <v>0</v>
      </c>
      <c r="DR25">
        <v>0</v>
      </c>
      <c r="DS25" s="2">
        <v>0</v>
      </c>
      <c r="DT25" s="2">
        <v>0</v>
      </c>
      <c r="DU25">
        <v>0</v>
      </c>
      <c r="DV25">
        <v>0</v>
      </c>
      <c r="DW25">
        <v>0</v>
      </c>
      <c r="DX25">
        <v>0</v>
      </c>
      <c r="DY25" s="2">
        <v>0</v>
      </c>
      <c r="DZ25" s="2">
        <v>0</v>
      </c>
      <c r="EA25">
        <v>0</v>
      </c>
      <c r="EB25">
        <v>0</v>
      </c>
      <c r="EC25" s="2">
        <v>0</v>
      </c>
      <c r="ED25">
        <v>0</v>
      </c>
      <c r="EE25">
        <v>0</v>
      </c>
      <c r="EF25" s="2">
        <v>0</v>
      </c>
      <c r="EG25">
        <v>0</v>
      </c>
      <c r="EH25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 s="2">
        <v>0</v>
      </c>
      <c r="EV25">
        <v>0</v>
      </c>
      <c r="EW25" s="2">
        <v>0</v>
      </c>
      <c r="EX25">
        <v>0</v>
      </c>
      <c r="EY25" s="2">
        <v>0</v>
      </c>
      <c r="EZ25">
        <v>0</v>
      </c>
      <c r="FA25" s="2">
        <v>0</v>
      </c>
      <c r="FB25">
        <v>0</v>
      </c>
      <c r="FC25">
        <v>1</v>
      </c>
      <c r="FD25">
        <v>0</v>
      </c>
      <c r="FE25" s="2">
        <v>0</v>
      </c>
      <c r="FF25" s="2">
        <v>0</v>
      </c>
      <c r="FG25" s="2">
        <v>0</v>
      </c>
      <c r="FH25" s="17">
        <f t="shared" si="7"/>
        <v>1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5">
      <c r="A26" s="5" t="s">
        <v>58</v>
      </c>
      <c r="B26" s="20">
        <f t="shared" si="0"/>
        <v>1</v>
      </c>
      <c r="C26" s="4" t="e">
        <f>B26/A1</f>
        <v>#VALUE!</v>
      </c>
      <c r="D26" s="10" t="s">
        <v>58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 s="2">
        <v>0</v>
      </c>
      <c r="AW26" s="17">
        <f t="shared" si="2"/>
        <v>0</v>
      </c>
      <c r="AX26" s="10" t="s">
        <v>58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 s="2">
        <v>0</v>
      </c>
      <c r="CL26">
        <v>0</v>
      </c>
      <c r="CM26">
        <v>0</v>
      </c>
      <c r="CN26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 s="2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>
        <v>0</v>
      </c>
      <c r="DQ26" s="2">
        <v>0</v>
      </c>
      <c r="DR26">
        <v>0</v>
      </c>
      <c r="DS26" s="2">
        <v>0</v>
      </c>
      <c r="DT26" s="2">
        <v>0</v>
      </c>
      <c r="DU26">
        <v>0</v>
      </c>
      <c r="DV26">
        <v>0</v>
      </c>
      <c r="DW26">
        <v>0</v>
      </c>
      <c r="DX26">
        <v>0</v>
      </c>
      <c r="DY26" s="2">
        <v>0</v>
      </c>
      <c r="DZ26" s="2">
        <v>0</v>
      </c>
      <c r="EA26">
        <v>0</v>
      </c>
      <c r="EB26">
        <v>0</v>
      </c>
      <c r="EC26" s="2">
        <v>0</v>
      </c>
      <c r="ED26">
        <v>0</v>
      </c>
      <c r="EE26">
        <v>0</v>
      </c>
      <c r="EF26" s="2">
        <v>0</v>
      </c>
      <c r="EG26">
        <v>1</v>
      </c>
      <c r="EH26">
        <v>0</v>
      </c>
      <c r="EI26" s="2">
        <v>0</v>
      </c>
      <c r="EJ26" s="2">
        <v>0</v>
      </c>
      <c r="EK26" s="17">
        <f t="shared" si="6"/>
        <v>1</v>
      </c>
      <c r="EL26" s="10" t="s">
        <v>58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 s="2">
        <v>0</v>
      </c>
      <c r="EV26">
        <v>0</v>
      </c>
      <c r="EW26" s="2">
        <v>0</v>
      </c>
      <c r="EX26">
        <v>0</v>
      </c>
      <c r="EY26" s="2">
        <v>0</v>
      </c>
      <c r="EZ26">
        <v>0</v>
      </c>
      <c r="FA26" s="2">
        <v>0</v>
      </c>
      <c r="FB26">
        <v>0</v>
      </c>
      <c r="FC26">
        <v>0</v>
      </c>
      <c r="FD26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5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 s="2">
        <v>0</v>
      </c>
      <c r="AW27" s="17">
        <f t="shared" si="2"/>
        <v>0</v>
      </c>
      <c r="AX27" s="10" t="s">
        <v>59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 s="2">
        <v>0</v>
      </c>
      <c r="CL27">
        <v>0</v>
      </c>
      <c r="CM27">
        <v>0</v>
      </c>
      <c r="CN27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 s="2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>
        <v>0</v>
      </c>
      <c r="DQ27" s="2">
        <v>0</v>
      </c>
      <c r="DR27">
        <v>0</v>
      </c>
      <c r="DS27" s="2">
        <v>0</v>
      </c>
      <c r="DT27" s="2">
        <v>0</v>
      </c>
      <c r="DU27">
        <v>0</v>
      </c>
      <c r="DV27">
        <v>0</v>
      </c>
      <c r="DW27">
        <v>0</v>
      </c>
      <c r="DX27">
        <v>0</v>
      </c>
      <c r="DY27" s="2">
        <v>0</v>
      </c>
      <c r="DZ27" s="2">
        <v>0</v>
      </c>
      <c r="EA27">
        <v>0</v>
      </c>
      <c r="EB27">
        <v>0</v>
      </c>
      <c r="EC27" s="2">
        <v>0</v>
      </c>
      <c r="ED27">
        <v>0</v>
      </c>
      <c r="EE27">
        <v>0</v>
      </c>
      <c r="EF27" s="2">
        <v>0</v>
      </c>
      <c r="EG27">
        <v>0</v>
      </c>
      <c r="EH27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 s="2">
        <v>0</v>
      </c>
      <c r="EV27">
        <v>0</v>
      </c>
      <c r="EW27" s="2">
        <v>0</v>
      </c>
      <c r="EX27">
        <v>0</v>
      </c>
      <c r="EY27" s="2">
        <v>0</v>
      </c>
      <c r="EZ27">
        <v>0</v>
      </c>
      <c r="FA27" s="2">
        <v>0</v>
      </c>
      <c r="FB27">
        <v>0</v>
      </c>
      <c r="FC27">
        <v>0</v>
      </c>
      <c r="FD27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5">
      <c r="A28" s="5" t="s">
        <v>2</v>
      </c>
      <c r="B28" s="20">
        <f t="shared" si="0"/>
        <v>4</v>
      </c>
      <c r="C28" s="4" t="e">
        <f>B28/A1</f>
        <v>#VALUE!</v>
      </c>
      <c r="D28" s="10" t="s">
        <v>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 s="2">
        <v>0</v>
      </c>
      <c r="Y28" s="2">
        <v>0</v>
      </c>
      <c r="Z28" s="17">
        <f t="shared" si="1"/>
        <v>2</v>
      </c>
      <c r="AA28" s="10" t="s">
        <v>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2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 s="2">
        <v>0</v>
      </c>
      <c r="AW28" s="17">
        <f t="shared" si="2"/>
        <v>2</v>
      </c>
      <c r="AX28" s="10" t="s">
        <v>2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 s="2">
        <v>0</v>
      </c>
      <c r="CL28">
        <v>0</v>
      </c>
      <c r="CM28">
        <v>0</v>
      </c>
      <c r="CN28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 s="2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>
        <v>0</v>
      </c>
      <c r="DQ28" s="2">
        <v>0</v>
      </c>
      <c r="DR28">
        <v>0</v>
      </c>
      <c r="DS28" s="2">
        <v>0</v>
      </c>
      <c r="DT28" s="2">
        <v>0</v>
      </c>
      <c r="DU28">
        <v>0</v>
      </c>
      <c r="DV28">
        <v>0</v>
      </c>
      <c r="DW28">
        <v>0</v>
      </c>
      <c r="DX28">
        <v>0</v>
      </c>
      <c r="DY28" s="2">
        <v>0</v>
      </c>
      <c r="DZ28" s="2">
        <v>0</v>
      </c>
      <c r="EA28">
        <v>0</v>
      </c>
      <c r="EB28">
        <v>0</v>
      </c>
      <c r="EC28" s="2">
        <v>0</v>
      </c>
      <c r="ED28">
        <v>0</v>
      </c>
      <c r="EE28">
        <v>0</v>
      </c>
      <c r="EF28" s="2">
        <v>0</v>
      </c>
      <c r="EG28">
        <v>0</v>
      </c>
      <c r="EH28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 s="2">
        <v>0</v>
      </c>
      <c r="EV28">
        <v>0</v>
      </c>
      <c r="EW28" s="2">
        <v>0</v>
      </c>
      <c r="EX28">
        <v>0</v>
      </c>
      <c r="EY28" s="2">
        <v>0</v>
      </c>
      <c r="EZ28">
        <v>0</v>
      </c>
      <c r="FA28" s="2">
        <v>0</v>
      </c>
      <c r="FB28">
        <v>0</v>
      </c>
      <c r="FC28">
        <v>0</v>
      </c>
      <c r="FD28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5">
      <c r="A29" s="5" t="s">
        <v>3</v>
      </c>
      <c r="B29" s="20">
        <f t="shared" si="0"/>
        <v>5</v>
      </c>
      <c r="C29" s="4" t="e">
        <f>B29/A1</f>
        <v>#VALUE!</v>
      </c>
      <c r="D29" s="10" t="s">
        <v>3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 s="2">
        <v>0</v>
      </c>
      <c r="Y29" s="2">
        <v>0</v>
      </c>
      <c r="Z29" s="17">
        <f t="shared" si="1"/>
        <v>1</v>
      </c>
      <c r="AA29" s="10" t="s">
        <v>3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 s="2">
        <v>0</v>
      </c>
      <c r="AW29" s="17">
        <f t="shared" si="2"/>
        <v>0</v>
      </c>
      <c r="AX29" s="10" t="s">
        <v>3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3</v>
      </c>
      <c r="BN29">
        <v>0</v>
      </c>
      <c r="BO29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3</v>
      </c>
      <c r="BU29" s="10" t="s">
        <v>3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 s="2">
        <v>0</v>
      </c>
      <c r="CL29">
        <v>0</v>
      </c>
      <c r="CM29">
        <v>0</v>
      </c>
      <c r="CN29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 s="2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>
        <v>0</v>
      </c>
      <c r="DQ29" s="2">
        <v>0</v>
      </c>
      <c r="DR29">
        <v>0</v>
      </c>
      <c r="DS29" s="2">
        <v>0</v>
      </c>
      <c r="DT29" s="2">
        <v>0</v>
      </c>
      <c r="DU29">
        <v>0</v>
      </c>
      <c r="DV29">
        <v>0</v>
      </c>
      <c r="DW29">
        <v>0</v>
      </c>
      <c r="DX29">
        <v>0</v>
      </c>
      <c r="DY29" s="2">
        <v>0</v>
      </c>
      <c r="DZ29" s="2">
        <v>0</v>
      </c>
      <c r="EA29">
        <v>0</v>
      </c>
      <c r="EB29">
        <v>0</v>
      </c>
      <c r="EC29" s="2">
        <v>0</v>
      </c>
      <c r="ED29">
        <v>0</v>
      </c>
      <c r="EE29">
        <v>0</v>
      </c>
      <c r="EF29" s="2">
        <v>0</v>
      </c>
      <c r="EG29">
        <v>0</v>
      </c>
      <c r="EH29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 s="2">
        <v>0</v>
      </c>
      <c r="EV29">
        <v>0</v>
      </c>
      <c r="EW29" s="2">
        <v>0</v>
      </c>
      <c r="EX29">
        <v>0</v>
      </c>
      <c r="EY29" s="2">
        <v>0</v>
      </c>
      <c r="EZ29">
        <v>1</v>
      </c>
      <c r="FA29" s="2">
        <v>0</v>
      </c>
      <c r="FB29">
        <v>0</v>
      </c>
      <c r="FC29">
        <v>0</v>
      </c>
      <c r="FD29">
        <v>0</v>
      </c>
      <c r="FE29" s="2">
        <v>0</v>
      </c>
      <c r="FF29" s="2">
        <v>0</v>
      </c>
      <c r="FG29" s="2">
        <v>0</v>
      </c>
      <c r="FH29" s="17">
        <f t="shared" si="7"/>
        <v>1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5">
      <c r="A30" s="5" t="s">
        <v>4</v>
      </c>
      <c r="B30" s="20">
        <f t="shared" si="0"/>
        <v>2</v>
      </c>
      <c r="C30" s="4" t="e">
        <f>B30/A1</f>
        <v>#VALUE!</v>
      </c>
      <c r="D30" s="10" t="s">
        <v>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 s="2">
        <v>0</v>
      </c>
      <c r="Y30" s="2">
        <v>0</v>
      </c>
      <c r="Z30" s="17">
        <f t="shared" si="1"/>
        <v>1</v>
      </c>
      <c r="AA30" s="10" t="s">
        <v>4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 s="2">
        <v>0</v>
      </c>
      <c r="AW30" s="17">
        <f t="shared" si="2"/>
        <v>0</v>
      </c>
      <c r="AX30" s="10" t="s">
        <v>4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 s="2">
        <v>0</v>
      </c>
      <c r="CL30">
        <v>0</v>
      </c>
      <c r="CM30">
        <v>0</v>
      </c>
      <c r="CN30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 s="2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>
        <v>0</v>
      </c>
      <c r="DQ30" s="2">
        <v>0</v>
      </c>
      <c r="DR30">
        <v>0</v>
      </c>
      <c r="DS30" s="2">
        <v>0</v>
      </c>
      <c r="DT30" s="2">
        <v>0</v>
      </c>
      <c r="DU30">
        <v>0</v>
      </c>
      <c r="DV30">
        <v>0</v>
      </c>
      <c r="DW30">
        <v>0</v>
      </c>
      <c r="DX30">
        <v>0</v>
      </c>
      <c r="DY30" s="2">
        <v>0</v>
      </c>
      <c r="DZ30" s="2">
        <v>0</v>
      </c>
      <c r="EA30">
        <v>0</v>
      </c>
      <c r="EB30">
        <v>1</v>
      </c>
      <c r="EC30" s="2">
        <v>0</v>
      </c>
      <c r="ED30">
        <v>0</v>
      </c>
      <c r="EE30">
        <v>0</v>
      </c>
      <c r="EF30" s="2">
        <v>0</v>
      </c>
      <c r="EG30">
        <v>0</v>
      </c>
      <c r="EH30">
        <v>0</v>
      </c>
      <c r="EI30" s="2">
        <v>0</v>
      </c>
      <c r="EJ30" s="2">
        <v>0</v>
      </c>
      <c r="EK30" s="17">
        <f t="shared" si="6"/>
        <v>1</v>
      </c>
      <c r="EL30" s="10" t="s">
        <v>4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 s="2">
        <v>0</v>
      </c>
      <c r="EV30">
        <v>0</v>
      </c>
      <c r="EW30" s="2">
        <v>0</v>
      </c>
      <c r="EX30">
        <v>0</v>
      </c>
      <c r="EY30" s="2">
        <v>0</v>
      </c>
      <c r="EZ30">
        <v>0</v>
      </c>
      <c r="FA30" s="2">
        <v>0</v>
      </c>
      <c r="FB30">
        <v>0</v>
      </c>
      <c r="FC30">
        <v>0</v>
      </c>
      <c r="FD30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5">
      <c r="A31" s="5" t="s">
        <v>8</v>
      </c>
      <c r="B31" s="20">
        <f t="shared" si="0"/>
        <v>1</v>
      </c>
      <c r="C31" s="4" t="e">
        <f>B31/A1</f>
        <v>#VALUE!</v>
      </c>
      <c r="D31" s="10" t="s">
        <v>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 s="2">
        <v>0</v>
      </c>
      <c r="AW31" s="17">
        <f t="shared" si="2"/>
        <v>0</v>
      </c>
      <c r="AX31" s="10" t="s">
        <v>8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 s="2">
        <v>0</v>
      </c>
      <c r="CL31">
        <v>0</v>
      </c>
      <c r="CM31">
        <v>0</v>
      </c>
      <c r="CN31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 s="2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>
        <v>0</v>
      </c>
      <c r="DQ31" s="2">
        <v>0</v>
      </c>
      <c r="DR31">
        <v>0</v>
      </c>
      <c r="DS31" s="2">
        <v>0</v>
      </c>
      <c r="DT31" s="2">
        <v>0</v>
      </c>
      <c r="DU31">
        <v>0</v>
      </c>
      <c r="DV31">
        <v>0</v>
      </c>
      <c r="DW31">
        <v>0</v>
      </c>
      <c r="DX31">
        <v>0</v>
      </c>
      <c r="DY31" s="2">
        <v>0</v>
      </c>
      <c r="DZ31" s="2">
        <v>0</v>
      </c>
      <c r="EA31">
        <v>0</v>
      </c>
      <c r="EB31">
        <v>0</v>
      </c>
      <c r="EC31" s="2">
        <v>0</v>
      </c>
      <c r="ED31">
        <v>0</v>
      </c>
      <c r="EE31">
        <v>0</v>
      </c>
      <c r="EF31" s="2">
        <v>0</v>
      </c>
      <c r="EG31">
        <v>0</v>
      </c>
      <c r="EH31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>
        <v>1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 s="2">
        <v>0</v>
      </c>
      <c r="EV31">
        <v>0</v>
      </c>
      <c r="EW31" s="2">
        <v>0</v>
      </c>
      <c r="EX31">
        <v>0</v>
      </c>
      <c r="EY31" s="2">
        <v>0</v>
      </c>
      <c r="EZ31">
        <v>0</v>
      </c>
      <c r="FA31" s="2">
        <v>0</v>
      </c>
      <c r="FB31">
        <v>0</v>
      </c>
      <c r="FC31">
        <v>0</v>
      </c>
      <c r="FD31">
        <v>0</v>
      </c>
      <c r="FE31" s="2">
        <v>0</v>
      </c>
      <c r="FF31" s="2">
        <v>0</v>
      </c>
      <c r="FG31" s="2">
        <v>0</v>
      </c>
      <c r="FH31" s="17">
        <f t="shared" si="7"/>
        <v>1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5">
      <c r="A32" s="5" t="s">
        <v>20</v>
      </c>
      <c r="B32" s="20">
        <f t="shared" si="0"/>
        <v>15</v>
      </c>
      <c r="C32" s="4" t="e">
        <f>B32/A1</f>
        <v>#VALUE!</v>
      </c>
      <c r="D32" s="10" t="s">
        <v>20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s="2">
        <v>0</v>
      </c>
      <c r="Y32" s="2">
        <v>0</v>
      </c>
      <c r="Z32" s="17">
        <f t="shared" si="1"/>
        <v>1</v>
      </c>
      <c r="AA32" s="10" t="s">
        <v>20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2</v>
      </c>
      <c r="AT32">
        <v>0</v>
      </c>
      <c r="AU32">
        <v>0</v>
      </c>
      <c r="AV32" s="2">
        <v>0</v>
      </c>
      <c r="AW32" s="17">
        <f t="shared" si="2"/>
        <v>3</v>
      </c>
      <c r="AX32" s="10" t="s">
        <v>20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</v>
      </c>
      <c r="BK32">
        <v>2</v>
      </c>
      <c r="BL32">
        <v>0</v>
      </c>
      <c r="BM32">
        <v>5</v>
      </c>
      <c r="BN32">
        <v>1</v>
      </c>
      <c r="BO3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9</v>
      </c>
      <c r="BU32" s="10" t="s">
        <v>20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 s="2">
        <v>0</v>
      </c>
      <c r="CL32">
        <v>0</v>
      </c>
      <c r="CM32">
        <v>0</v>
      </c>
      <c r="CN3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 s="2">
        <v>0</v>
      </c>
      <c r="DE32">
        <v>0</v>
      </c>
      <c r="DF32">
        <v>0</v>
      </c>
      <c r="DG32">
        <v>0</v>
      </c>
      <c r="DH32">
        <v>2</v>
      </c>
      <c r="DI32">
        <v>0</v>
      </c>
      <c r="DJ32">
        <v>0</v>
      </c>
      <c r="DK32" s="2">
        <v>0</v>
      </c>
      <c r="DL32" s="2">
        <v>0</v>
      </c>
      <c r="DM32" s="2">
        <v>0</v>
      </c>
      <c r="DN32" s="17">
        <f t="shared" si="5"/>
        <v>2</v>
      </c>
      <c r="DO32" s="10" t="s">
        <v>20</v>
      </c>
      <c r="DP32">
        <v>0</v>
      </c>
      <c r="DQ32" s="2">
        <v>0</v>
      </c>
      <c r="DR32">
        <v>0</v>
      </c>
      <c r="DS32" s="2">
        <v>0</v>
      </c>
      <c r="DT32" s="2">
        <v>0</v>
      </c>
      <c r="DU32">
        <v>0</v>
      </c>
      <c r="DV32">
        <v>0</v>
      </c>
      <c r="DW32">
        <v>0</v>
      </c>
      <c r="DX32">
        <v>0</v>
      </c>
      <c r="DY32" s="2">
        <v>0</v>
      </c>
      <c r="DZ32" s="2">
        <v>0</v>
      </c>
      <c r="EA32">
        <v>0</v>
      </c>
      <c r="EB32">
        <v>0</v>
      </c>
      <c r="EC32" s="2">
        <v>0</v>
      </c>
      <c r="ED32">
        <v>0</v>
      </c>
      <c r="EE32">
        <v>0</v>
      </c>
      <c r="EF32" s="2">
        <v>0</v>
      </c>
      <c r="EG32">
        <v>0</v>
      </c>
      <c r="EH3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 s="2">
        <v>0</v>
      </c>
      <c r="EV32">
        <v>0</v>
      </c>
      <c r="EW32" s="2">
        <v>0</v>
      </c>
      <c r="EX32">
        <v>0</v>
      </c>
      <c r="EY32" s="2">
        <v>0</v>
      </c>
      <c r="EZ32">
        <v>0</v>
      </c>
      <c r="FA32" s="2">
        <v>0</v>
      </c>
      <c r="FB32">
        <v>0</v>
      </c>
      <c r="FC32">
        <v>0</v>
      </c>
      <c r="FD3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5">
      <c r="A33" s="5" t="s">
        <v>21</v>
      </c>
      <c r="B33" s="20">
        <f t="shared" si="0"/>
        <v>10</v>
      </c>
      <c r="C33" s="4" t="e">
        <f>B33/A1</f>
        <v>#VALUE!</v>
      </c>
      <c r="D33" s="10" t="s">
        <v>21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4</v>
      </c>
      <c r="AN33">
        <v>0</v>
      </c>
      <c r="AO33">
        <v>2</v>
      </c>
      <c r="AP33">
        <v>0</v>
      </c>
      <c r="AQ33">
        <v>0</v>
      </c>
      <c r="AR33">
        <v>0</v>
      </c>
      <c r="AS33">
        <v>2</v>
      </c>
      <c r="AT33">
        <v>0</v>
      </c>
      <c r="AU33">
        <v>0</v>
      </c>
      <c r="AV33" s="2">
        <v>0</v>
      </c>
      <c r="AW33" s="17">
        <f t="shared" si="2"/>
        <v>8</v>
      </c>
      <c r="AX33" s="10" t="s">
        <v>21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1</v>
      </c>
      <c r="BN33">
        <v>0</v>
      </c>
      <c r="BO33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1</v>
      </c>
      <c r="BU33" s="10" t="s">
        <v>21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 s="2">
        <v>0</v>
      </c>
      <c r="CL33">
        <v>0</v>
      </c>
      <c r="CM33">
        <v>0</v>
      </c>
      <c r="CN33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 s="2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>
        <v>0</v>
      </c>
      <c r="DQ33" s="2">
        <v>0</v>
      </c>
      <c r="DR33">
        <v>0</v>
      </c>
      <c r="DS33" s="2">
        <v>0</v>
      </c>
      <c r="DT33" s="2">
        <v>0</v>
      </c>
      <c r="DU33">
        <v>0</v>
      </c>
      <c r="DV33">
        <v>0</v>
      </c>
      <c r="DW33">
        <v>0</v>
      </c>
      <c r="DX33">
        <v>0</v>
      </c>
      <c r="DY33" s="2">
        <v>0</v>
      </c>
      <c r="DZ33" s="2">
        <v>0</v>
      </c>
      <c r="EA33">
        <v>0</v>
      </c>
      <c r="EB33">
        <v>0</v>
      </c>
      <c r="EC33" s="2">
        <v>0</v>
      </c>
      <c r="ED33">
        <v>0</v>
      </c>
      <c r="EE33">
        <v>0</v>
      </c>
      <c r="EF33" s="2">
        <v>0</v>
      </c>
      <c r="EG33">
        <v>0</v>
      </c>
      <c r="EH33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 s="2">
        <v>0</v>
      </c>
      <c r="EV33">
        <v>0</v>
      </c>
      <c r="EW33" s="2">
        <v>0</v>
      </c>
      <c r="EX33">
        <v>0</v>
      </c>
      <c r="EY33" s="2">
        <v>0</v>
      </c>
      <c r="EZ33">
        <v>0</v>
      </c>
      <c r="FA33" s="2">
        <v>0</v>
      </c>
      <c r="FB33">
        <v>0</v>
      </c>
      <c r="FC33">
        <v>1</v>
      </c>
      <c r="FD33">
        <v>0</v>
      </c>
      <c r="FE33" s="2">
        <v>0</v>
      </c>
      <c r="FF33" s="2">
        <v>0</v>
      </c>
      <c r="FG33" s="2">
        <v>0</v>
      </c>
      <c r="FH33" s="17">
        <f t="shared" si="7"/>
        <v>1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5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 s="2">
        <v>0</v>
      </c>
      <c r="AW34" s="17">
        <f t="shared" si="2"/>
        <v>0</v>
      </c>
      <c r="AX34" s="10" t="s">
        <v>24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 s="2">
        <v>0</v>
      </c>
      <c r="CL34">
        <v>0</v>
      </c>
      <c r="CM34">
        <v>0</v>
      </c>
      <c r="CN34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 s="2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>
        <v>0</v>
      </c>
      <c r="DQ34" s="2">
        <v>0</v>
      </c>
      <c r="DR34">
        <v>0</v>
      </c>
      <c r="DS34" s="2">
        <v>0</v>
      </c>
      <c r="DT34" s="2">
        <v>0</v>
      </c>
      <c r="DU34">
        <v>0</v>
      </c>
      <c r="DV34">
        <v>0</v>
      </c>
      <c r="DW34">
        <v>0</v>
      </c>
      <c r="DX34">
        <v>0</v>
      </c>
      <c r="DY34" s="2">
        <v>0</v>
      </c>
      <c r="DZ34" s="2">
        <v>0</v>
      </c>
      <c r="EA34">
        <v>0</v>
      </c>
      <c r="EB34">
        <v>0</v>
      </c>
      <c r="EC34" s="2">
        <v>0</v>
      </c>
      <c r="ED34">
        <v>0</v>
      </c>
      <c r="EE34">
        <v>0</v>
      </c>
      <c r="EF34" s="2">
        <v>0</v>
      </c>
      <c r="EG34">
        <v>0</v>
      </c>
      <c r="EH34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 s="2">
        <v>0</v>
      </c>
      <c r="EV34">
        <v>0</v>
      </c>
      <c r="EW34" s="2">
        <v>0</v>
      </c>
      <c r="EX34">
        <v>0</v>
      </c>
      <c r="EY34" s="2">
        <v>0</v>
      </c>
      <c r="EZ34">
        <v>0</v>
      </c>
      <c r="FA34" s="2">
        <v>0</v>
      </c>
      <c r="FB34">
        <v>0</v>
      </c>
      <c r="FC34">
        <v>0</v>
      </c>
      <c r="FD34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5">
      <c r="A35" s="5" t="s">
        <v>26</v>
      </c>
      <c r="B35" s="20">
        <f t="shared" si="0"/>
        <v>7</v>
      </c>
      <c r="C35" s="4" t="e">
        <f>B35/A1</f>
        <v>#VALUE!</v>
      </c>
      <c r="D35" s="10" t="s">
        <v>26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 s="2">
        <v>0</v>
      </c>
      <c r="AW35" s="17">
        <f t="shared" si="2"/>
        <v>0</v>
      </c>
      <c r="AX35" s="10" t="s">
        <v>26</v>
      </c>
      <c r="AY35">
        <v>0</v>
      </c>
      <c r="AZ35">
        <v>1</v>
      </c>
      <c r="BA35">
        <v>1</v>
      </c>
      <c r="BB35">
        <v>0</v>
      </c>
      <c r="BC35">
        <v>0</v>
      </c>
      <c r="BD35">
        <v>0</v>
      </c>
      <c r="BE35">
        <v>1</v>
      </c>
      <c r="BF35">
        <v>1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4</v>
      </c>
      <c r="BU35" s="10" t="s">
        <v>26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 s="2">
        <v>0</v>
      </c>
      <c r="CL35">
        <v>0</v>
      </c>
      <c r="CM35">
        <v>0</v>
      </c>
      <c r="CN35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1</v>
      </c>
      <c r="DA35">
        <v>0</v>
      </c>
      <c r="DB35">
        <v>0</v>
      </c>
      <c r="DC35">
        <v>0</v>
      </c>
      <c r="DD35" s="2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 s="2">
        <v>0</v>
      </c>
      <c r="DL35" s="2">
        <v>0</v>
      </c>
      <c r="DM35" s="2">
        <v>0</v>
      </c>
      <c r="DN35" s="17">
        <f t="shared" si="5"/>
        <v>1</v>
      </c>
      <c r="DO35" s="10" t="s">
        <v>26</v>
      </c>
      <c r="DP35">
        <v>0</v>
      </c>
      <c r="DQ35" s="2">
        <v>0</v>
      </c>
      <c r="DR35">
        <v>0</v>
      </c>
      <c r="DS35" s="2">
        <v>0</v>
      </c>
      <c r="DT35" s="2">
        <v>0</v>
      </c>
      <c r="DU35">
        <v>0</v>
      </c>
      <c r="DV35">
        <v>0</v>
      </c>
      <c r="DW35">
        <v>0</v>
      </c>
      <c r="DX35">
        <v>0</v>
      </c>
      <c r="DY35" s="2">
        <v>0</v>
      </c>
      <c r="DZ35" s="2">
        <v>0</v>
      </c>
      <c r="EA35">
        <v>0</v>
      </c>
      <c r="EB35">
        <v>0</v>
      </c>
      <c r="EC35" s="2">
        <v>0</v>
      </c>
      <c r="ED35">
        <v>0</v>
      </c>
      <c r="EE35">
        <v>0</v>
      </c>
      <c r="EF35" s="2">
        <v>0</v>
      </c>
      <c r="EG35">
        <v>0</v>
      </c>
      <c r="EH35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>
        <v>0</v>
      </c>
      <c r="EN35">
        <v>0</v>
      </c>
      <c r="EO35">
        <v>0</v>
      </c>
      <c r="EP35">
        <v>0</v>
      </c>
      <c r="EQ35">
        <v>2</v>
      </c>
      <c r="ER35">
        <v>0</v>
      </c>
      <c r="ES35">
        <v>0</v>
      </c>
      <c r="ET35">
        <v>0</v>
      </c>
      <c r="EU35" s="2">
        <v>0</v>
      </c>
      <c r="EV35">
        <v>0</v>
      </c>
      <c r="EW35" s="2">
        <v>0</v>
      </c>
      <c r="EX35">
        <v>0</v>
      </c>
      <c r="EY35" s="2">
        <v>0</v>
      </c>
      <c r="EZ35">
        <v>0</v>
      </c>
      <c r="FA35" s="2">
        <v>0</v>
      </c>
      <c r="FB35">
        <v>0</v>
      </c>
      <c r="FC35">
        <v>0</v>
      </c>
      <c r="FD35">
        <v>0</v>
      </c>
      <c r="FE35" s="2">
        <v>0</v>
      </c>
      <c r="FF35" s="2">
        <v>0</v>
      </c>
      <c r="FG35" s="2">
        <v>0</v>
      </c>
      <c r="FH35" s="17">
        <f t="shared" si="7"/>
        <v>2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5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 s="2">
        <v>0</v>
      </c>
      <c r="AW36" s="17">
        <f t="shared" si="2"/>
        <v>0</v>
      </c>
      <c r="AX36" s="10" t="s">
        <v>33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 s="2">
        <v>0</v>
      </c>
      <c r="CL36">
        <v>0</v>
      </c>
      <c r="CM36">
        <v>0</v>
      </c>
      <c r="CN36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 s="2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>
        <v>0</v>
      </c>
      <c r="DQ36" s="2">
        <v>0</v>
      </c>
      <c r="DR36">
        <v>0</v>
      </c>
      <c r="DS36" s="2">
        <v>0</v>
      </c>
      <c r="DT36" s="2">
        <v>0</v>
      </c>
      <c r="DU36">
        <v>0</v>
      </c>
      <c r="DV36">
        <v>0</v>
      </c>
      <c r="DW36">
        <v>0</v>
      </c>
      <c r="DX36">
        <v>0</v>
      </c>
      <c r="DY36" s="2">
        <v>0</v>
      </c>
      <c r="DZ36" s="2">
        <v>0</v>
      </c>
      <c r="EA36">
        <v>0</v>
      </c>
      <c r="EB36">
        <v>0</v>
      </c>
      <c r="EC36" s="2">
        <v>0</v>
      </c>
      <c r="ED36">
        <v>0</v>
      </c>
      <c r="EE36">
        <v>0</v>
      </c>
      <c r="EF36" s="2">
        <v>0</v>
      </c>
      <c r="EG36">
        <v>0</v>
      </c>
      <c r="EH36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 s="2">
        <v>0</v>
      </c>
      <c r="EV36">
        <v>0</v>
      </c>
      <c r="EW36" s="2">
        <v>0</v>
      </c>
      <c r="EX36">
        <v>0</v>
      </c>
      <c r="EY36" s="2">
        <v>0</v>
      </c>
      <c r="EZ36">
        <v>0</v>
      </c>
      <c r="FA36" s="2">
        <v>0</v>
      </c>
      <c r="FB36">
        <v>0</v>
      </c>
      <c r="FC36">
        <v>0</v>
      </c>
      <c r="FD36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5">
      <c r="A37" s="5" t="s">
        <v>34</v>
      </c>
      <c r="B37" s="20">
        <f t="shared" si="0"/>
        <v>2</v>
      </c>
      <c r="C37" s="4" t="e">
        <f>B37/A1</f>
        <v>#VALUE!</v>
      </c>
      <c r="D37" s="10" t="s">
        <v>34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 s="2">
        <v>0</v>
      </c>
      <c r="AW37" s="17">
        <f t="shared" si="2"/>
        <v>0</v>
      </c>
      <c r="AX37" s="10" t="s">
        <v>34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2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2</v>
      </c>
      <c r="BU37" s="10" t="s">
        <v>34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 s="2">
        <v>0</v>
      </c>
      <c r="CL37">
        <v>0</v>
      </c>
      <c r="CM37">
        <v>0</v>
      </c>
      <c r="CN37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 s="2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>
        <v>0</v>
      </c>
      <c r="DQ37" s="2">
        <v>0</v>
      </c>
      <c r="DR37">
        <v>0</v>
      </c>
      <c r="DS37" s="2">
        <v>0</v>
      </c>
      <c r="DT37" s="2">
        <v>0</v>
      </c>
      <c r="DU37">
        <v>0</v>
      </c>
      <c r="DV37">
        <v>0</v>
      </c>
      <c r="DW37">
        <v>0</v>
      </c>
      <c r="DX37">
        <v>0</v>
      </c>
      <c r="DY37" s="2">
        <v>0</v>
      </c>
      <c r="DZ37" s="2">
        <v>0</v>
      </c>
      <c r="EA37">
        <v>0</v>
      </c>
      <c r="EB37">
        <v>0</v>
      </c>
      <c r="EC37" s="2">
        <v>0</v>
      </c>
      <c r="ED37">
        <v>0</v>
      </c>
      <c r="EE37">
        <v>0</v>
      </c>
      <c r="EF37" s="2">
        <v>0</v>
      </c>
      <c r="EG37">
        <v>0</v>
      </c>
      <c r="EH37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 s="2">
        <v>0</v>
      </c>
      <c r="EV37">
        <v>0</v>
      </c>
      <c r="EW37" s="2">
        <v>0</v>
      </c>
      <c r="EX37">
        <v>0</v>
      </c>
      <c r="EY37" s="2">
        <v>0</v>
      </c>
      <c r="EZ37">
        <v>0</v>
      </c>
      <c r="FA37" s="2">
        <v>0</v>
      </c>
      <c r="FB37">
        <v>0</v>
      </c>
      <c r="FC37">
        <v>0</v>
      </c>
      <c r="FD37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5">
      <c r="A38" s="5" t="s">
        <v>5</v>
      </c>
      <c r="B38" s="20">
        <f t="shared" si="0"/>
        <v>3</v>
      </c>
      <c r="C38" s="4" t="e">
        <f>B38/A1</f>
        <v>#VALUE!</v>
      </c>
      <c r="D38" s="10" t="s">
        <v>5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 s="2">
        <v>0</v>
      </c>
      <c r="AW38" s="17">
        <f t="shared" si="2"/>
        <v>1</v>
      </c>
      <c r="AX38" s="10" t="s">
        <v>5</v>
      </c>
      <c r="AY38">
        <v>0</v>
      </c>
      <c r="AZ38">
        <v>1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1</v>
      </c>
      <c r="BU38" s="10" t="s">
        <v>5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 s="2">
        <v>0</v>
      </c>
      <c r="CL38">
        <v>0</v>
      </c>
      <c r="CM38">
        <v>0</v>
      </c>
      <c r="CN38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 s="2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>
        <v>0</v>
      </c>
      <c r="DQ38" s="2">
        <v>0</v>
      </c>
      <c r="DR38">
        <v>0</v>
      </c>
      <c r="DS38" s="2">
        <v>0</v>
      </c>
      <c r="DT38" s="2">
        <v>0</v>
      </c>
      <c r="DU38">
        <v>0</v>
      </c>
      <c r="DV38">
        <v>0</v>
      </c>
      <c r="DW38">
        <v>0</v>
      </c>
      <c r="DX38">
        <v>0</v>
      </c>
      <c r="DY38" s="2">
        <v>0</v>
      </c>
      <c r="DZ38" s="2">
        <v>0</v>
      </c>
      <c r="EA38">
        <v>0</v>
      </c>
      <c r="EB38">
        <v>0</v>
      </c>
      <c r="EC38" s="2">
        <v>0</v>
      </c>
      <c r="ED38">
        <v>0</v>
      </c>
      <c r="EE38">
        <v>0</v>
      </c>
      <c r="EF38" s="2">
        <v>0</v>
      </c>
      <c r="EG38">
        <v>0</v>
      </c>
      <c r="EH38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>
        <v>0</v>
      </c>
      <c r="EN38">
        <v>0</v>
      </c>
      <c r="EO38">
        <v>1</v>
      </c>
      <c r="EP38">
        <v>0</v>
      </c>
      <c r="EQ38">
        <v>0</v>
      </c>
      <c r="ER38">
        <v>0</v>
      </c>
      <c r="ES38">
        <v>0</v>
      </c>
      <c r="ET38">
        <v>0</v>
      </c>
      <c r="EU38" s="2">
        <v>0</v>
      </c>
      <c r="EV38">
        <v>0</v>
      </c>
      <c r="EW38" s="2">
        <v>0</v>
      </c>
      <c r="EX38">
        <v>0</v>
      </c>
      <c r="EY38" s="2">
        <v>0</v>
      </c>
      <c r="EZ38">
        <v>0</v>
      </c>
      <c r="FA38" s="2">
        <v>0</v>
      </c>
      <c r="FB38">
        <v>0</v>
      </c>
      <c r="FC38">
        <v>0</v>
      </c>
      <c r="FD38">
        <v>0</v>
      </c>
      <c r="FE38" s="2">
        <v>0</v>
      </c>
      <c r="FF38" s="2">
        <v>0</v>
      </c>
      <c r="FG38" s="2">
        <v>0</v>
      </c>
      <c r="FH38" s="17">
        <f t="shared" si="7"/>
        <v>1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5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 s="2">
        <v>0</v>
      </c>
      <c r="AW39" s="17">
        <f t="shared" si="2"/>
        <v>0</v>
      </c>
      <c r="AX39" s="10" t="s">
        <v>6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 s="2">
        <v>0</v>
      </c>
      <c r="CL39">
        <v>0</v>
      </c>
      <c r="CM39">
        <v>0</v>
      </c>
      <c r="CN39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 s="2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>
        <v>0</v>
      </c>
      <c r="DQ39" s="2">
        <v>0</v>
      </c>
      <c r="DR39">
        <v>0</v>
      </c>
      <c r="DS39" s="2">
        <v>0</v>
      </c>
      <c r="DT39" s="2">
        <v>0</v>
      </c>
      <c r="DU39">
        <v>0</v>
      </c>
      <c r="DV39">
        <v>0</v>
      </c>
      <c r="DW39">
        <v>0</v>
      </c>
      <c r="DX39">
        <v>0</v>
      </c>
      <c r="DY39" s="2">
        <v>0</v>
      </c>
      <c r="DZ39" s="2">
        <v>0</v>
      </c>
      <c r="EA39">
        <v>0</v>
      </c>
      <c r="EB39">
        <v>0</v>
      </c>
      <c r="EC39" s="2">
        <v>0</v>
      </c>
      <c r="ED39">
        <v>0</v>
      </c>
      <c r="EE39">
        <v>0</v>
      </c>
      <c r="EF39" s="2">
        <v>0</v>
      </c>
      <c r="EG39">
        <v>0</v>
      </c>
      <c r="EH39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 s="2">
        <v>0</v>
      </c>
      <c r="EV39">
        <v>0</v>
      </c>
      <c r="EW39" s="2">
        <v>0</v>
      </c>
      <c r="EX39">
        <v>0</v>
      </c>
      <c r="EY39" s="2">
        <v>0</v>
      </c>
      <c r="EZ39">
        <v>0</v>
      </c>
      <c r="FA39" s="2">
        <v>0</v>
      </c>
      <c r="FB39">
        <v>0</v>
      </c>
      <c r="FC39">
        <v>0</v>
      </c>
      <c r="FD39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5">
      <c r="A40" s="5" t="s">
        <v>7</v>
      </c>
      <c r="B40" s="20">
        <f t="shared" si="0"/>
        <v>3</v>
      </c>
      <c r="C40" s="4" t="e">
        <f>B40/A1</f>
        <v>#VALUE!</v>
      </c>
      <c r="D40" s="10" t="s">
        <v>7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 s="2">
        <v>0</v>
      </c>
      <c r="AW40" s="17">
        <f t="shared" si="2"/>
        <v>1</v>
      </c>
      <c r="AX40" s="10" t="s">
        <v>7</v>
      </c>
      <c r="AY40">
        <v>0</v>
      </c>
      <c r="AZ40">
        <v>0</v>
      </c>
      <c r="BA40">
        <v>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2</v>
      </c>
      <c r="BU40" s="10" t="s">
        <v>7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 s="2">
        <v>0</v>
      </c>
      <c r="CL40">
        <v>0</v>
      </c>
      <c r="CM40">
        <v>0</v>
      </c>
      <c r="CN40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 s="2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>
        <v>0</v>
      </c>
      <c r="DQ40" s="2">
        <v>0</v>
      </c>
      <c r="DR40">
        <v>0</v>
      </c>
      <c r="DS40" s="2">
        <v>0</v>
      </c>
      <c r="DT40" s="2">
        <v>0</v>
      </c>
      <c r="DU40">
        <v>0</v>
      </c>
      <c r="DV40">
        <v>0</v>
      </c>
      <c r="DW40">
        <v>0</v>
      </c>
      <c r="DX40">
        <v>0</v>
      </c>
      <c r="DY40" s="2">
        <v>0</v>
      </c>
      <c r="DZ40" s="2">
        <v>0</v>
      </c>
      <c r="EA40">
        <v>0</v>
      </c>
      <c r="EB40">
        <v>0</v>
      </c>
      <c r="EC40" s="2">
        <v>0</v>
      </c>
      <c r="ED40">
        <v>0</v>
      </c>
      <c r="EE40">
        <v>0</v>
      </c>
      <c r="EF40" s="2">
        <v>0</v>
      </c>
      <c r="EG40">
        <v>0</v>
      </c>
      <c r="EH40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 s="2">
        <v>0</v>
      </c>
      <c r="EV40">
        <v>0</v>
      </c>
      <c r="EW40" s="2">
        <v>0</v>
      </c>
      <c r="EX40">
        <v>0</v>
      </c>
      <c r="EY40" s="2">
        <v>0</v>
      </c>
      <c r="EZ40">
        <v>0</v>
      </c>
      <c r="FA40" s="2">
        <v>0</v>
      </c>
      <c r="FB40">
        <v>0</v>
      </c>
      <c r="FC40">
        <v>0</v>
      </c>
      <c r="FD40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5">
      <c r="A41" s="5" t="s">
        <v>13</v>
      </c>
      <c r="B41" s="20">
        <f t="shared" si="0"/>
        <v>4</v>
      </c>
      <c r="C41" s="4" t="e">
        <f>B41/A1</f>
        <v>#VALUE!</v>
      </c>
      <c r="D41" s="10" t="s">
        <v>13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 s="2">
        <v>0</v>
      </c>
      <c r="AW41" s="17">
        <f t="shared" si="2"/>
        <v>0</v>
      </c>
      <c r="AX41" s="10" t="s">
        <v>13</v>
      </c>
      <c r="AY41">
        <v>0</v>
      </c>
      <c r="AZ41">
        <v>0</v>
      </c>
      <c r="BA41">
        <v>0</v>
      </c>
      <c r="BB41">
        <v>1</v>
      </c>
      <c r="BC41">
        <v>0</v>
      </c>
      <c r="BD41">
        <v>2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3</v>
      </c>
      <c r="BU41" s="10" t="s">
        <v>13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 s="2">
        <v>0</v>
      </c>
      <c r="CL41">
        <v>0</v>
      </c>
      <c r="CM41">
        <v>0</v>
      </c>
      <c r="CN41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 s="2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>
        <v>0</v>
      </c>
      <c r="DQ41" s="2">
        <v>0</v>
      </c>
      <c r="DR41">
        <v>0</v>
      </c>
      <c r="DS41" s="2">
        <v>0</v>
      </c>
      <c r="DT41" s="2">
        <v>0</v>
      </c>
      <c r="DU41">
        <v>0</v>
      </c>
      <c r="DV41">
        <v>0</v>
      </c>
      <c r="DW41">
        <v>0</v>
      </c>
      <c r="DX41">
        <v>0</v>
      </c>
      <c r="DY41" s="2">
        <v>0</v>
      </c>
      <c r="DZ41" s="2">
        <v>0</v>
      </c>
      <c r="EA41">
        <v>0</v>
      </c>
      <c r="EB41">
        <v>0</v>
      </c>
      <c r="EC41" s="2">
        <v>0</v>
      </c>
      <c r="ED41">
        <v>0</v>
      </c>
      <c r="EE41">
        <v>0</v>
      </c>
      <c r="EF41" s="2">
        <v>0</v>
      </c>
      <c r="EG41">
        <v>0</v>
      </c>
      <c r="EH41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>
        <v>0</v>
      </c>
      <c r="EN41">
        <v>0</v>
      </c>
      <c r="EO41">
        <v>0</v>
      </c>
      <c r="EP41">
        <v>0</v>
      </c>
      <c r="EQ41">
        <v>1</v>
      </c>
      <c r="ER41">
        <v>0</v>
      </c>
      <c r="ES41">
        <v>0</v>
      </c>
      <c r="ET41">
        <v>0</v>
      </c>
      <c r="EU41" s="2">
        <v>0</v>
      </c>
      <c r="EV41">
        <v>0</v>
      </c>
      <c r="EW41" s="2">
        <v>0</v>
      </c>
      <c r="EX41">
        <v>0</v>
      </c>
      <c r="EY41" s="2">
        <v>0</v>
      </c>
      <c r="EZ41">
        <v>0</v>
      </c>
      <c r="FA41" s="2">
        <v>0</v>
      </c>
      <c r="FB41">
        <v>0</v>
      </c>
      <c r="FC41">
        <v>0</v>
      </c>
      <c r="FD41">
        <v>0</v>
      </c>
      <c r="FE41" s="2">
        <v>0</v>
      </c>
      <c r="FF41" s="2">
        <v>0</v>
      </c>
      <c r="FG41" s="2">
        <v>0</v>
      </c>
      <c r="FH41" s="17">
        <f t="shared" si="7"/>
        <v>1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5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 s="2">
        <v>0</v>
      </c>
      <c r="AW42" s="17">
        <f t="shared" si="2"/>
        <v>0</v>
      </c>
      <c r="AX42" s="10" t="s">
        <v>23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 s="2">
        <v>0</v>
      </c>
      <c r="CL42">
        <v>0</v>
      </c>
      <c r="CM42">
        <v>0</v>
      </c>
      <c r="CN4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 s="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>
        <v>0</v>
      </c>
      <c r="DQ42" s="2">
        <v>0</v>
      </c>
      <c r="DR42">
        <v>0</v>
      </c>
      <c r="DS42" s="2">
        <v>0</v>
      </c>
      <c r="DT42" s="2">
        <v>0</v>
      </c>
      <c r="DU42">
        <v>0</v>
      </c>
      <c r="DV42">
        <v>0</v>
      </c>
      <c r="DW42">
        <v>0</v>
      </c>
      <c r="DX42">
        <v>0</v>
      </c>
      <c r="DY42" s="2">
        <v>0</v>
      </c>
      <c r="DZ42" s="2">
        <v>0</v>
      </c>
      <c r="EA42">
        <v>0</v>
      </c>
      <c r="EB42">
        <v>0</v>
      </c>
      <c r="EC42" s="2">
        <v>0</v>
      </c>
      <c r="ED42">
        <v>0</v>
      </c>
      <c r="EE42">
        <v>0</v>
      </c>
      <c r="EF42" s="2">
        <v>0</v>
      </c>
      <c r="EG42">
        <v>0</v>
      </c>
      <c r="EH4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 s="2">
        <v>0</v>
      </c>
      <c r="EV42">
        <v>0</v>
      </c>
      <c r="EW42" s="2">
        <v>0</v>
      </c>
      <c r="EX42">
        <v>0</v>
      </c>
      <c r="EY42" s="2">
        <v>0</v>
      </c>
      <c r="EZ42">
        <v>0</v>
      </c>
      <c r="FA42" s="2">
        <v>0</v>
      </c>
      <c r="FB42">
        <v>0</v>
      </c>
      <c r="FC42">
        <v>0</v>
      </c>
      <c r="FD4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5">
      <c r="A43" s="5" t="s">
        <v>60</v>
      </c>
      <c r="B43" s="20">
        <f t="shared" si="0"/>
        <v>30</v>
      </c>
      <c r="C43" s="4" t="e">
        <f>B43/A1</f>
        <v>#VALUE!</v>
      </c>
      <c r="D43" s="10" t="s">
        <v>60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1</v>
      </c>
      <c r="X43" s="2">
        <v>0</v>
      </c>
      <c r="Y43" s="2">
        <v>0</v>
      </c>
      <c r="Z43" s="17">
        <f t="shared" si="1"/>
        <v>2</v>
      </c>
      <c r="AA43" s="10" t="s">
        <v>60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0</v>
      </c>
      <c r="AK43">
        <v>0</v>
      </c>
      <c r="AL43">
        <v>0</v>
      </c>
      <c r="AM43">
        <v>1</v>
      </c>
      <c r="AN43">
        <v>4</v>
      </c>
      <c r="AO43">
        <v>1</v>
      </c>
      <c r="AP43">
        <v>0</v>
      </c>
      <c r="AQ43">
        <v>0</v>
      </c>
      <c r="AR43">
        <v>0</v>
      </c>
      <c r="AS43">
        <v>0</v>
      </c>
      <c r="AT43">
        <v>1</v>
      </c>
      <c r="AU43">
        <v>2</v>
      </c>
      <c r="AV43" s="2">
        <v>0</v>
      </c>
      <c r="AW43" s="17">
        <f t="shared" si="2"/>
        <v>10</v>
      </c>
      <c r="AX43" s="10" t="s">
        <v>60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</v>
      </c>
      <c r="BN43">
        <v>0</v>
      </c>
      <c r="BO43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1</v>
      </c>
      <c r="BU43" s="10" t="s">
        <v>60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1</v>
      </c>
      <c r="CH43">
        <v>1</v>
      </c>
      <c r="CI43">
        <v>0</v>
      </c>
      <c r="CJ43">
        <v>0</v>
      </c>
      <c r="CK43" s="2">
        <v>0</v>
      </c>
      <c r="CL43">
        <v>1</v>
      </c>
      <c r="CM43">
        <v>0</v>
      </c>
      <c r="CN43">
        <v>2</v>
      </c>
      <c r="CO43" s="2">
        <v>0</v>
      </c>
      <c r="CP43" s="2">
        <v>0</v>
      </c>
      <c r="CQ43" s="17">
        <f t="shared" si="4"/>
        <v>5</v>
      </c>
      <c r="CR43" s="10" t="s">
        <v>60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 s="2">
        <v>0</v>
      </c>
      <c r="DE43">
        <v>0</v>
      </c>
      <c r="DF43">
        <v>1</v>
      </c>
      <c r="DG43">
        <v>2</v>
      </c>
      <c r="DH43">
        <v>3</v>
      </c>
      <c r="DI43">
        <v>2</v>
      </c>
      <c r="DJ43">
        <v>2</v>
      </c>
      <c r="DK43" s="2">
        <v>0</v>
      </c>
      <c r="DL43" s="2">
        <v>0</v>
      </c>
      <c r="DM43" s="2">
        <v>0</v>
      </c>
      <c r="DN43" s="17">
        <f t="shared" si="5"/>
        <v>10</v>
      </c>
      <c r="DO43" s="10" t="s">
        <v>60</v>
      </c>
      <c r="DP43">
        <v>0</v>
      </c>
      <c r="DQ43" s="2">
        <v>0</v>
      </c>
      <c r="DR43">
        <v>0</v>
      </c>
      <c r="DS43" s="2">
        <v>0</v>
      </c>
      <c r="DT43" s="2">
        <v>0</v>
      </c>
      <c r="DU43">
        <v>0</v>
      </c>
      <c r="DV43">
        <v>0</v>
      </c>
      <c r="DW43">
        <v>0</v>
      </c>
      <c r="DX43">
        <v>0</v>
      </c>
      <c r="DY43" s="2">
        <v>0</v>
      </c>
      <c r="DZ43" s="2">
        <v>0</v>
      </c>
      <c r="EA43">
        <v>0</v>
      </c>
      <c r="EB43">
        <v>0</v>
      </c>
      <c r="EC43" s="2">
        <v>0</v>
      </c>
      <c r="ED43">
        <v>0</v>
      </c>
      <c r="EE43">
        <v>1</v>
      </c>
      <c r="EF43" s="2">
        <v>0</v>
      </c>
      <c r="EG43">
        <v>0</v>
      </c>
      <c r="EH43">
        <v>0</v>
      </c>
      <c r="EI43" s="2">
        <v>0</v>
      </c>
      <c r="EJ43" s="2">
        <v>0</v>
      </c>
      <c r="EK43" s="17">
        <f t="shared" si="6"/>
        <v>1</v>
      </c>
      <c r="EL43" s="10" t="s">
        <v>60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 s="2">
        <v>0</v>
      </c>
      <c r="EV43">
        <v>0</v>
      </c>
      <c r="EW43" s="2">
        <v>0</v>
      </c>
      <c r="EX43">
        <v>0</v>
      </c>
      <c r="EY43" s="2">
        <v>0</v>
      </c>
      <c r="EZ43">
        <v>1</v>
      </c>
      <c r="FA43" s="2">
        <v>0</v>
      </c>
      <c r="FB43">
        <v>0</v>
      </c>
      <c r="FC43">
        <v>0</v>
      </c>
      <c r="FD43">
        <v>0</v>
      </c>
      <c r="FE43" s="2">
        <v>0</v>
      </c>
      <c r="FF43" s="2">
        <v>0</v>
      </c>
      <c r="FG43" s="2">
        <v>0</v>
      </c>
      <c r="FH43" s="17">
        <f t="shared" si="7"/>
        <v>1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5">
      <c r="A44" s="5" t="s">
        <v>61</v>
      </c>
      <c r="B44" s="20">
        <f t="shared" si="0"/>
        <v>9</v>
      </c>
      <c r="C44" s="4" t="e">
        <f>B44/A1</f>
        <v>#VALUE!</v>
      </c>
      <c r="D44" s="10" t="s">
        <v>61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1</v>
      </c>
      <c r="S44">
        <v>0</v>
      </c>
      <c r="T44">
        <v>0</v>
      </c>
      <c r="U44">
        <v>0</v>
      </c>
      <c r="V44">
        <v>0</v>
      </c>
      <c r="W44">
        <v>0</v>
      </c>
      <c r="X44" s="2">
        <v>0</v>
      </c>
      <c r="Y44" s="2">
        <v>0</v>
      </c>
      <c r="Z44" s="17">
        <f t="shared" si="1"/>
        <v>2</v>
      </c>
      <c r="AA44" s="10" t="s">
        <v>61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 s="2">
        <v>0</v>
      </c>
      <c r="AW44" s="17">
        <f t="shared" si="2"/>
        <v>1</v>
      </c>
      <c r="AX44" s="10" t="s">
        <v>61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1</v>
      </c>
      <c r="BM44">
        <v>0</v>
      </c>
      <c r="BN44">
        <v>0</v>
      </c>
      <c r="BO44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1</v>
      </c>
      <c r="BU44" s="10" t="s">
        <v>61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1</v>
      </c>
      <c r="CE44">
        <v>0</v>
      </c>
      <c r="CF44">
        <v>0</v>
      </c>
      <c r="CG44">
        <v>1</v>
      </c>
      <c r="CH44">
        <v>0</v>
      </c>
      <c r="CI44">
        <v>0</v>
      </c>
      <c r="CJ44">
        <v>0</v>
      </c>
      <c r="CK44" s="2">
        <v>0</v>
      </c>
      <c r="CL44">
        <v>1</v>
      </c>
      <c r="CM44">
        <v>0</v>
      </c>
      <c r="CN44">
        <v>0</v>
      </c>
      <c r="CO44" s="2">
        <v>0</v>
      </c>
      <c r="CP44" s="2">
        <v>0</v>
      </c>
      <c r="CQ44" s="17">
        <f t="shared" si="4"/>
        <v>3</v>
      </c>
      <c r="CR44" s="10" t="s">
        <v>61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 s="2">
        <v>0</v>
      </c>
      <c r="DE44">
        <v>0</v>
      </c>
      <c r="DF44">
        <v>1</v>
      </c>
      <c r="DG44">
        <v>0</v>
      </c>
      <c r="DH44">
        <v>0</v>
      </c>
      <c r="DI44">
        <v>0</v>
      </c>
      <c r="DJ44">
        <v>0</v>
      </c>
      <c r="DK44" s="2">
        <v>0</v>
      </c>
      <c r="DL44" s="2">
        <v>0</v>
      </c>
      <c r="DM44" s="2">
        <v>0</v>
      </c>
      <c r="DN44" s="17">
        <f t="shared" si="5"/>
        <v>1</v>
      </c>
      <c r="DO44" s="10" t="s">
        <v>61</v>
      </c>
      <c r="DP44">
        <v>0</v>
      </c>
      <c r="DQ44" s="2">
        <v>0</v>
      </c>
      <c r="DR44">
        <v>0</v>
      </c>
      <c r="DS44" s="2">
        <v>0</v>
      </c>
      <c r="DT44" s="2">
        <v>0</v>
      </c>
      <c r="DU44">
        <v>0</v>
      </c>
      <c r="DV44">
        <v>0</v>
      </c>
      <c r="DW44">
        <v>0</v>
      </c>
      <c r="DX44">
        <v>0</v>
      </c>
      <c r="DY44" s="2">
        <v>0</v>
      </c>
      <c r="DZ44" s="2">
        <v>0</v>
      </c>
      <c r="EA44">
        <v>0</v>
      </c>
      <c r="EB44">
        <v>0</v>
      </c>
      <c r="EC44" s="2">
        <v>0</v>
      </c>
      <c r="ED44">
        <v>0</v>
      </c>
      <c r="EE44">
        <v>0</v>
      </c>
      <c r="EF44" s="2">
        <v>0</v>
      </c>
      <c r="EG44">
        <v>0</v>
      </c>
      <c r="EH44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 s="2">
        <v>0</v>
      </c>
      <c r="EV44">
        <v>0</v>
      </c>
      <c r="EW44" s="2">
        <v>0</v>
      </c>
      <c r="EX44">
        <v>0</v>
      </c>
      <c r="EY44" s="2">
        <v>0</v>
      </c>
      <c r="EZ44">
        <v>0</v>
      </c>
      <c r="FA44" s="2">
        <v>0</v>
      </c>
      <c r="FB44">
        <v>0</v>
      </c>
      <c r="FC44">
        <v>1</v>
      </c>
      <c r="FD44">
        <v>0</v>
      </c>
      <c r="FE44" s="2">
        <v>0</v>
      </c>
      <c r="FF44" s="2">
        <v>0</v>
      </c>
      <c r="FG44" s="2">
        <v>0</v>
      </c>
      <c r="FH44" s="17">
        <f t="shared" si="7"/>
        <v>1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5">
      <c r="A45" s="5" t="s">
        <v>17</v>
      </c>
      <c r="B45" s="20">
        <f t="shared" si="0"/>
        <v>4</v>
      </c>
      <c r="C45" s="4" t="e">
        <f>B45/A1</f>
        <v>#VALUE!</v>
      </c>
      <c r="D45" s="10" t="s">
        <v>17</v>
      </c>
      <c r="E45">
        <v>0</v>
      </c>
      <c r="F45">
        <v>0</v>
      </c>
      <c r="G45">
        <v>4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2">
        <v>0</v>
      </c>
      <c r="Y45" s="2">
        <v>0</v>
      </c>
      <c r="Z45" s="17">
        <f t="shared" si="1"/>
        <v>4</v>
      </c>
      <c r="AA45" s="10" t="s">
        <v>17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 s="2">
        <v>0</v>
      </c>
      <c r="AW45" s="17">
        <f t="shared" si="2"/>
        <v>0</v>
      </c>
      <c r="AX45" s="10" t="s">
        <v>17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 s="2">
        <v>0</v>
      </c>
      <c r="CL45">
        <v>0</v>
      </c>
      <c r="CM45">
        <v>0</v>
      </c>
      <c r="CN45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 s="2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>
        <v>0</v>
      </c>
      <c r="DQ45" s="2">
        <v>0</v>
      </c>
      <c r="DR45">
        <v>0</v>
      </c>
      <c r="DS45" s="2">
        <v>0</v>
      </c>
      <c r="DT45" s="2">
        <v>0</v>
      </c>
      <c r="DU45">
        <v>0</v>
      </c>
      <c r="DV45">
        <v>0</v>
      </c>
      <c r="DW45">
        <v>0</v>
      </c>
      <c r="DX45">
        <v>0</v>
      </c>
      <c r="DY45" s="2">
        <v>0</v>
      </c>
      <c r="DZ45" s="2">
        <v>0</v>
      </c>
      <c r="EA45">
        <v>0</v>
      </c>
      <c r="EB45">
        <v>0</v>
      </c>
      <c r="EC45" s="2">
        <v>0</v>
      </c>
      <c r="ED45">
        <v>0</v>
      </c>
      <c r="EE45">
        <v>0</v>
      </c>
      <c r="EF45" s="2">
        <v>0</v>
      </c>
      <c r="EG45">
        <v>0</v>
      </c>
      <c r="EH45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 s="2">
        <v>0</v>
      </c>
      <c r="EV45">
        <v>0</v>
      </c>
      <c r="EW45" s="2">
        <v>0</v>
      </c>
      <c r="EX45">
        <v>0</v>
      </c>
      <c r="EY45" s="2">
        <v>0</v>
      </c>
      <c r="EZ45">
        <v>0</v>
      </c>
      <c r="FA45" s="2">
        <v>0</v>
      </c>
      <c r="FB45">
        <v>0</v>
      </c>
      <c r="FC45">
        <v>0</v>
      </c>
      <c r="FD45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5">
      <c r="A46" s="5" t="s">
        <v>62</v>
      </c>
      <c r="B46" s="20">
        <f t="shared" si="0"/>
        <v>24</v>
      </c>
      <c r="C46" s="4" t="e">
        <f>B46/A1</f>
        <v>#VALUE!</v>
      </c>
      <c r="D46" s="10" t="s">
        <v>62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1</v>
      </c>
      <c r="T46">
        <v>0</v>
      </c>
      <c r="U46">
        <v>0</v>
      </c>
      <c r="V46">
        <v>0</v>
      </c>
      <c r="W46">
        <v>4</v>
      </c>
      <c r="X46" s="2">
        <v>0</v>
      </c>
      <c r="Y46" s="2">
        <v>0</v>
      </c>
      <c r="Z46" s="17">
        <f t="shared" si="1"/>
        <v>6</v>
      </c>
      <c r="AA46" s="10" t="s">
        <v>62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</v>
      </c>
      <c r="AN46">
        <v>0</v>
      </c>
      <c r="AO46">
        <v>0</v>
      </c>
      <c r="AP46">
        <v>0</v>
      </c>
      <c r="AQ46">
        <v>3</v>
      </c>
      <c r="AR46">
        <v>1</v>
      </c>
      <c r="AS46">
        <v>2</v>
      </c>
      <c r="AT46">
        <v>0</v>
      </c>
      <c r="AU46">
        <v>1</v>
      </c>
      <c r="AV46" s="2">
        <v>0</v>
      </c>
      <c r="AW46" s="17">
        <f t="shared" si="2"/>
        <v>8</v>
      </c>
      <c r="AX46" s="10" t="s">
        <v>62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1</v>
      </c>
      <c r="BN46">
        <v>0</v>
      </c>
      <c r="BO46">
        <v>1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2</v>
      </c>
      <c r="BU46" s="10" t="s">
        <v>62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 s="2">
        <v>0</v>
      </c>
      <c r="CL46">
        <v>0</v>
      </c>
      <c r="CM46">
        <v>0</v>
      </c>
      <c r="CN46">
        <v>2</v>
      </c>
      <c r="CO46" s="2">
        <v>0</v>
      </c>
      <c r="CP46" s="2">
        <v>0</v>
      </c>
      <c r="CQ46" s="17">
        <f t="shared" si="4"/>
        <v>2</v>
      </c>
      <c r="CR46" s="10" t="s">
        <v>62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 s="2">
        <v>0</v>
      </c>
      <c r="DE46">
        <v>0</v>
      </c>
      <c r="DF46">
        <v>0</v>
      </c>
      <c r="DG46">
        <v>0</v>
      </c>
      <c r="DH46">
        <v>2</v>
      </c>
      <c r="DI46">
        <v>0</v>
      </c>
      <c r="DJ46">
        <v>1</v>
      </c>
      <c r="DK46" s="2">
        <v>0</v>
      </c>
      <c r="DL46" s="2">
        <v>0</v>
      </c>
      <c r="DM46" s="2">
        <v>0</v>
      </c>
      <c r="DN46" s="17">
        <f t="shared" si="5"/>
        <v>3</v>
      </c>
      <c r="DO46" s="10" t="s">
        <v>62</v>
      </c>
      <c r="DP46">
        <v>0</v>
      </c>
      <c r="DQ46" s="2">
        <v>0</v>
      </c>
      <c r="DR46">
        <v>0</v>
      </c>
      <c r="DS46" s="2">
        <v>0</v>
      </c>
      <c r="DT46" s="2">
        <v>0</v>
      </c>
      <c r="DU46">
        <v>0</v>
      </c>
      <c r="DV46">
        <v>0</v>
      </c>
      <c r="DW46">
        <v>0</v>
      </c>
      <c r="DX46">
        <v>0</v>
      </c>
      <c r="DY46" s="2">
        <v>0</v>
      </c>
      <c r="DZ46" s="2">
        <v>0</v>
      </c>
      <c r="EA46">
        <v>0</v>
      </c>
      <c r="EB46">
        <v>1</v>
      </c>
      <c r="EC46" s="2">
        <v>0</v>
      </c>
      <c r="ED46">
        <v>0</v>
      </c>
      <c r="EE46">
        <v>0</v>
      </c>
      <c r="EF46" s="2">
        <v>0</v>
      </c>
      <c r="EG46">
        <v>0</v>
      </c>
      <c r="EH46">
        <v>0</v>
      </c>
      <c r="EI46" s="2">
        <v>0</v>
      </c>
      <c r="EJ46" s="2">
        <v>0</v>
      </c>
      <c r="EK46" s="17">
        <f t="shared" si="6"/>
        <v>1</v>
      </c>
      <c r="EL46" s="10" t="s">
        <v>62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 s="2">
        <v>0</v>
      </c>
      <c r="EV46">
        <v>0</v>
      </c>
      <c r="EW46" s="2">
        <v>0</v>
      </c>
      <c r="EX46">
        <v>0</v>
      </c>
      <c r="EY46" s="2">
        <v>0</v>
      </c>
      <c r="EZ46">
        <v>0</v>
      </c>
      <c r="FA46" s="2">
        <v>0</v>
      </c>
      <c r="FB46">
        <v>1</v>
      </c>
      <c r="FC46">
        <v>1</v>
      </c>
      <c r="FD46">
        <v>0</v>
      </c>
      <c r="FE46" s="2">
        <v>0</v>
      </c>
      <c r="FF46" s="2">
        <v>0</v>
      </c>
      <c r="FG46" s="2">
        <v>0</v>
      </c>
      <c r="FH46" s="17">
        <f t="shared" si="7"/>
        <v>2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5">
      <c r="A47" s="5" t="s">
        <v>63</v>
      </c>
      <c r="B47" s="20">
        <f t="shared" si="0"/>
        <v>25</v>
      </c>
      <c r="C47" s="4" t="e">
        <f>B47/A1</f>
        <v>#VALUE!</v>
      </c>
      <c r="D47" s="10" t="s">
        <v>63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2</v>
      </c>
      <c r="R47">
        <v>3</v>
      </c>
      <c r="S47">
        <v>11</v>
      </c>
      <c r="T47">
        <v>3</v>
      </c>
      <c r="U47">
        <v>0</v>
      </c>
      <c r="V47">
        <v>0</v>
      </c>
      <c r="W47">
        <v>0</v>
      </c>
      <c r="X47" s="2">
        <v>0</v>
      </c>
      <c r="Y47" s="2">
        <v>0</v>
      </c>
      <c r="Z47" s="17">
        <f t="shared" si="1"/>
        <v>19</v>
      </c>
      <c r="AA47" s="10" t="s">
        <v>63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2</v>
      </c>
      <c r="AQ47">
        <v>0</v>
      </c>
      <c r="AR47">
        <v>0</v>
      </c>
      <c r="AS47">
        <v>0</v>
      </c>
      <c r="AT47">
        <v>0</v>
      </c>
      <c r="AU47">
        <v>0</v>
      </c>
      <c r="AV47" s="2">
        <v>0</v>
      </c>
      <c r="AW47" s="17">
        <f t="shared" si="2"/>
        <v>2</v>
      </c>
      <c r="AX47" s="10" t="s">
        <v>63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2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2</v>
      </c>
      <c r="BU47" s="10" t="s">
        <v>63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 s="2">
        <v>0</v>
      </c>
      <c r="CL47">
        <v>0</v>
      </c>
      <c r="CM47">
        <v>0</v>
      </c>
      <c r="CN47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 s="2">
        <v>0</v>
      </c>
      <c r="DE47">
        <v>1</v>
      </c>
      <c r="DF47">
        <v>0</v>
      </c>
      <c r="DG47">
        <v>0</v>
      </c>
      <c r="DH47">
        <v>0</v>
      </c>
      <c r="DI47">
        <v>0</v>
      </c>
      <c r="DJ47">
        <v>0</v>
      </c>
      <c r="DK47" s="2">
        <v>0</v>
      </c>
      <c r="DL47" s="2">
        <v>0</v>
      </c>
      <c r="DM47" s="2">
        <v>0</v>
      </c>
      <c r="DN47" s="17">
        <f t="shared" si="5"/>
        <v>1</v>
      </c>
      <c r="DO47" s="10" t="s">
        <v>63</v>
      </c>
      <c r="DP47">
        <v>0</v>
      </c>
      <c r="DQ47" s="2">
        <v>0</v>
      </c>
      <c r="DR47">
        <v>0</v>
      </c>
      <c r="DS47" s="2">
        <v>0</v>
      </c>
      <c r="DT47" s="2">
        <v>0</v>
      </c>
      <c r="DU47">
        <v>0</v>
      </c>
      <c r="DV47">
        <v>0</v>
      </c>
      <c r="DW47">
        <v>0</v>
      </c>
      <c r="DX47">
        <v>0</v>
      </c>
      <c r="DY47" s="2">
        <v>0</v>
      </c>
      <c r="DZ47" s="2">
        <v>0</v>
      </c>
      <c r="EA47">
        <v>0</v>
      </c>
      <c r="EB47">
        <v>0</v>
      </c>
      <c r="EC47" s="2">
        <v>0</v>
      </c>
      <c r="ED47">
        <v>0</v>
      </c>
      <c r="EE47">
        <v>0</v>
      </c>
      <c r="EF47" s="2">
        <v>0</v>
      </c>
      <c r="EG47">
        <v>0</v>
      </c>
      <c r="EH47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 s="2">
        <v>0</v>
      </c>
      <c r="EV47">
        <v>0</v>
      </c>
      <c r="EW47" s="2">
        <v>0</v>
      </c>
      <c r="EX47">
        <v>0</v>
      </c>
      <c r="EY47" s="2">
        <v>0</v>
      </c>
      <c r="EZ47">
        <v>0</v>
      </c>
      <c r="FA47" s="2">
        <v>0</v>
      </c>
      <c r="FB47">
        <v>0</v>
      </c>
      <c r="FC47">
        <v>1</v>
      </c>
      <c r="FD47">
        <v>0</v>
      </c>
      <c r="FE47" s="2">
        <v>0</v>
      </c>
      <c r="FF47" s="2">
        <v>0</v>
      </c>
      <c r="FG47" s="2">
        <v>0</v>
      </c>
      <c r="FH47" s="17">
        <f t="shared" si="7"/>
        <v>1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5">
      <c r="A48" s="5" t="s">
        <v>64</v>
      </c>
      <c r="B48" s="20">
        <f t="shared" si="0"/>
        <v>4</v>
      </c>
      <c r="C48" s="4" t="e">
        <f>B48/A1</f>
        <v>#VALUE!</v>
      </c>
      <c r="D48" s="10" t="s">
        <v>64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4</v>
      </c>
      <c r="X48" s="2">
        <v>0</v>
      </c>
      <c r="Y48" s="2">
        <v>0</v>
      </c>
      <c r="Z48" s="17">
        <f t="shared" si="1"/>
        <v>4</v>
      </c>
      <c r="AA48" s="10" t="s">
        <v>64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2">
        <v>0</v>
      </c>
      <c r="AW48" s="17">
        <f t="shared" si="2"/>
        <v>0</v>
      </c>
      <c r="AX48" s="10" t="s">
        <v>64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 s="2">
        <v>0</v>
      </c>
      <c r="CL48">
        <v>0</v>
      </c>
      <c r="CM48">
        <v>0</v>
      </c>
      <c r="CN48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 s="2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>
        <v>0</v>
      </c>
      <c r="DQ48" s="2">
        <v>0</v>
      </c>
      <c r="DR48">
        <v>0</v>
      </c>
      <c r="DS48" s="2">
        <v>0</v>
      </c>
      <c r="DT48" s="2">
        <v>0</v>
      </c>
      <c r="DU48">
        <v>0</v>
      </c>
      <c r="DV48">
        <v>0</v>
      </c>
      <c r="DW48">
        <v>0</v>
      </c>
      <c r="DX48">
        <v>0</v>
      </c>
      <c r="DY48" s="2">
        <v>0</v>
      </c>
      <c r="DZ48" s="2">
        <v>0</v>
      </c>
      <c r="EA48">
        <v>0</v>
      </c>
      <c r="EB48">
        <v>0</v>
      </c>
      <c r="EC48" s="2">
        <v>0</v>
      </c>
      <c r="ED48">
        <v>0</v>
      </c>
      <c r="EE48">
        <v>0</v>
      </c>
      <c r="EF48" s="2">
        <v>0</v>
      </c>
      <c r="EG48">
        <v>0</v>
      </c>
      <c r="EH48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 s="2">
        <v>0</v>
      </c>
      <c r="EV48">
        <v>0</v>
      </c>
      <c r="EW48" s="2">
        <v>0</v>
      </c>
      <c r="EX48">
        <v>0</v>
      </c>
      <c r="EY48" s="2">
        <v>0</v>
      </c>
      <c r="EZ48">
        <v>0</v>
      </c>
      <c r="FA48" s="2">
        <v>0</v>
      </c>
      <c r="FB48">
        <v>0</v>
      </c>
      <c r="FC48">
        <v>0</v>
      </c>
      <c r="FD48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5">
      <c r="A49" s="5" t="s">
        <v>12</v>
      </c>
      <c r="B49" s="20">
        <f t="shared" si="0"/>
        <v>20</v>
      </c>
      <c r="C49" s="4" t="e">
        <f>B49/A1</f>
        <v>#VALUE!</v>
      </c>
      <c r="D49" s="10" t="s">
        <v>12</v>
      </c>
      <c r="E49">
        <v>1</v>
      </c>
      <c r="F49">
        <v>2</v>
      </c>
      <c r="G49">
        <v>3</v>
      </c>
      <c r="H49">
        <v>0</v>
      </c>
      <c r="I49">
        <v>4</v>
      </c>
      <c r="J49">
        <v>2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s="2">
        <v>0</v>
      </c>
      <c r="Y49" s="2">
        <v>0</v>
      </c>
      <c r="Z49" s="17">
        <f t="shared" si="1"/>
        <v>12</v>
      </c>
      <c r="AA49" s="10" t="s">
        <v>12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2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 s="2">
        <v>0</v>
      </c>
      <c r="AW49" s="17">
        <f t="shared" si="2"/>
        <v>2</v>
      </c>
      <c r="AX49" s="10" t="s">
        <v>12</v>
      </c>
      <c r="AY49">
        <v>0</v>
      </c>
      <c r="AZ49">
        <v>0</v>
      </c>
      <c r="BA49">
        <v>2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2</v>
      </c>
      <c r="BU49" s="10" t="s">
        <v>12</v>
      </c>
      <c r="BV49">
        <v>0</v>
      </c>
      <c r="BW49">
        <v>1</v>
      </c>
      <c r="BX49">
        <v>0</v>
      </c>
      <c r="BY49">
        <v>0</v>
      </c>
      <c r="BZ49">
        <v>1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 s="2">
        <v>0</v>
      </c>
      <c r="CL49">
        <v>0</v>
      </c>
      <c r="CM49">
        <v>0</v>
      </c>
      <c r="CN49">
        <v>0</v>
      </c>
      <c r="CO49" s="2">
        <v>0</v>
      </c>
      <c r="CP49" s="2">
        <v>0</v>
      </c>
      <c r="CQ49" s="17">
        <f t="shared" si="4"/>
        <v>2</v>
      </c>
      <c r="CR49" s="10" t="s">
        <v>12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 s="2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>
        <v>1</v>
      </c>
      <c r="DQ49" s="2">
        <v>0</v>
      </c>
      <c r="DR49">
        <v>0</v>
      </c>
      <c r="DS49" s="2">
        <v>0</v>
      </c>
      <c r="DT49" s="2">
        <v>0</v>
      </c>
      <c r="DU49">
        <v>0</v>
      </c>
      <c r="DV49">
        <v>0</v>
      </c>
      <c r="DW49">
        <v>0</v>
      </c>
      <c r="DX49">
        <v>0</v>
      </c>
      <c r="DY49" s="2">
        <v>0</v>
      </c>
      <c r="DZ49" s="2">
        <v>0</v>
      </c>
      <c r="EA49">
        <v>0</v>
      </c>
      <c r="EB49">
        <v>0</v>
      </c>
      <c r="EC49" s="2">
        <v>0</v>
      </c>
      <c r="ED49">
        <v>0</v>
      </c>
      <c r="EE49">
        <v>0</v>
      </c>
      <c r="EF49" s="2">
        <v>0</v>
      </c>
      <c r="EG49">
        <v>0</v>
      </c>
      <c r="EH49">
        <v>0</v>
      </c>
      <c r="EI49" s="2">
        <v>0</v>
      </c>
      <c r="EJ49" s="2">
        <v>0</v>
      </c>
      <c r="EK49" s="17">
        <f t="shared" si="6"/>
        <v>1</v>
      </c>
      <c r="EL49" s="10" t="s">
        <v>12</v>
      </c>
      <c r="EM49">
        <v>0</v>
      </c>
      <c r="EN49">
        <v>0</v>
      </c>
      <c r="EO49">
        <v>1</v>
      </c>
      <c r="EP49">
        <v>0</v>
      </c>
      <c r="EQ49">
        <v>0</v>
      </c>
      <c r="ER49">
        <v>0</v>
      </c>
      <c r="ES49">
        <v>0</v>
      </c>
      <c r="ET49">
        <v>0</v>
      </c>
      <c r="EU49" s="2">
        <v>0</v>
      </c>
      <c r="EV49">
        <v>0</v>
      </c>
      <c r="EW49" s="2">
        <v>0</v>
      </c>
      <c r="EX49">
        <v>0</v>
      </c>
      <c r="EY49" s="2">
        <v>0</v>
      </c>
      <c r="EZ49">
        <v>0</v>
      </c>
      <c r="FA49" s="2">
        <v>0</v>
      </c>
      <c r="FB49">
        <v>0</v>
      </c>
      <c r="FC49">
        <v>0</v>
      </c>
      <c r="FD49">
        <v>0</v>
      </c>
      <c r="FE49" s="2">
        <v>0</v>
      </c>
      <c r="FF49" s="2">
        <v>0</v>
      </c>
      <c r="FG49" s="2">
        <v>0</v>
      </c>
      <c r="FH49" s="17">
        <f t="shared" si="7"/>
        <v>1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5">
      <c r="A50" s="5" t="s">
        <v>65</v>
      </c>
      <c r="B50" s="20">
        <f t="shared" si="0"/>
        <v>4</v>
      </c>
      <c r="C50" s="4" t="e">
        <f>B50/A1</f>
        <v>#VALUE!</v>
      </c>
      <c r="D50" s="10" t="s">
        <v>65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2</v>
      </c>
      <c r="W50">
        <v>0</v>
      </c>
      <c r="X50" s="2">
        <v>0</v>
      </c>
      <c r="Y50" s="2">
        <v>0</v>
      </c>
      <c r="Z50" s="17">
        <f t="shared" si="1"/>
        <v>2</v>
      </c>
      <c r="AA50" s="10" t="s">
        <v>65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 s="2">
        <v>0</v>
      </c>
      <c r="AW50" s="17">
        <f t="shared" si="2"/>
        <v>1</v>
      </c>
      <c r="AX50" s="10" t="s">
        <v>65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1</v>
      </c>
      <c r="BM50">
        <v>0</v>
      </c>
      <c r="BN50">
        <v>0</v>
      </c>
      <c r="BO50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1</v>
      </c>
      <c r="BU50" s="10" t="s">
        <v>65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 s="2">
        <v>0</v>
      </c>
      <c r="CL50">
        <v>0</v>
      </c>
      <c r="CM50">
        <v>0</v>
      </c>
      <c r="CN50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 s="2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>
        <v>0</v>
      </c>
      <c r="DQ50" s="2">
        <v>0</v>
      </c>
      <c r="DR50">
        <v>0</v>
      </c>
      <c r="DS50" s="2">
        <v>0</v>
      </c>
      <c r="DT50" s="2">
        <v>0</v>
      </c>
      <c r="DU50">
        <v>0</v>
      </c>
      <c r="DV50">
        <v>0</v>
      </c>
      <c r="DW50">
        <v>0</v>
      </c>
      <c r="DX50">
        <v>0</v>
      </c>
      <c r="DY50" s="2">
        <v>0</v>
      </c>
      <c r="DZ50" s="2">
        <v>0</v>
      </c>
      <c r="EA50">
        <v>0</v>
      </c>
      <c r="EB50">
        <v>0</v>
      </c>
      <c r="EC50" s="2">
        <v>0</v>
      </c>
      <c r="ED50">
        <v>0</v>
      </c>
      <c r="EE50">
        <v>0</v>
      </c>
      <c r="EF50" s="2">
        <v>0</v>
      </c>
      <c r="EG50">
        <v>0</v>
      </c>
      <c r="EH50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 s="2">
        <v>0</v>
      </c>
      <c r="EV50">
        <v>0</v>
      </c>
      <c r="EW50" s="2">
        <v>0</v>
      </c>
      <c r="EX50">
        <v>0</v>
      </c>
      <c r="EY50" s="2">
        <v>0</v>
      </c>
      <c r="EZ50">
        <v>0</v>
      </c>
      <c r="FA50" s="2">
        <v>0</v>
      </c>
      <c r="FB50">
        <v>0</v>
      </c>
      <c r="FC50">
        <v>0</v>
      </c>
      <c r="FD50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5">
      <c r="A51" s="5" t="s">
        <v>66</v>
      </c>
      <c r="B51" s="20">
        <f t="shared" si="0"/>
        <v>14</v>
      </c>
      <c r="C51" s="4" t="e">
        <f>B51/A1</f>
        <v>#VALUE!</v>
      </c>
      <c r="D51" s="10" t="s">
        <v>66</v>
      </c>
      <c r="E51">
        <v>0</v>
      </c>
      <c r="F51">
        <v>0</v>
      </c>
      <c r="G51">
        <v>1</v>
      </c>
      <c r="H51">
        <v>0</v>
      </c>
      <c r="I51">
        <v>2</v>
      </c>
      <c r="J51">
        <v>0</v>
      </c>
      <c r="K51">
        <v>0</v>
      </c>
      <c r="L51">
        <v>0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2">
        <v>0</v>
      </c>
      <c r="Y51" s="2">
        <v>0</v>
      </c>
      <c r="Z51" s="17">
        <f t="shared" si="1"/>
        <v>4</v>
      </c>
      <c r="AA51" s="10" t="s">
        <v>66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 s="2">
        <v>0</v>
      </c>
      <c r="AW51" s="17">
        <f t="shared" si="2"/>
        <v>1</v>
      </c>
      <c r="AX51" s="10" t="s">
        <v>66</v>
      </c>
      <c r="AY51">
        <v>0</v>
      </c>
      <c r="AZ51">
        <v>0</v>
      </c>
      <c r="BA51">
        <v>0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1</v>
      </c>
      <c r="BN51">
        <v>1</v>
      </c>
      <c r="BO51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4</v>
      </c>
      <c r="BU51" s="10" t="s">
        <v>66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2</v>
      </c>
      <c r="CI51">
        <v>1</v>
      </c>
      <c r="CJ51">
        <v>0</v>
      </c>
      <c r="CK51" s="2">
        <v>0</v>
      </c>
      <c r="CL51">
        <v>0</v>
      </c>
      <c r="CM51">
        <v>0</v>
      </c>
      <c r="CN51">
        <v>0</v>
      </c>
      <c r="CO51" s="2">
        <v>0</v>
      </c>
      <c r="CP51" s="2">
        <v>0</v>
      </c>
      <c r="CQ51" s="17">
        <f t="shared" si="4"/>
        <v>3</v>
      </c>
      <c r="CR51" s="10" t="s">
        <v>66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 s="2">
        <v>0</v>
      </c>
      <c r="DE51">
        <v>0</v>
      </c>
      <c r="DF51">
        <v>0</v>
      </c>
      <c r="DG51">
        <v>2</v>
      </c>
      <c r="DH51">
        <v>0</v>
      </c>
      <c r="DI51">
        <v>0</v>
      </c>
      <c r="DJ51">
        <v>0</v>
      </c>
      <c r="DK51" s="2">
        <v>0</v>
      </c>
      <c r="DL51" s="2">
        <v>0</v>
      </c>
      <c r="DM51" s="2">
        <v>0</v>
      </c>
      <c r="DN51" s="17">
        <f t="shared" si="5"/>
        <v>2</v>
      </c>
      <c r="DO51" s="10" t="s">
        <v>66</v>
      </c>
      <c r="DP51">
        <v>0</v>
      </c>
      <c r="DQ51" s="2">
        <v>0</v>
      </c>
      <c r="DR51">
        <v>0</v>
      </c>
      <c r="DS51" s="2">
        <v>0</v>
      </c>
      <c r="DT51" s="2">
        <v>0</v>
      </c>
      <c r="DU51">
        <v>0</v>
      </c>
      <c r="DV51">
        <v>0</v>
      </c>
      <c r="DW51">
        <v>0</v>
      </c>
      <c r="DX51">
        <v>0</v>
      </c>
      <c r="DY51" s="2">
        <v>0</v>
      </c>
      <c r="DZ51" s="2">
        <v>0</v>
      </c>
      <c r="EA51">
        <v>0</v>
      </c>
      <c r="EB51">
        <v>0</v>
      </c>
      <c r="EC51" s="2">
        <v>0</v>
      </c>
      <c r="ED51">
        <v>0</v>
      </c>
      <c r="EE51">
        <v>0</v>
      </c>
      <c r="EF51" s="2">
        <v>0</v>
      </c>
      <c r="EG51">
        <v>0</v>
      </c>
      <c r="EH51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 s="2">
        <v>0</v>
      </c>
      <c r="EV51">
        <v>0</v>
      </c>
      <c r="EW51" s="2">
        <v>0</v>
      </c>
      <c r="EX51">
        <v>0</v>
      </c>
      <c r="EY51" s="2">
        <v>0</v>
      </c>
      <c r="EZ51">
        <v>0</v>
      </c>
      <c r="FA51" s="2">
        <v>0</v>
      </c>
      <c r="FB51">
        <v>0</v>
      </c>
      <c r="FC51">
        <v>0</v>
      </c>
      <c r="FD51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5">
      <c r="A52" s="5" t="s">
        <v>25</v>
      </c>
      <c r="B52" s="20">
        <f t="shared" si="0"/>
        <v>5</v>
      </c>
      <c r="C52" s="4" t="e">
        <f>B52/A1</f>
        <v>#VALUE!</v>
      </c>
      <c r="D52" s="10" t="s">
        <v>25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2">
        <v>0</v>
      </c>
      <c r="Y52" s="2">
        <v>0</v>
      </c>
      <c r="Z52" s="17">
        <f t="shared" si="1"/>
        <v>4</v>
      </c>
      <c r="AA52" s="10" t="s">
        <v>25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 s="2">
        <v>0</v>
      </c>
      <c r="AW52" s="17">
        <f t="shared" si="2"/>
        <v>0</v>
      </c>
      <c r="AX52" s="10" t="s">
        <v>25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 s="2">
        <v>0</v>
      </c>
      <c r="CL52">
        <v>0</v>
      </c>
      <c r="CM52">
        <v>0</v>
      </c>
      <c r="CN5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 s="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>
        <v>0</v>
      </c>
      <c r="DQ52" s="2">
        <v>0</v>
      </c>
      <c r="DR52">
        <v>0</v>
      </c>
      <c r="DS52" s="2">
        <v>0</v>
      </c>
      <c r="DT52" s="2">
        <v>0</v>
      </c>
      <c r="DU52">
        <v>1</v>
      </c>
      <c r="DV52">
        <v>0</v>
      </c>
      <c r="DW52">
        <v>0</v>
      </c>
      <c r="DX52">
        <v>0</v>
      </c>
      <c r="DY52" s="2">
        <v>0</v>
      </c>
      <c r="DZ52" s="2">
        <v>0</v>
      </c>
      <c r="EA52">
        <v>0</v>
      </c>
      <c r="EB52">
        <v>0</v>
      </c>
      <c r="EC52" s="2">
        <v>0</v>
      </c>
      <c r="ED52">
        <v>0</v>
      </c>
      <c r="EE52">
        <v>0</v>
      </c>
      <c r="EF52" s="2">
        <v>0</v>
      </c>
      <c r="EG52">
        <v>0</v>
      </c>
      <c r="EH52">
        <v>0</v>
      </c>
      <c r="EI52" s="2">
        <v>0</v>
      </c>
      <c r="EJ52" s="2">
        <v>0</v>
      </c>
      <c r="EK52" s="17">
        <f t="shared" si="6"/>
        <v>1</v>
      </c>
      <c r="EL52" s="10" t="s">
        <v>25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 s="2">
        <v>0</v>
      </c>
      <c r="EV52">
        <v>0</v>
      </c>
      <c r="EW52" s="2">
        <v>0</v>
      </c>
      <c r="EX52">
        <v>0</v>
      </c>
      <c r="EY52" s="2">
        <v>0</v>
      </c>
      <c r="EZ52">
        <v>0</v>
      </c>
      <c r="FA52" s="2">
        <v>0</v>
      </c>
      <c r="FB52">
        <v>0</v>
      </c>
      <c r="FC52">
        <v>0</v>
      </c>
      <c r="FD5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5">
      <c r="A53" s="5" t="s">
        <v>28</v>
      </c>
      <c r="B53" s="20">
        <f t="shared" si="0"/>
        <v>5</v>
      </c>
      <c r="C53" s="4" t="e">
        <f>B53/A1</f>
        <v>#VALUE!</v>
      </c>
      <c r="D53" s="10" t="s">
        <v>28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4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">
        <v>0</v>
      </c>
      <c r="Y53" s="2">
        <v>0</v>
      </c>
      <c r="Z53" s="17">
        <f t="shared" si="1"/>
        <v>5</v>
      </c>
      <c r="AA53" s="10" t="s">
        <v>28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 s="2">
        <v>0</v>
      </c>
      <c r="AW53" s="17">
        <f t="shared" si="2"/>
        <v>0</v>
      </c>
      <c r="AX53" s="10" t="s">
        <v>28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 s="2">
        <v>0</v>
      </c>
      <c r="CL53">
        <v>0</v>
      </c>
      <c r="CM53">
        <v>0</v>
      </c>
      <c r="CN53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 s="2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>
        <v>0</v>
      </c>
      <c r="DQ53" s="2">
        <v>0</v>
      </c>
      <c r="DR53">
        <v>0</v>
      </c>
      <c r="DS53" s="2">
        <v>0</v>
      </c>
      <c r="DT53" s="2">
        <v>0</v>
      </c>
      <c r="DU53">
        <v>0</v>
      </c>
      <c r="DV53">
        <v>0</v>
      </c>
      <c r="DW53">
        <v>0</v>
      </c>
      <c r="DX53">
        <v>0</v>
      </c>
      <c r="DY53" s="2">
        <v>0</v>
      </c>
      <c r="DZ53" s="2">
        <v>0</v>
      </c>
      <c r="EA53">
        <v>0</v>
      </c>
      <c r="EB53">
        <v>0</v>
      </c>
      <c r="EC53" s="2">
        <v>0</v>
      </c>
      <c r="ED53">
        <v>0</v>
      </c>
      <c r="EE53">
        <v>0</v>
      </c>
      <c r="EF53" s="2">
        <v>0</v>
      </c>
      <c r="EG53">
        <v>0</v>
      </c>
      <c r="EH53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 s="2">
        <v>0</v>
      </c>
      <c r="EV53">
        <v>0</v>
      </c>
      <c r="EW53" s="2">
        <v>0</v>
      </c>
      <c r="EX53">
        <v>0</v>
      </c>
      <c r="EY53" s="2">
        <v>0</v>
      </c>
      <c r="EZ53">
        <v>0</v>
      </c>
      <c r="FA53" s="2">
        <v>0</v>
      </c>
      <c r="FB53">
        <v>0</v>
      </c>
      <c r="FC53">
        <v>0</v>
      </c>
      <c r="FD53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5">
      <c r="A54" s="5" t="s">
        <v>29</v>
      </c>
      <c r="B54" s="20">
        <f t="shared" si="0"/>
        <v>7</v>
      </c>
      <c r="C54" s="4" t="e">
        <f>B54/A1</f>
        <v>#VALUE!</v>
      </c>
      <c r="D54" s="10" t="s">
        <v>29</v>
      </c>
      <c r="E54">
        <v>0</v>
      </c>
      <c r="F54">
        <v>0</v>
      </c>
      <c r="G54">
        <v>0</v>
      </c>
      <c r="H54">
        <v>0</v>
      </c>
      <c r="I54">
        <v>5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2">
        <v>0</v>
      </c>
      <c r="Y54" s="2">
        <v>0</v>
      </c>
      <c r="Z54" s="17">
        <f t="shared" si="1"/>
        <v>6</v>
      </c>
      <c r="AA54" s="10" t="s">
        <v>29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 s="2">
        <v>0</v>
      </c>
      <c r="AW54" s="17">
        <f t="shared" si="2"/>
        <v>1</v>
      </c>
      <c r="AX54" s="10" t="s">
        <v>29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 s="2">
        <v>0</v>
      </c>
      <c r="CL54">
        <v>0</v>
      </c>
      <c r="CM54">
        <v>0</v>
      </c>
      <c r="CN54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 s="2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>
        <v>0</v>
      </c>
      <c r="DQ54" s="2">
        <v>0</v>
      </c>
      <c r="DR54">
        <v>0</v>
      </c>
      <c r="DS54" s="2">
        <v>0</v>
      </c>
      <c r="DT54" s="2">
        <v>0</v>
      </c>
      <c r="DU54">
        <v>0</v>
      </c>
      <c r="DV54">
        <v>0</v>
      </c>
      <c r="DW54">
        <v>0</v>
      </c>
      <c r="DX54">
        <v>0</v>
      </c>
      <c r="DY54" s="2">
        <v>0</v>
      </c>
      <c r="DZ54" s="2">
        <v>0</v>
      </c>
      <c r="EA54">
        <v>0</v>
      </c>
      <c r="EB54">
        <v>0</v>
      </c>
      <c r="EC54" s="2">
        <v>0</v>
      </c>
      <c r="ED54">
        <v>0</v>
      </c>
      <c r="EE54">
        <v>0</v>
      </c>
      <c r="EF54" s="2">
        <v>0</v>
      </c>
      <c r="EG54">
        <v>0</v>
      </c>
      <c r="EH54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 s="2">
        <v>0</v>
      </c>
      <c r="EV54">
        <v>0</v>
      </c>
      <c r="EW54" s="2">
        <v>0</v>
      </c>
      <c r="EX54">
        <v>0</v>
      </c>
      <c r="EY54" s="2">
        <v>0</v>
      </c>
      <c r="EZ54">
        <v>0</v>
      </c>
      <c r="FA54" s="2">
        <v>0</v>
      </c>
      <c r="FB54">
        <v>0</v>
      </c>
      <c r="FC54">
        <v>0</v>
      </c>
      <c r="FD54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5">
      <c r="A55" s="5" t="s">
        <v>32</v>
      </c>
      <c r="B55" s="20">
        <f t="shared" si="0"/>
        <v>9</v>
      </c>
      <c r="C55" s="4" t="e">
        <f>B55/A1</f>
        <v>#VALUE!</v>
      </c>
      <c r="D55" s="10" t="s">
        <v>32</v>
      </c>
      <c r="E55">
        <v>0</v>
      </c>
      <c r="F55">
        <v>0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2">
        <v>0</v>
      </c>
      <c r="Y55" s="2">
        <v>0</v>
      </c>
      <c r="Z55" s="17">
        <f t="shared" si="1"/>
        <v>1</v>
      </c>
      <c r="AA55" s="10" t="s">
        <v>32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 s="2">
        <v>0</v>
      </c>
      <c r="AW55" s="17">
        <f t="shared" si="2"/>
        <v>0</v>
      </c>
      <c r="AX55" s="10" t="s">
        <v>32</v>
      </c>
      <c r="AY55">
        <v>0</v>
      </c>
      <c r="AZ55">
        <v>0</v>
      </c>
      <c r="BA55">
        <v>2</v>
      </c>
      <c r="BB55">
        <v>0</v>
      </c>
      <c r="BC55">
        <v>0</v>
      </c>
      <c r="BD55">
        <v>1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3</v>
      </c>
      <c r="BU55" s="10" t="s">
        <v>32</v>
      </c>
      <c r="BV55">
        <v>0</v>
      </c>
      <c r="BW55">
        <v>0</v>
      </c>
      <c r="BX55">
        <v>1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 s="2">
        <v>0</v>
      </c>
      <c r="CL55">
        <v>0</v>
      </c>
      <c r="CM55">
        <v>0</v>
      </c>
      <c r="CN55">
        <v>0</v>
      </c>
      <c r="CO55" s="2">
        <v>0</v>
      </c>
      <c r="CP55" s="2">
        <v>0</v>
      </c>
      <c r="CQ55" s="17">
        <f t="shared" si="4"/>
        <v>1</v>
      </c>
      <c r="CR55" s="10" t="s">
        <v>32</v>
      </c>
      <c r="CS55">
        <v>0</v>
      </c>
      <c r="CT55">
        <v>1</v>
      </c>
      <c r="CU55">
        <v>2</v>
      </c>
      <c r="CV55">
        <v>1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 s="2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 s="2">
        <v>0</v>
      </c>
      <c r="DL55" s="2">
        <v>0</v>
      </c>
      <c r="DM55" s="2">
        <v>0</v>
      </c>
      <c r="DN55" s="17">
        <f t="shared" si="5"/>
        <v>4</v>
      </c>
      <c r="DO55" s="10" t="s">
        <v>32</v>
      </c>
      <c r="DP55">
        <v>0</v>
      </c>
      <c r="DQ55" s="2">
        <v>0</v>
      </c>
      <c r="DR55">
        <v>0</v>
      </c>
      <c r="DS55" s="2">
        <v>0</v>
      </c>
      <c r="DT55" s="2">
        <v>0</v>
      </c>
      <c r="DU55">
        <v>0</v>
      </c>
      <c r="DV55">
        <v>0</v>
      </c>
      <c r="DW55">
        <v>0</v>
      </c>
      <c r="DX55">
        <v>0</v>
      </c>
      <c r="DY55" s="2">
        <v>0</v>
      </c>
      <c r="DZ55" s="2">
        <v>0</v>
      </c>
      <c r="EA55">
        <v>0</v>
      </c>
      <c r="EB55">
        <v>0</v>
      </c>
      <c r="EC55" s="2">
        <v>0</v>
      </c>
      <c r="ED55">
        <v>0</v>
      </c>
      <c r="EE55">
        <v>0</v>
      </c>
      <c r="EF55" s="2">
        <v>0</v>
      </c>
      <c r="EG55">
        <v>0</v>
      </c>
      <c r="EH55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 s="2">
        <v>0</v>
      </c>
      <c r="EV55">
        <v>0</v>
      </c>
      <c r="EW55" s="2">
        <v>0</v>
      </c>
      <c r="EX55">
        <v>0</v>
      </c>
      <c r="EY55" s="2">
        <v>0</v>
      </c>
      <c r="EZ55">
        <v>0</v>
      </c>
      <c r="FA55" s="2">
        <v>0</v>
      </c>
      <c r="FB55">
        <v>0</v>
      </c>
      <c r="FC55">
        <v>0</v>
      </c>
      <c r="FD55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5">
      <c r="A56" s="5" t="s">
        <v>67</v>
      </c>
      <c r="B56" s="20">
        <f t="shared" si="0"/>
        <v>11</v>
      </c>
      <c r="C56" s="4" t="e">
        <f>B56/A1</f>
        <v>#VALUE!</v>
      </c>
      <c r="D56" s="10" t="s">
        <v>67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1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s="2">
        <v>0</v>
      </c>
      <c r="Y56" s="2">
        <v>0</v>
      </c>
      <c r="Z56" s="17">
        <f t="shared" si="1"/>
        <v>1</v>
      </c>
      <c r="AA56" s="10" t="s">
        <v>67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</v>
      </c>
      <c r="AR56">
        <v>0</v>
      </c>
      <c r="AS56">
        <v>2</v>
      </c>
      <c r="AT56">
        <v>0</v>
      </c>
      <c r="AU56">
        <v>1</v>
      </c>
      <c r="AV56" s="2">
        <v>0</v>
      </c>
      <c r="AW56" s="17">
        <f t="shared" si="2"/>
        <v>5</v>
      </c>
      <c r="AX56" s="10" t="s">
        <v>67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3</v>
      </c>
      <c r="BL56">
        <v>0</v>
      </c>
      <c r="BM56">
        <v>0</v>
      </c>
      <c r="BN56">
        <v>0</v>
      </c>
      <c r="BO56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3</v>
      </c>
      <c r="BU56" s="10" t="s">
        <v>67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 s="2">
        <v>0</v>
      </c>
      <c r="CL56">
        <v>0</v>
      </c>
      <c r="CM56">
        <v>0</v>
      </c>
      <c r="CN56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 s="2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>
        <v>0</v>
      </c>
      <c r="DQ56" s="2">
        <v>0</v>
      </c>
      <c r="DR56">
        <v>0</v>
      </c>
      <c r="DS56" s="2">
        <v>0</v>
      </c>
      <c r="DT56" s="2">
        <v>0</v>
      </c>
      <c r="DU56">
        <v>0</v>
      </c>
      <c r="DV56">
        <v>0</v>
      </c>
      <c r="DW56">
        <v>0</v>
      </c>
      <c r="DX56">
        <v>0</v>
      </c>
      <c r="DY56" s="2">
        <v>0</v>
      </c>
      <c r="DZ56" s="2">
        <v>0</v>
      </c>
      <c r="EA56">
        <v>0</v>
      </c>
      <c r="EB56">
        <v>0</v>
      </c>
      <c r="EC56" s="2">
        <v>0</v>
      </c>
      <c r="ED56">
        <v>0</v>
      </c>
      <c r="EE56">
        <v>0</v>
      </c>
      <c r="EF56" s="2">
        <v>0</v>
      </c>
      <c r="EG56">
        <v>1</v>
      </c>
      <c r="EH56">
        <v>0</v>
      </c>
      <c r="EI56" s="2">
        <v>0</v>
      </c>
      <c r="EJ56" s="2">
        <v>0</v>
      </c>
      <c r="EK56" s="17">
        <f t="shared" si="6"/>
        <v>1</v>
      </c>
      <c r="EL56" s="10" t="s">
        <v>67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 s="2">
        <v>0</v>
      </c>
      <c r="EV56">
        <v>0</v>
      </c>
      <c r="EW56" s="2">
        <v>0</v>
      </c>
      <c r="EX56">
        <v>0</v>
      </c>
      <c r="EY56" s="2">
        <v>0</v>
      </c>
      <c r="EZ56">
        <v>0</v>
      </c>
      <c r="FA56" s="2">
        <v>0</v>
      </c>
      <c r="FB56">
        <v>0</v>
      </c>
      <c r="FC56">
        <v>1</v>
      </c>
      <c r="FD56">
        <v>0</v>
      </c>
      <c r="FE56" s="2">
        <v>0</v>
      </c>
      <c r="FF56" s="2">
        <v>0</v>
      </c>
      <c r="FG56" s="2">
        <v>0</v>
      </c>
      <c r="FH56" s="17">
        <f t="shared" si="7"/>
        <v>1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5">
      <c r="A57" s="5" t="s">
        <v>68</v>
      </c>
      <c r="B57" s="20">
        <f t="shared" si="0"/>
        <v>5</v>
      </c>
      <c r="C57" s="4" t="e">
        <f>B57/A1</f>
        <v>#VALUE!</v>
      </c>
      <c r="D57" s="10" t="s">
        <v>68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 s="2">
        <v>0</v>
      </c>
      <c r="Y57" s="2">
        <v>0</v>
      </c>
      <c r="Z57" s="17">
        <f t="shared" si="1"/>
        <v>1</v>
      </c>
      <c r="AA57" s="10" t="s">
        <v>68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2</v>
      </c>
      <c r="AS57">
        <v>0</v>
      </c>
      <c r="AT57">
        <v>0</v>
      </c>
      <c r="AU57">
        <v>0</v>
      </c>
      <c r="AV57" s="2">
        <v>0</v>
      </c>
      <c r="AW57" s="17">
        <f t="shared" si="2"/>
        <v>2</v>
      </c>
      <c r="AX57" s="10" t="s">
        <v>68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 s="2">
        <v>0</v>
      </c>
      <c r="CL57">
        <v>0</v>
      </c>
      <c r="CM57">
        <v>0</v>
      </c>
      <c r="CN57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 s="2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1</v>
      </c>
      <c r="DK57" s="2">
        <v>0</v>
      </c>
      <c r="DL57" s="2">
        <v>0</v>
      </c>
      <c r="DM57" s="2">
        <v>0</v>
      </c>
      <c r="DN57" s="17">
        <f t="shared" si="5"/>
        <v>1</v>
      </c>
      <c r="DO57" s="10" t="s">
        <v>68</v>
      </c>
      <c r="DP57">
        <v>0</v>
      </c>
      <c r="DQ57" s="2">
        <v>0</v>
      </c>
      <c r="DR57">
        <v>0</v>
      </c>
      <c r="DS57" s="2">
        <v>0</v>
      </c>
      <c r="DT57" s="2">
        <v>0</v>
      </c>
      <c r="DU57">
        <v>0</v>
      </c>
      <c r="DV57">
        <v>0</v>
      </c>
      <c r="DW57">
        <v>0</v>
      </c>
      <c r="DX57">
        <v>0</v>
      </c>
      <c r="DY57" s="2">
        <v>0</v>
      </c>
      <c r="DZ57" s="2">
        <v>0</v>
      </c>
      <c r="EA57">
        <v>0</v>
      </c>
      <c r="EB57">
        <v>0</v>
      </c>
      <c r="EC57" s="2">
        <v>0</v>
      </c>
      <c r="ED57">
        <v>0</v>
      </c>
      <c r="EE57">
        <v>0</v>
      </c>
      <c r="EF57" s="2">
        <v>0</v>
      </c>
      <c r="EG57">
        <v>0</v>
      </c>
      <c r="EH57">
        <v>1</v>
      </c>
      <c r="EI57" s="2">
        <v>0</v>
      </c>
      <c r="EJ57" s="2">
        <v>0</v>
      </c>
      <c r="EK57" s="17">
        <f t="shared" si="6"/>
        <v>1</v>
      </c>
      <c r="EL57" s="10" t="s">
        <v>68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 s="2">
        <v>0</v>
      </c>
      <c r="EV57">
        <v>0</v>
      </c>
      <c r="EW57" s="2">
        <v>0</v>
      </c>
      <c r="EX57">
        <v>0</v>
      </c>
      <c r="EY57" s="2">
        <v>0</v>
      </c>
      <c r="EZ57">
        <v>0</v>
      </c>
      <c r="FA57" s="2">
        <v>0</v>
      </c>
      <c r="FB57">
        <v>0</v>
      </c>
      <c r="FC57">
        <v>0</v>
      </c>
      <c r="FD57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5">
      <c r="A58" s="5" t="s">
        <v>10</v>
      </c>
      <c r="B58" s="20">
        <f t="shared" si="0"/>
        <v>1</v>
      </c>
      <c r="C58" s="4" t="e">
        <f>B58/A1</f>
        <v>#VALUE!</v>
      </c>
      <c r="D58" s="10" t="s">
        <v>10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</v>
      </c>
      <c r="AR58">
        <v>0</v>
      </c>
      <c r="AS58">
        <v>0</v>
      </c>
      <c r="AT58">
        <v>0</v>
      </c>
      <c r="AU58">
        <v>0</v>
      </c>
      <c r="AV58" s="2">
        <v>0</v>
      </c>
      <c r="AW58" s="17">
        <f t="shared" si="2"/>
        <v>1</v>
      </c>
      <c r="AX58" s="10" t="s">
        <v>10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 s="2">
        <v>0</v>
      </c>
      <c r="CL58">
        <v>0</v>
      </c>
      <c r="CM58">
        <v>0</v>
      </c>
      <c r="CN58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 s="2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>
        <v>0</v>
      </c>
      <c r="DQ58" s="2">
        <v>0</v>
      </c>
      <c r="DR58">
        <v>0</v>
      </c>
      <c r="DS58" s="2">
        <v>0</v>
      </c>
      <c r="DT58" s="2">
        <v>0</v>
      </c>
      <c r="DU58">
        <v>0</v>
      </c>
      <c r="DV58">
        <v>0</v>
      </c>
      <c r="DW58">
        <v>0</v>
      </c>
      <c r="DX58">
        <v>0</v>
      </c>
      <c r="DY58" s="2">
        <v>0</v>
      </c>
      <c r="DZ58" s="2">
        <v>0</v>
      </c>
      <c r="EA58">
        <v>0</v>
      </c>
      <c r="EB58">
        <v>0</v>
      </c>
      <c r="EC58" s="2">
        <v>0</v>
      </c>
      <c r="ED58">
        <v>0</v>
      </c>
      <c r="EE58">
        <v>0</v>
      </c>
      <c r="EF58" s="2">
        <v>0</v>
      </c>
      <c r="EG58">
        <v>0</v>
      </c>
      <c r="EH58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 s="2">
        <v>0</v>
      </c>
      <c r="EV58">
        <v>0</v>
      </c>
      <c r="EW58" s="2">
        <v>0</v>
      </c>
      <c r="EX58">
        <v>0</v>
      </c>
      <c r="EY58" s="2">
        <v>0</v>
      </c>
      <c r="EZ58">
        <v>0</v>
      </c>
      <c r="FA58" s="2">
        <v>0</v>
      </c>
      <c r="FB58">
        <v>0</v>
      </c>
      <c r="FC58">
        <v>0</v>
      </c>
      <c r="FD58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5">
      <c r="A59" s="5" t="s">
        <v>69</v>
      </c>
      <c r="B59" s="20">
        <f t="shared" si="0"/>
        <v>12</v>
      </c>
      <c r="C59" s="4" t="e">
        <f>B59/A1</f>
        <v>#VALUE!</v>
      </c>
      <c r="D59" s="10" t="s">
        <v>69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2</v>
      </c>
      <c r="AS59">
        <v>0</v>
      </c>
      <c r="AT59">
        <v>1</v>
      </c>
      <c r="AU59">
        <v>0</v>
      </c>
      <c r="AV59" s="2">
        <v>0</v>
      </c>
      <c r="AW59" s="17">
        <f t="shared" si="2"/>
        <v>3</v>
      </c>
      <c r="AX59" s="10" t="s">
        <v>69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1</v>
      </c>
      <c r="BK59">
        <v>0</v>
      </c>
      <c r="BL59">
        <v>0</v>
      </c>
      <c r="BM59">
        <v>0</v>
      </c>
      <c r="BN59">
        <v>0</v>
      </c>
      <c r="BO59">
        <v>1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2</v>
      </c>
      <c r="BU59" s="10" t="s">
        <v>69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 s="2">
        <v>0</v>
      </c>
      <c r="CL59">
        <v>0</v>
      </c>
      <c r="CM59">
        <v>2</v>
      </c>
      <c r="CN59">
        <v>1</v>
      </c>
      <c r="CO59" s="2">
        <v>0</v>
      </c>
      <c r="CP59" s="2">
        <v>0</v>
      </c>
      <c r="CQ59" s="17">
        <f t="shared" si="4"/>
        <v>3</v>
      </c>
      <c r="CR59" s="10" t="s">
        <v>69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 s="2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3</v>
      </c>
      <c r="DK59" s="2">
        <v>0</v>
      </c>
      <c r="DL59" s="2">
        <v>0</v>
      </c>
      <c r="DM59" s="2">
        <v>0</v>
      </c>
      <c r="DN59" s="17">
        <f t="shared" si="5"/>
        <v>3</v>
      </c>
      <c r="DO59" s="10" t="s">
        <v>69</v>
      </c>
      <c r="DP59">
        <v>0</v>
      </c>
      <c r="DQ59" s="2">
        <v>0</v>
      </c>
      <c r="DR59">
        <v>0</v>
      </c>
      <c r="DS59" s="2">
        <v>0</v>
      </c>
      <c r="DT59" s="2">
        <v>0</v>
      </c>
      <c r="DU59">
        <v>0</v>
      </c>
      <c r="DV59">
        <v>0</v>
      </c>
      <c r="DW59">
        <v>0</v>
      </c>
      <c r="DX59">
        <v>0</v>
      </c>
      <c r="DY59" s="2">
        <v>0</v>
      </c>
      <c r="DZ59" s="2">
        <v>0</v>
      </c>
      <c r="EA59">
        <v>0</v>
      </c>
      <c r="EB59">
        <v>0</v>
      </c>
      <c r="EC59" s="2">
        <v>0</v>
      </c>
      <c r="ED59">
        <v>0</v>
      </c>
      <c r="EE59">
        <v>0</v>
      </c>
      <c r="EF59" s="2">
        <v>0</v>
      </c>
      <c r="EG59">
        <v>1</v>
      </c>
      <c r="EH59">
        <v>0</v>
      </c>
      <c r="EI59" s="2">
        <v>0</v>
      </c>
      <c r="EJ59" s="2">
        <v>0</v>
      </c>
      <c r="EK59" s="17">
        <f t="shared" si="6"/>
        <v>1</v>
      </c>
      <c r="EL59" s="10" t="s">
        <v>69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 s="2">
        <v>0</v>
      </c>
      <c r="EV59">
        <v>0</v>
      </c>
      <c r="EW59" s="2">
        <v>0</v>
      </c>
      <c r="EX59">
        <v>0</v>
      </c>
      <c r="EY59" s="2">
        <v>0</v>
      </c>
      <c r="EZ59">
        <v>0</v>
      </c>
      <c r="FA59" s="2">
        <v>0</v>
      </c>
      <c r="FB59">
        <v>0</v>
      </c>
      <c r="FC59">
        <v>0</v>
      </c>
      <c r="FD59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5">
      <c r="A60" s="5" t="s">
        <v>70</v>
      </c>
      <c r="B60" s="20">
        <f t="shared" si="0"/>
        <v>7</v>
      </c>
      <c r="C60" s="4" t="e">
        <f>B60/A1</f>
        <v>#VALUE!</v>
      </c>
      <c r="D60" s="10" t="s">
        <v>70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</v>
      </c>
      <c r="AQ60">
        <v>2</v>
      </c>
      <c r="AR60">
        <v>3</v>
      </c>
      <c r="AS60">
        <v>0</v>
      </c>
      <c r="AT60">
        <v>0</v>
      </c>
      <c r="AU60">
        <v>0</v>
      </c>
      <c r="AV60" s="2">
        <v>0</v>
      </c>
      <c r="AW60" s="17">
        <f t="shared" si="2"/>
        <v>6</v>
      </c>
      <c r="AX60" s="10" t="s">
        <v>70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 s="2">
        <v>0</v>
      </c>
      <c r="CL60">
        <v>0</v>
      </c>
      <c r="CM60">
        <v>0</v>
      </c>
      <c r="CN60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 s="2">
        <v>0</v>
      </c>
      <c r="DE60">
        <v>0</v>
      </c>
      <c r="DF60">
        <v>0</v>
      </c>
      <c r="DG60">
        <v>1</v>
      </c>
      <c r="DH60">
        <v>0</v>
      </c>
      <c r="DI60">
        <v>0</v>
      </c>
      <c r="DJ60">
        <v>0</v>
      </c>
      <c r="DK60" s="2">
        <v>0</v>
      </c>
      <c r="DL60" s="2">
        <v>0</v>
      </c>
      <c r="DM60" s="2">
        <v>0</v>
      </c>
      <c r="DN60" s="17">
        <f t="shared" si="5"/>
        <v>1</v>
      </c>
      <c r="DO60" s="10" t="s">
        <v>70</v>
      </c>
      <c r="DP60">
        <v>0</v>
      </c>
      <c r="DQ60" s="2">
        <v>0</v>
      </c>
      <c r="DR60">
        <v>0</v>
      </c>
      <c r="DS60" s="2">
        <v>0</v>
      </c>
      <c r="DT60" s="2">
        <v>0</v>
      </c>
      <c r="DU60">
        <v>0</v>
      </c>
      <c r="DV60">
        <v>0</v>
      </c>
      <c r="DW60">
        <v>0</v>
      </c>
      <c r="DX60">
        <v>0</v>
      </c>
      <c r="DY60" s="2">
        <v>0</v>
      </c>
      <c r="DZ60" s="2">
        <v>0</v>
      </c>
      <c r="EA60">
        <v>0</v>
      </c>
      <c r="EB60">
        <v>0</v>
      </c>
      <c r="EC60" s="2">
        <v>0</v>
      </c>
      <c r="ED60">
        <v>0</v>
      </c>
      <c r="EE60">
        <v>0</v>
      </c>
      <c r="EF60" s="2">
        <v>0</v>
      </c>
      <c r="EG60">
        <v>0</v>
      </c>
      <c r="EH60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 s="2">
        <v>0</v>
      </c>
      <c r="EV60">
        <v>0</v>
      </c>
      <c r="EW60" s="2">
        <v>0</v>
      </c>
      <c r="EX60">
        <v>0</v>
      </c>
      <c r="EY60" s="2">
        <v>0</v>
      </c>
      <c r="EZ60">
        <v>0</v>
      </c>
      <c r="FA60" s="2">
        <v>0</v>
      </c>
      <c r="FB60">
        <v>0</v>
      </c>
      <c r="FC60">
        <v>0</v>
      </c>
      <c r="FD60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5">
      <c r="A61" s="5" t="s">
        <v>71</v>
      </c>
      <c r="B61" s="20">
        <f t="shared" si="0"/>
        <v>4</v>
      </c>
      <c r="C61" s="4" t="e">
        <f>B61/A1</f>
        <v>#VALUE!</v>
      </c>
      <c r="D61" s="10" t="s">
        <v>71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2</v>
      </c>
      <c r="AO61">
        <v>0</v>
      </c>
      <c r="AP61">
        <v>1</v>
      </c>
      <c r="AQ61">
        <v>0</v>
      </c>
      <c r="AR61">
        <v>0</v>
      </c>
      <c r="AS61">
        <v>0</v>
      </c>
      <c r="AT61">
        <v>0</v>
      </c>
      <c r="AU61">
        <v>0</v>
      </c>
      <c r="AV61" s="2">
        <v>0</v>
      </c>
      <c r="AW61" s="17">
        <f t="shared" si="2"/>
        <v>3</v>
      </c>
      <c r="AX61" s="10" t="s">
        <v>71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1</v>
      </c>
      <c r="BM61">
        <v>0</v>
      </c>
      <c r="BN61">
        <v>0</v>
      </c>
      <c r="BO61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1</v>
      </c>
      <c r="BU61" s="10" t="s">
        <v>71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 s="2">
        <v>0</v>
      </c>
      <c r="CL61">
        <v>0</v>
      </c>
      <c r="CM61">
        <v>0</v>
      </c>
      <c r="CN61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 s="2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>
        <v>0</v>
      </c>
      <c r="DQ61" s="2">
        <v>0</v>
      </c>
      <c r="DR61">
        <v>0</v>
      </c>
      <c r="DS61" s="2">
        <v>0</v>
      </c>
      <c r="DT61" s="2">
        <v>0</v>
      </c>
      <c r="DU61">
        <v>0</v>
      </c>
      <c r="DV61">
        <v>0</v>
      </c>
      <c r="DW61">
        <v>0</v>
      </c>
      <c r="DX61">
        <v>0</v>
      </c>
      <c r="DY61" s="2">
        <v>0</v>
      </c>
      <c r="DZ61" s="2">
        <v>0</v>
      </c>
      <c r="EA61">
        <v>0</v>
      </c>
      <c r="EB61">
        <v>0</v>
      </c>
      <c r="EC61" s="2">
        <v>0</v>
      </c>
      <c r="ED61">
        <v>0</v>
      </c>
      <c r="EE61">
        <v>0</v>
      </c>
      <c r="EF61" s="2">
        <v>0</v>
      </c>
      <c r="EG61">
        <v>0</v>
      </c>
      <c r="EH61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 s="2">
        <v>0</v>
      </c>
      <c r="EV61">
        <v>0</v>
      </c>
      <c r="EW61" s="2">
        <v>0</v>
      </c>
      <c r="EX61">
        <v>0</v>
      </c>
      <c r="EY61" s="2">
        <v>0</v>
      </c>
      <c r="EZ61">
        <v>0</v>
      </c>
      <c r="FA61" s="2">
        <v>0</v>
      </c>
      <c r="FB61">
        <v>0</v>
      </c>
      <c r="FC61">
        <v>0</v>
      </c>
      <c r="FD61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5">
      <c r="A62" s="5" t="s">
        <v>72</v>
      </c>
      <c r="B62" s="20">
        <f t="shared" si="0"/>
        <v>34</v>
      </c>
      <c r="C62" s="4" t="e">
        <f>B62/A1</f>
        <v>#VALUE!</v>
      </c>
      <c r="D62" s="10" t="s">
        <v>72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7</v>
      </c>
      <c r="S62">
        <v>1</v>
      </c>
      <c r="T62">
        <v>0</v>
      </c>
      <c r="U62">
        <v>0</v>
      </c>
      <c r="V62">
        <v>0</v>
      </c>
      <c r="W62">
        <v>3</v>
      </c>
      <c r="X62" s="2">
        <v>0</v>
      </c>
      <c r="Y62" s="2">
        <v>0</v>
      </c>
      <c r="Z62" s="17">
        <f t="shared" si="1"/>
        <v>12</v>
      </c>
      <c r="AA62" s="10" t="s">
        <v>72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3</v>
      </c>
      <c r="AP62">
        <v>0</v>
      </c>
      <c r="AQ62">
        <v>1</v>
      </c>
      <c r="AR62">
        <v>0</v>
      </c>
      <c r="AS62">
        <v>8</v>
      </c>
      <c r="AT62">
        <v>0</v>
      </c>
      <c r="AU62">
        <v>0</v>
      </c>
      <c r="AV62" s="2">
        <v>0</v>
      </c>
      <c r="AW62" s="17">
        <f t="shared" si="2"/>
        <v>12</v>
      </c>
      <c r="AX62" s="10" t="s">
        <v>72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1</v>
      </c>
      <c r="BL62">
        <v>2</v>
      </c>
      <c r="BM62">
        <v>0</v>
      </c>
      <c r="BN62">
        <v>0</v>
      </c>
      <c r="BO62">
        <v>1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4</v>
      </c>
      <c r="BU62" s="10" t="s">
        <v>72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3</v>
      </c>
      <c r="CJ62">
        <v>1</v>
      </c>
      <c r="CK62" s="2">
        <v>0</v>
      </c>
      <c r="CL62">
        <v>0</v>
      </c>
      <c r="CM62">
        <v>0</v>
      </c>
      <c r="CN62">
        <v>0</v>
      </c>
      <c r="CO62" s="2">
        <v>0</v>
      </c>
      <c r="CP62" s="2">
        <v>0</v>
      </c>
      <c r="CQ62" s="17">
        <f t="shared" si="4"/>
        <v>4</v>
      </c>
      <c r="CR62" s="10" t="s">
        <v>72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 s="2">
        <v>0</v>
      </c>
      <c r="DE62">
        <v>1</v>
      </c>
      <c r="DF62">
        <v>0</v>
      </c>
      <c r="DG62">
        <v>0</v>
      </c>
      <c r="DH62">
        <v>0</v>
      </c>
      <c r="DI62">
        <v>0</v>
      </c>
      <c r="DJ62">
        <v>0</v>
      </c>
      <c r="DK62" s="2">
        <v>0</v>
      </c>
      <c r="DL62" s="2">
        <v>0</v>
      </c>
      <c r="DM62" s="2">
        <v>0</v>
      </c>
      <c r="DN62" s="17">
        <f t="shared" si="5"/>
        <v>1</v>
      </c>
      <c r="DO62" s="10" t="s">
        <v>72</v>
      </c>
      <c r="DP62">
        <v>0</v>
      </c>
      <c r="DQ62" s="2">
        <v>0</v>
      </c>
      <c r="DR62">
        <v>0</v>
      </c>
      <c r="DS62" s="2">
        <v>0</v>
      </c>
      <c r="DT62" s="2">
        <v>0</v>
      </c>
      <c r="DU62">
        <v>0</v>
      </c>
      <c r="DV62">
        <v>0</v>
      </c>
      <c r="DW62">
        <v>0</v>
      </c>
      <c r="DX62">
        <v>0</v>
      </c>
      <c r="DY62" s="2">
        <v>0</v>
      </c>
      <c r="DZ62" s="2">
        <v>0</v>
      </c>
      <c r="EA62">
        <v>0</v>
      </c>
      <c r="EB62">
        <v>0</v>
      </c>
      <c r="EC62" s="2">
        <v>0</v>
      </c>
      <c r="ED62">
        <v>0</v>
      </c>
      <c r="EE62">
        <v>0</v>
      </c>
      <c r="EF62" s="2">
        <v>0</v>
      </c>
      <c r="EG62">
        <v>0</v>
      </c>
      <c r="EH62">
        <v>1</v>
      </c>
      <c r="EI62" s="2">
        <v>0</v>
      </c>
      <c r="EJ62" s="2">
        <v>0</v>
      </c>
      <c r="EK62" s="17">
        <f t="shared" si="6"/>
        <v>1</v>
      </c>
      <c r="EL62" s="10" t="s">
        <v>72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 s="2">
        <v>0</v>
      </c>
      <c r="EV62">
        <v>0</v>
      </c>
      <c r="EW62" s="2">
        <v>0</v>
      </c>
      <c r="EX62">
        <v>0</v>
      </c>
      <c r="EY62" s="2">
        <v>0</v>
      </c>
      <c r="EZ62">
        <v>0</v>
      </c>
      <c r="FA62" s="2">
        <v>0</v>
      </c>
      <c r="FB62">
        <v>0</v>
      </c>
      <c r="FC62">
        <v>0</v>
      </c>
      <c r="FD6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5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 s="2">
        <v>0</v>
      </c>
      <c r="AW63" s="17">
        <f t="shared" si="2"/>
        <v>0</v>
      </c>
      <c r="AX63" s="10" t="s">
        <v>73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 s="2">
        <v>0</v>
      </c>
      <c r="CL63">
        <v>0</v>
      </c>
      <c r="CM63">
        <v>0</v>
      </c>
      <c r="CN63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 s="2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>
        <v>0</v>
      </c>
      <c r="DQ63" s="2">
        <v>0</v>
      </c>
      <c r="DR63">
        <v>0</v>
      </c>
      <c r="DS63" s="2">
        <v>0</v>
      </c>
      <c r="DT63" s="2">
        <v>0</v>
      </c>
      <c r="DU63">
        <v>0</v>
      </c>
      <c r="DV63">
        <v>0</v>
      </c>
      <c r="DW63">
        <v>0</v>
      </c>
      <c r="DX63">
        <v>0</v>
      </c>
      <c r="DY63" s="2">
        <v>0</v>
      </c>
      <c r="DZ63" s="2">
        <v>0</v>
      </c>
      <c r="EA63">
        <v>0</v>
      </c>
      <c r="EB63">
        <v>0</v>
      </c>
      <c r="EC63" s="2">
        <v>0</v>
      </c>
      <c r="ED63">
        <v>0</v>
      </c>
      <c r="EE63">
        <v>0</v>
      </c>
      <c r="EF63" s="2">
        <v>0</v>
      </c>
      <c r="EG63">
        <v>0</v>
      </c>
      <c r="EH63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 s="2">
        <v>0</v>
      </c>
      <c r="EV63">
        <v>0</v>
      </c>
      <c r="EW63" s="2">
        <v>0</v>
      </c>
      <c r="EX63">
        <v>0</v>
      </c>
      <c r="EY63" s="2">
        <v>0</v>
      </c>
      <c r="EZ63">
        <v>0</v>
      </c>
      <c r="FA63" s="2">
        <v>0</v>
      </c>
      <c r="FB63">
        <v>0</v>
      </c>
      <c r="FC63">
        <v>0</v>
      </c>
      <c r="FD63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5">
      <c r="A64" s="5" t="s">
        <v>74</v>
      </c>
      <c r="B64" s="20">
        <f t="shared" si="0"/>
        <v>1</v>
      </c>
      <c r="C64" s="4" t="e">
        <f>B64/A1</f>
        <v>#VALUE!</v>
      </c>
      <c r="D64" s="10" t="s">
        <v>74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1</v>
      </c>
      <c r="T64">
        <v>0</v>
      </c>
      <c r="U64">
        <v>0</v>
      </c>
      <c r="V64">
        <v>0</v>
      </c>
      <c r="W64">
        <v>0</v>
      </c>
      <c r="X64" s="2">
        <v>0</v>
      </c>
      <c r="Y64" s="2">
        <v>0</v>
      </c>
      <c r="Z64" s="17">
        <f t="shared" si="1"/>
        <v>1</v>
      </c>
      <c r="AA64" s="10" t="s">
        <v>74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 s="2">
        <v>0</v>
      </c>
      <c r="AW64" s="17">
        <f t="shared" si="2"/>
        <v>0</v>
      </c>
      <c r="AX64" s="10" t="s">
        <v>74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 s="2">
        <v>0</v>
      </c>
      <c r="CL64">
        <v>0</v>
      </c>
      <c r="CM64">
        <v>0</v>
      </c>
      <c r="CN64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 s="2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>
        <v>0</v>
      </c>
      <c r="DQ64" s="2">
        <v>0</v>
      </c>
      <c r="DR64">
        <v>0</v>
      </c>
      <c r="DS64" s="2">
        <v>0</v>
      </c>
      <c r="DT64" s="2">
        <v>0</v>
      </c>
      <c r="DU64">
        <v>0</v>
      </c>
      <c r="DV64">
        <v>0</v>
      </c>
      <c r="DW64">
        <v>0</v>
      </c>
      <c r="DX64">
        <v>0</v>
      </c>
      <c r="DY64" s="2">
        <v>0</v>
      </c>
      <c r="DZ64" s="2">
        <v>0</v>
      </c>
      <c r="EA64">
        <v>0</v>
      </c>
      <c r="EB64">
        <v>0</v>
      </c>
      <c r="EC64" s="2">
        <v>0</v>
      </c>
      <c r="ED64">
        <v>0</v>
      </c>
      <c r="EE64">
        <v>0</v>
      </c>
      <c r="EF64" s="2">
        <v>0</v>
      </c>
      <c r="EG64">
        <v>0</v>
      </c>
      <c r="EH64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 s="2">
        <v>0</v>
      </c>
      <c r="EV64">
        <v>0</v>
      </c>
      <c r="EW64" s="2">
        <v>0</v>
      </c>
      <c r="EX64">
        <v>0</v>
      </c>
      <c r="EY64" s="2">
        <v>0</v>
      </c>
      <c r="EZ64">
        <v>0</v>
      </c>
      <c r="FA64" s="2">
        <v>0</v>
      </c>
      <c r="FB64">
        <v>0</v>
      </c>
      <c r="FC64">
        <v>0</v>
      </c>
      <c r="FD64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5">
      <c r="A65" s="5" t="s">
        <v>75</v>
      </c>
      <c r="B65" s="20">
        <f t="shared" si="0"/>
        <v>11</v>
      </c>
      <c r="C65" s="4" t="e">
        <f>B65/A1</f>
        <v>#VALUE!</v>
      </c>
      <c r="D65" s="10" t="s">
        <v>75</v>
      </c>
      <c r="E65">
        <v>0</v>
      </c>
      <c r="F65">
        <v>0</v>
      </c>
      <c r="G65">
        <v>0</v>
      </c>
      <c r="H65">
        <v>2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s="2">
        <v>0</v>
      </c>
      <c r="Y65" s="2">
        <v>0</v>
      </c>
      <c r="Z65" s="17">
        <f t="shared" si="1"/>
        <v>3</v>
      </c>
      <c r="AA65" s="10" t="s">
        <v>75</v>
      </c>
      <c r="AB65">
        <v>0</v>
      </c>
      <c r="AC65">
        <v>0</v>
      </c>
      <c r="AD65">
        <v>1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 s="2">
        <v>0</v>
      </c>
      <c r="AW65" s="17">
        <f t="shared" si="2"/>
        <v>2</v>
      </c>
      <c r="AX65" s="10" t="s">
        <v>75</v>
      </c>
      <c r="AY65">
        <v>0</v>
      </c>
      <c r="AZ65">
        <v>0</v>
      </c>
      <c r="BA65">
        <v>0</v>
      </c>
      <c r="BB65">
        <v>0</v>
      </c>
      <c r="BC65">
        <v>2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1</v>
      </c>
      <c r="BL65">
        <v>0</v>
      </c>
      <c r="BM65">
        <v>0</v>
      </c>
      <c r="BN65">
        <v>0</v>
      </c>
      <c r="BO65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3</v>
      </c>
      <c r="BU65" s="10" t="s">
        <v>75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1</v>
      </c>
      <c r="CI65">
        <v>0</v>
      </c>
      <c r="CJ65">
        <v>0</v>
      </c>
      <c r="CK65" s="2">
        <v>0</v>
      </c>
      <c r="CL65">
        <v>0</v>
      </c>
      <c r="CM65">
        <v>0</v>
      </c>
      <c r="CN65">
        <v>0</v>
      </c>
      <c r="CO65" s="2">
        <v>0</v>
      </c>
      <c r="CP65" s="2">
        <v>0</v>
      </c>
      <c r="CQ65" s="17">
        <f t="shared" si="4"/>
        <v>1</v>
      </c>
      <c r="CR65" s="10" t="s">
        <v>75</v>
      </c>
      <c r="CS65">
        <v>1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 s="2">
        <v>0</v>
      </c>
      <c r="DE65">
        <v>0</v>
      </c>
      <c r="DF65">
        <v>0</v>
      </c>
      <c r="DG65">
        <v>0</v>
      </c>
      <c r="DH65">
        <v>1</v>
      </c>
      <c r="DI65">
        <v>0</v>
      </c>
      <c r="DJ65">
        <v>0</v>
      </c>
      <c r="DK65" s="2">
        <v>0</v>
      </c>
      <c r="DL65" s="2">
        <v>0</v>
      </c>
      <c r="DM65" s="2">
        <v>0</v>
      </c>
      <c r="DN65" s="17">
        <f t="shared" si="5"/>
        <v>2</v>
      </c>
      <c r="DO65" s="10" t="s">
        <v>75</v>
      </c>
      <c r="DP65">
        <v>0</v>
      </c>
      <c r="DQ65" s="2">
        <v>0</v>
      </c>
      <c r="DR65">
        <v>0</v>
      </c>
      <c r="DS65" s="2">
        <v>0</v>
      </c>
      <c r="DT65" s="2">
        <v>0</v>
      </c>
      <c r="DU65">
        <v>0</v>
      </c>
      <c r="DV65">
        <v>0</v>
      </c>
      <c r="DW65">
        <v>0</v>
      </c>
      <c r="DX65">
        <v>0</v>
      </c>
      <c r="DY65" s="2">
        <v>0</v>
      </c>
      <c r="DZ65" s="2">
        <v>0</v>
      </c>
      <c r="EA65">
        <v>0</v>
      </c>
      <c r="EB65">
        <v>0</v>
      </c>
      <c r="EC65" s="2">
        <v>0</v>
      </c>
      <c r="ED65">
        <v>0</v>
      </c>
      <c r="EE65">
        <v>0</v>
      </c>
      <c r="EF65" s="2">
        <v>0</v>
      </c>
      <c r="EG65">
        <v>0</v>
      </c>
      <c r="EH65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 s="2">
        <v>0</v>
      </c>
      <c r="EV65">
        <v>0</v>
      </c>
      <c r="EW65" s="2">
        <v>0</v>
      </c>
      <c r="EX65">
        <v>0</v>
      </c>
      <c r="EY65" s="2">
        <v>0</v>
      </c>
      <c r="EZ65">
        <v>0</v>
      </c>
      <c r="FA65" s="2">
        <v>0</v>
      </c>
      <c r="FB65">
        <v>0</v>
      </c>
      <c r="FC65">
        <v>0</v>
      </c>
      <c r="FD65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5">
      <c r="A66" s="5" t="s">
        <v>76</v>
      </c>
      <c r="B66" s="20">
        <f t="shared" si="0"/>
        <v>28</v>
      </c>
      <c r="C66" s="4" t="e">
        <f>B66/A1</f>
        <v>#VALUE!</v>
      </c>
      <c r="D66" s="10" t="s">
        <v>76</v>
      </c>
      <c r="E66">
        <v>0</v>
      </c>
      <c r="F66">
        <v>0</v>
      </c>
      <c r="G66">
        <v>0</v>
      </c>
      <c r="H66">
        <v>0</v>
      </c>
      <c r="I66">
        <v>0</v>
      </c>
      <c r="J66">
        <v>2</v>
      </c>
      <c r="K66">
        <v>0</v>
      </c>
      <c r="L66">
        <v>1</v>
      </c>
      <c r="M66">
        <v>0</v>
      </c>
      <c r="N66">
        <v>1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 s="2">
        <v>0</v>
      </c>
      <c r="Y66" s="2">
        <v>0</v>
      </c>
      <c r="Z66" s="17">
        <f t="shared" si="1"/>
        <v>6</v>
      </c>
      <c r="AA66" s="10" t="s">
        <v>76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</v>
      </c>
      <c r="AH66">
        <v>4</v>
      </c>
      <c r="AI66">
        <v>1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1</v>
      </c>
      <c r="AP66">
        <v>1</v>
      </c>
      <c r="AQ66">
        <v>2</v>
      </c>
      <c r="AR66">
        <v>0</v>
      </c>
      <c r="AS66">
        <v>1</v>
      </c>
      <c r="AT66">
        <v>0</v>
      </c>
      <c r="AU66">
        <v>0</v>
      </c>
      <c r="AV66" s="2">
        <v>0</v>
      </c>
      <c r="AW66" s="17">
        <f t="shared" si="2"/>
        <v>11</v>
      </c>
      <c r="AX66" s="10" t="s">
        <v>76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2</v>
      </c>
      <c r="BE66">
        <v>0</v>
      </c>
      <c r="BF66">
        <v>1</v>
      </c>
      <c r="BG66">
        <v>1</v>
      </c>
      <c r="BH66">
        <v>0</v>
      </c>
      <c r="BI66">
        <v>1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1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6</v>
      </c>
      <c r="BU66" s="10" t="s">
        <v>76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 s="2">
        <v>0</v>
      </c>
      <c r="CL66">
        <v>0</v>
      </c>
      <c r="CM66">
        <v>0</v>
      </c>
      <c r="CN66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1</v>
      </c>
      <c r="CY66">
        <v>0</v>
      </c>
      <c r="CZ66">
        <v>1</v>
      </c>
      <c r="DA66">
        <v>0</v>
      </c>
      <c r="DB66">
        <v>0</v>
      </c>
      <c r="DC66">
        <v>0</v>
      </c>
      <c r="DD66" s="2">
        <v>0</v>
      </c>
      <c r="DE66">
        <v>0</v>
      </c>
      <c r="DF66">
        <v>0</v>
      </c>
      <c r="DG66">
        <v>1</v>
      </c>
      <c r="DH66">
        <v>0</v>
      </c>
      <c r="DI66">
        <v>0</v>
      </c>
      <c r="DJ66">
        <v>0</v>
      </c>
      <c r="DK66" s="2">
        <v>0</v>
      </c>
      <c r="DL66" s="2">
        <v>0</v>
      </c>
      <c r="DM66" s="2">
        <v>0</v>
      </c>
      <c r="DN66" s="17">
        <f t="shared" si="5"/>
        <v>3</v>
      </c>
      <c r="DO66" s="10" t="s">
        <v>76</v>
      </c>
      <c r="DP66">
        <v>0</v>
      </c>
      <c r="DQ66" s="2">
        <v>0</v>
      </c>
      <c r="DR66">
        <v>0</v>
      </c>
      <c r="DS66" s="2">
        <v>0</v>
      </c>
      <c r="DT66" s="2">
        <v>0</v>
      </c>
      <c r="DU66">
        <v>0</v>
      </c>
      <c r="DV66">
        <v>1</v>
      </c>
      <c r="DW66">
        <v>0</v>
      </c>
      <c r="DX66">
        <v>0</v>
      </c>
      <c r="DY66" s="2">
        <v>0</v>
      </c>
      <c r="DZ66" s="2">
        <v>0</v>
      </c>
      <c r="EA66">
        <v>0</v>
      </c>
      <c r="EB66">
        <v>0</v>
      </c>
      <c r="EC66" s="2">
        <v>0</v>
      </c>
      <c r="ED66">
        <v>0</v>
      </c>
      <c r="EE66">
        <v>0</v>
      </c>
      <c r="EF66" s="2">
        <v>0</v>
      </c>
      <c r="EG66">
        <v>0</v>
      </c>
      <c r="EH66">
        <v>0</v>
      </c>
      <c r="EI66" s="2">
        <v>0</v>
      </c>
      <c r="EJ66" s="2">
        <v>0</v>
      </c>
      <c r="EK66" s="17">
        <f t="shared" si="6"/>
        <v>1</v>
      </c>
      <c r="EL66" s="10" t="s">
        <v>76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 s="2">
        <v>0</v>
      </c>
      <c r="EV66">
        <v>0</v>
      </c>
      <c r="EW66" s="2">
        <v>0</v>
      </c>
      <c r="EX66">
        <v>0</v>
      </c>
      <c r="EY66" s="2">
        <v>0</v>
      </c>
      <c r="EZ66">
        <v>0</v>
      </c>
      <c r="FA66" s="2">
        <v>0</v>
      </c>
      <c r="FB66">
        <v>0</v>
      </c>
      <c r="FC66">
        <v>0</v>
      </c>
      <c r="FD66">
        <v>1</v>
      </c>
      <c r="FE66" s="2">
        <v>0</v>
      </c>
      <c r="FF66" s="2">
        <v>0</v>
      </c>
      <c r="FG66" s="2">
        <v>0</v>
      </c>
      <c r="FH66" s="17">
        <f t="shared" si="7"/>
        <v>1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5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 s="2">
        <v>0</v>
      </c>
      <c r="AW67" s="17">
        <f t="shared" si="2"/>
        <v>0</v>
      </c>
      <c r="AX67" s="10" t="s">
        <v>77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 s="2">
        <v>0</v>
      </c>
      <c r="CL67">
        <v>0</v>
      </c>
      <c r="CM67">
        <v>0</v>
      </c>
      <c r="CN67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 s="2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>
        <v>0</v>
      </c>
      <c r="DQ67" s="2">
        <v>0</v>
      </c>
      <c r="DR67">
        <v>0</v>
      </c>
      <c r="DS67" s="2">
        <v>0</v>
      </c>
      <c r="DT67" s="2">
        <v>0</v>
      </c>
      <c r="DU67">
        <v>0</v>
      </c>
      <c r="DV67">
        <v>0</v>
      </c>
      <c r="DW67">
        <v>0</v>
      </c>
      <c r="DX67">
        <v>0</v>
      </c>
      <c r="DY67" s="2">
        <v>0</v>
      </c>
      <c r="DZ67" s="2">
        <v>0</v>
      </c>
      <c r="EA67">
        <v>0</v>
      </c>
      <c r="EB67">
        <v>0</v>
      </c>
      <c r="EC67" s="2">
        <v>0</v>
      </c>
      <c r="ED67">
        <v>0</v>
      </c>
      <c r="EE67">
        <v>0</v>
      </c>
      <c r="EF67" s="2">
        <v>0</v>
      </c>
      <c r="EG67">
        <v>0</v>
      </c>
      <c r="EH67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 s="2">
        <v>0</v>
      </c>
      <c r="EV67">
        <v>0</v>
      </c>
      <c r="EW67" s="2">
        <v>0</v>
      </c>
      <c r="EX67">
        <v>0</v>
      </c>
      <c r="EY67" s="2">
        <v>0</v>
      </c>
      <c r="EZ67">
        <v>0</v>
      </c>
      <c r="FA67" s="2">
        <v>0</v>
      </c>
      <c r="FB67">
        <v>0</v>
      </c>
      <c r="FC67">
        <v>0</v>
      </c>
      <c r="FD67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5">
      <c r="A68" s="5" t="s">
        <v>78</v>
      </c>
      <c r="B68" s="20">
        <f t="shared" si="11"/>
        <v>1</v>
      </c>
      <c r="C68" s="4" t="e">
        <f>B68/A1</f>
        <v>#VALUE!</v>
      </c>
      <c r="D68" s="10" t="s">
        <v>78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1</v>
      </c>
      <c r="BU68" s="10" t="s">
        <v>78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 s="2">
        <v>0</v>
      </c>
      <c r="CL68">
        <v>0</v>
      </c>
      <c r="CM68">
        <v>0</v>
      </c>
      <c r="CN68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 s="2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>
        <v>0</v>
      </c>
      <c r="DQ68" s="2">
        <v>0</v>
      </c>
      <c r="DR68">
        <v>0</v>
      </c>
      <c r="DS68" s="2">
        <v>0</v>
      </c>
      <c r="DT68" s="2">
        <v>0</v>
      </c>
      <c r="DU68">
        <v>0</v>
      </c>
      <c r="DV68">
        <v>0</v>
      </c>
      <c r="DW68">
        <v>0</v>
      </c>
      <c r="DX68">
        <v>0</v>
      </c>
      <c r="DY68" s="2">
        <v>0</v>
      </c>
      <c r="DZ68" s="2">
        <v>0</v>
      </c>
      <c r="EA68">
        <v>0</v>
      </c>
      <c r="EB68">
        <v>0</v>
      </c>
      <c r="EC68" s="2">
        <v>0</v>
      </c>
      <c r="ED68">
        <v>0</v>
      </c>
      <c r="EE68">
        <v>0</v>
      </c>
      <c r="EF68" s="2">
        <v>0</v>
      </c>
      <c r="EG68">
        <v>0</v>
      </c>
      <c r="EH68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 s="2">
        <v>0</v>
      </c>
      <c r="EV68">
        <v>0</v>
      </c>
      <c r="EW68" s="2">
        <v>0</v>
      </c>
      <c r="EX68">
        <v>0</v>
      </c>
      <c r="EY68" s="2">
        <v>0</v>
      </c>
      <c r="EZ68">
        <v>0</v>
      </c>
      <c r="FA68" s="2">
        <v>0</v>
      </c>
      <c r="FB68">
        <v>0</v>
      </c>
      <c r="FC68">
        <v>0</v>
      </c>
      <c r="FD68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5">
      <c r="A69" s="5" t="s">
        <v>79</v>
      </c>
      <c r="B69" s="20">
        <f t="shared" si="11"/>
        <v>1</v>
      </c>
      <c r="C69" s="4" t="e">
        <f>B69/A1</f>
        <v>#VALUE!</v>
      </c>
      <c r="D69" s="10" t="s">
        <v>79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 s="2">
        <v>0</v>
      </c>
      <c r="AW69" s="17">
        <f t="shared" si="13"/>
        <v>0</v>
      </c>
      <c r="AX69" s="10" t="s">
        <v>79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 s="2">
        <v>0</v>
      </c>
      <c r="CL69">
        <v>1</v>
      </c>
      <c r="CM69">
        <v>0</v>
      </c>
      <c r="CN69">
        <v>0</v>
      </c>
      <c r="CO69" s="2">
        <v>0</v>
      </c>
      <c r="CP69" s="2">
        <v>0</v>
      </c>
      <c r="CQ69" s="17">
        <f t="shared" si="15"/>
        <v>1</v>
      </c>
      <c r="CR69" s="10" t="s">
        <v>79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 s="2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>
        <v>0</v>
      </c>
      <c r="DQ69" s="2">
        <v>0</v>
      </c>
      <c r="DR69">
        <v>0</v>
      </c>
      <c r="DS69" s="2">
        <v>0</v>
      </c>
      <c r="DT69" s="2">
        <v>0</v>
      </c>
      <c r="DU69">
        <v>0</v>
      </c>
      <c r="DV69">
        <v>0</v>
      </c>
      <c r="DW69">
        <v>0</v>
      </c>
      <c r="DX69">
        <v>0</v>
      </c>
      <c r="DY69" s="2">
        <v>0</v>
      </c>
      <c r="DZ69" s="2">
        <v>0</v>
      </c>
      <c r="EA69">
        <v>0</v>
      </c>
      <c r="EB69">
        <v>0</v>
      </c>
      <c r="EC69" s="2">
        <v>0</v>
      </c>
      <c r="ED69">
        <v>0</v>
      </c>
      <c r="EE69">
        <v>0</v>
      </c>
      <c r="EF69" s="2">
        <v>0</v>
      </c>
      <c r="EG69">
        <v>0</v>
      </c>
      <c r="EH69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 s="2">
        <v>0</v>
      </c>
      <c r="EV69">
        <v>0</v>
      </c>
      <c r="EW69" s="2">
        <v>0</v>
      </c>
      <c r="EX69">
        <v>0</v>
      </c>
      <c r="EY69" s="2">
        <v>0</v>
      </c>
      <c r="EZ69">
        <v>0</v>
      </c>
      <c r="FA69" s="2">
        <v>0</v>
      </c>
      <c r="FB69">
        <v>0</v>
      </c>
      <c r="FC69">
        <v>0</v>
      </c>
      <c r="FD69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5">
      <c r="A70" s="5" t="s">
        <v>80</v>
      </c>
      <c r="B70" s="20">
        <f t="shared" si="11"/>
        <v>6</v>
      </c>
      <c r="C70" s="4" t="e">
        <f>B70/A1</f>
        <v>#VALUE!</v>
      </c>
      <c r="D70" s="10" t="s">
        <v>80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 s="2">
        <v>0</v>
      </c>
      <c r="Y70" s="2">
        <v>0</v>
      </c>
      <c r="Z70" s="17">
        <f t="shared" si="12"/>
        <v>1</v>
      </c>
      <c r="AA70" s="10" t="s">
        <v>80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1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 s="2">
        <v>0</v>
      </c>
      <c r="AW70" s="17">
        <f t="shared" si="13"/>
        <v>1</v>
      </c>
      <c r="AX70" s="10" t="s">
        <v>80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1</v>
      </c>
      <c r="BN70">
        <v>0</v>
      </c>
      <c r="BO70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1</v>
      </c>
      <c r="BU70" s="10" t="s">
        <v>80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1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 s="2">
        <v>0</v>
      </c>
      <c r="CL70">
        <v>0</v>
      </c>
      <c r="CM70">
        <v>0</v>
      </c>
      <c r="CN70">
        <v>2</v>
      </c>
      <c r="CO70" s="2">
        <v>0</v>
      </c>
      <c r="CP70" s="2">
        <v>0</v>
      </c>
      <c r="CQ70" s="17">
        <f t="shared" si="15"/>
        <v>3</v>
      </c>
      <c r="CR70" s="10" t="s">
        <v>80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 s="2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>
        <v>0</v>
      </c>
      <c r="DQ70" s="2">
        <v>0</v>
      </c>
      <c r="DR70">
        <v>0</v>
      </c>
      <c r="DS70" s="2">
        <v>0</v>
      </c>
      <c r="DT70" s="2">
        <v>0</v>
      </c>
      <c r="DU70">
        <v>0</v>
      </c>
      <c r="DV70">
        <v>0</v>
      </c>
      <c r="DW70">
        <v>0</v>
      </c>
      <c r="DX70">
        <v>0</v>
      </c>
      <c r="DY70" s="2">
        <v>0</v>
      </c>
      <c r="DZ70" s="2">
        <v>0</v>
      </c>
      <c r="EA70">
        <v>0</v>
      </c>
      <c r="EB70">
        <v>0</v>
      </c>
      <c r="EC70" s="2">
        <v>0</v>
      </c>
      <c r="ED70">
        <v>0</v>
      </c>
      <c r="EE70">
        <v>0</v>
      </c>
      <c r="EF70" s="2">
        <v>0</v>
      </c>
      <c r="EG70">
        <v>0</v>
      </c>
      <c r="EH70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 s="2">
        <v>0</v>
      </c>
      <c r="EV70">
        <v>0</v>
      </c>
      <c r="EW70" s="2">
        <v>0</v>
      </c>
      <c r="EX70">
        <v>0</v>
      </c>
      <c r="EY70" s="2">
        <v>0</v>
      </c>
      <c r="EZ70">
        <v>0</v>
      </c>
      <c r="FA70" s="2">
        <v>0</v>
      </c>
      <c r="FB70">
        <v>0</v>
      </c>
      <c r="FC70">
        <v>0</v>
      </c>
      <c r="FD70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5">
      <c r="A71" s="5" t="s">
        <v>81</v>
      </c>
      <c r="B71" s="20">
        <f t="shared" si="11"/>
        <v>4</v>
      </c>
      <c r="C71" s="4" t="e">
        <f>B71/A1</f>
        <v>#VALUE!</v>
      </c>
      <c r="D71" s="10" t="s">
        <v>81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2</v>
      </c>
      <c r="X71" s="2">
        <v>0</v>
      </c>
      <c r="Y71" s="2">
        <v>0</v>
      </c>
      <c r="Z71" s="17">
        <f t="shared" si="12"/>
        <v>2</v>
      </c>
      <c r="AA71" s="10" t="s">
        <v>81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2</v>
      </c>
      <c r="AU71">
        <v>0</v>
      </c>
      <c r="AV71" s="2">
        <v>0</v>
      </c>
      <c r="AW71" s="17">
        <f t="shared" si="13"/>
        <v>2</v>
      </c>
      <c r="AX71" s="10" t="s">
        <v>81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 s="2">
        <v>0</v>
      </c>
      <c r="CL71">
        <v>0</v>
      </c>
      <c r="CM71">
        <v>0</v>
      </c>
      <c r="CN71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 s="2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>
        <v>0</v>
      </c>
      <c r="DQ71" s="2">
        <v>0</v>
      </c>
      <c r="DR71">
        <v>0</v>
      </c>
      <c r="DS71" s="2">
        <v>0</v>
      </c>
      <c r="DT71" s="2">
        <v>0</v>
      </c>
      <c r="DU71">
        <v>0</v>
      </c>
      <c r="DV71">
        <v>0</v>
      </c>
      <c r="DW71">
        <v>0</v>
      </c>
      <c r="DX71">
        <v>0</v>
      </c>
      <c r="DY71" s="2">
        <v>0</v>
      </c>
      <c r="DZ71" s="2">
        <v>0</v>
      </c>
      <c r="EA71">
        <v>0</v>
      </c>
      <c r="EB71">
        <v>0</v>
      </c>
      <c r="EC71" s="2">
        <v>0</v>
      </c>
      <c r="ED71">
        <v>0</v>
      </c>
      <c r="EE71">
        <v>0</v>
      </c>
      <c r="EF71" s="2">
        <v>0</v>
      </c>
      <c r="EG71">
        <v>0</v>
      </c>
      <c r="EH71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 s="2">
        <v>0</v>
      </c>
      <c r="EV71">
        <v>0</v>
      </c>
      <c r="EW71" s="2">
        <v>0</v>
      </c>
      <c r="EX71">
        <v>0</v>
      </c>
      <c r="EY71" s="2">
        <v>0</v>
      </c>
      <c r="EZ71">
        <v>0</v>
      </c>
      <c r="FA71" s="2">
        <v>0</v>
      </c>
      <c r="FB71">
        <v>0</v>
      </c>
      <c r="FC71">
        <v>0</v>
      </c>
      <c r="FD71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5">
      <c r="A72" s="5" t="s">
        <v>82</v>
      </c>
      <c r="B72" s="20">
        <f t="shared" si="11"/>
        <v>1</v>
      </c>
      <c r="C72" s="4" t="e">
        <f>B72/A1</f>
        <v>#VALUE!</v>
      </c>
      <c r="D72" s="10" t="s">
        <v>82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 s="2">
        <v>0</v>
      </c>
      <c r="AW72" s="17">
        <f t="shared" si="13"/>
        <v>0</v>
      </c>
      <c r="AX72" s="10" t="s">
        <v>82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 s="2">
        <v>0</v>
      </c>
      <c r="CL72">
        <v>0</v>
      </c>
      <c r="CM72">
        <v>0</v>
      </c>
      <c r="CN72">
        <v>1</v>
      </c>
      <c r="CO72" s="2">
        <v>0</v>
      </c>
      <c r="CP72" s="2">
        <v>0</v>
      </c>
      <c r="CQ72" s="17">
        <f t="shared" si="15"/>
        <v>1</v>
      </c>
      <c r="CR72" s="10" t="s">
        <v>82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 s="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>
        <v>0</v>
      </c>
      <c r="DQ72" s="2">
        <v>0</v>
      </c>
      <c r="DR72">
        <v>0</v>
      </c>
      <c r="DS72" s="2">
        <v>0</v>
      </c>
      <c r="DT72" s="2">
        <v>0</v>
      </c>
      <c r="DU72">
        <v>0</v>
      </c>
      <c r="DV72">
        <v>0</v>
      </c>
      <c r="DW72">
        <v>0</v>
      </c>
      <c r="DX72">
        <v>0</v>
      </c>
      <c r="DY72" s="2">
        <v>0</v>
      </c>
      <c r="DZ72" s="2">
        <v>0</v>
      </c>
      <c r="EA72">
        <v>0</v>
      </c>
      <c r="EB72">
        <v>0</v>
      </c>
      <c r="EC72" s="2">
        <v>0</v>
      </c>
      <c r="ED72">
        <v>0</v>
      </c>
      <c r="EE72">
        <v>0</v>
      </c>
      <c r="EF72" s="2">
        <v>0</v>
      </c>
      <c r="EG72">
        <v>0</v>
      </c>
      <c r="EH7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 s="2">
        <v>0</v>
      </c>
      <c r="EV72">
        <v>0</v>
      </c>
      <c r="EW72" s="2">
        <v>0</v>
      </c>
      <c r="EX72">
        <v>0</v>
      </c>
      <c r="EY72" s="2">
        <v>0</v>
      </c>
      <c r="EZ72">
        <v>0</v>
      </c>
      <c r="FA72" s="2">
        <v>0</v>
      </c>
      <c r="FB72">
        <v>0</v>
      </c>
      <c r="FC72">
        <v>0</v>
      </c>
      <c r="FD7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5">
      <c r="A73" s="5" t="s">
        <v>83</v>
      </c>
      <c r="B73" s="20">
        <f t="shared" si="11"/>
        <v>2</v>
      </c>
      <c r="C73" s="4" t="e">
        <f>B73/A1</f>
        <v>#VALUE!</v>
      </c>
      <c r="D73" s="10" t="s">
        <v>83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 s="2">
        <v>0</v>
      </c>
      <c r="Y73" s="2">
        <v>0</v>
      </c>
      <c r="Z73" s="17">
        <f t="shared" si="12"/>
        <v>1</v>
      </c>
      <c r="AA73" s="10" t="s">
        <v>83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 s="2">
        <v>0</v>
      </c>
      <c r="AW73" s="17">
        <f t="shared" si="13"/>
        <v>0</v>
      </c>
      <c r="AX73" s="10" t="s">
        <v>83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 s="2">
        <v>0</v>
      </c>
      <c r="CL73">
        <v>0</v>
      </c>
      <c r="CM73">
        <v>0</v>
      </c>
      <c r="CN73">
        <v>1</v>
      </c>
      <c r="CO73" s="2">
        <v>0</v>
      </c>
      <c r="CP73" s="2">
        <v>0</v>
      </c>
      <c r="CQ73" s="17">
        <f t="shared" si="15"/>
        <v>1</v>
      </c>
      <c r="CR73" s="10" t="s">
        <v>83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 s="2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>
        <v>0</v>
      </c>
      <c r="DQ73" s="2">
        <v>0</v>
      </c>
      <c r="DR73">
        <v>0</v>
      </c>
      <c r="DS73" s="2">
        <v>0</v>
      </c>
      <c r="DT73" s="2">
        <v>0</v>
      </c>
      <c r="DU73">
        <v>0</v>
      </c>
      <c r="DV73">
        <v>0</v>
      </c>
      <c r="DW73">
        <v>0</v>
      </c>
      <c r="DX73">
        <v>0</v>
      </c>
      <c r="DY73" s="2">
        <v>0</v>
      </c>
      <c r="DZ73" s="2">
        <v>0</v>
      </c>
      <c r="EA73">
        <v>0</v>
      </c>
      <c r="EB73">
        <v>0</v>
      </c>
      <c r="EC73" s="2">
        <v>0</v>
      </c>
      <c r="ED73">
        <v>0</v>
      </c>
      <c r="EE73">
        <v>0</v>
      </c>
      <c r="EF73" s="2">
        <v>0</v>
      </c>
      <c r="EG73">
        <v>0</v>
      </c>
      <c r="EH73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 s="2">
        <v>0</v>
      </c>
      <c r="EV73">
        <v>0</v>
      </c>
      <c r="EW73" s="2">
        <v>0</v>
      </c>
      <c r="EX73">
        <v>0</v>
      </c>
      <c r="EY73" s="2">
        <v>0</v>
      </c>
      <c r="EZ73">
        <v>0</v>
      </c>
      <c r="FA73" s="2">
        <v>0</v>
      </c>
      <c r="FB73">
        <v>0</v>
      </c>
      <c r="FC73">
        <v>0</v>
      </c>
      <c r="FD73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5">
      <c r="A74" s="8" t="s">
        <v>84</v>
      </c>
      <c r="B74" s="20">
        <f t="shared" si="11"/>
        <v>3</v>
      </c>
      <c r="C74" s="4" t="e">
        <f>B74/A1</f>
        <v>#VALUE!</v>
      </c>
      <c r="D74" s="10" t="s">
        <v>84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2</v>
      </c>
      <c r="AV74" s="2">
        <v>0</v>
      </c>
      <c r="AW74" s="17">
        <f t="shared" si="13"/>
        <v>2</v>
      </c>
      <c r="AX74" s="10" t="s">
        <v>84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 s="2">
        <v>0</v>
      </c>
      <c r="CL74">
        <v>0</v>
      </c>
      <c r="CM74">
        <v>0</v>
      </c>
      <c r="CN74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 s="2">
        <v>0</v>
      </c>
      <c r="DE74">
        <v>1</v>
      </c>
      <c r="DF74">
        <v>0</v>
      </c>
      <c r="DG74">
        <v>0</v>
      </c>
      <c r="DH74">
        <v>0</v>
      </c>
      <c r="DI74">
        <v>0</v>
      </c>
      <c r="DJ74">
        <v>0</v>
      </c>
      <c r="DK74" s="2">
        <v>0</v>
      </c>
      <c r="DL74" s="2">
        <v>0</v>
      </c>
      <c r="DM74" s="2">
        <v>0</v>
      </c>
      <c r="DN74" s="17">
        <f t="shared" si="16"/>
        <v>1</v>
      </c>
      <c r="DO74" s="10" t="s">
        <v>84</v>
      </c>
      <c r="DP74">
        <v>0</v>
      </c>
      <c r="DQ74" s="2">
        <v>0</v>
      </c>
      <c r="DR74">
        <v>0</v>
      </c>
      <c r="DS74" s="2">
        <v>0</v>
      </c>
      <c r="DT74" s="2">
        <v>0</v>
      </c>
      <c r="DU74">
        <v>0</v>
      </c>
      <c r="DV74">
        <v>0</v>
      </c>
      <c r="DW74">
        <v>0</v>
      </c>
      <c r="DX74">
        <v>0</v>
      </c>
      <c r="DY74" s="2">
        <v>0</v>
      </c>
      <c r="DZ74" s="2">
        <v>0</v>
      </c>
      <c r="EA74">
        <v>0</v>
      </c>
      <c r="EB74">
        <v>0</v>
      </c>
      <c r="EC74" s="2">
        <v>0</v>
      </c>
      <c r="ED74">
        <v>0</v>
      </c>
      <c r="EE74">
        <v>0</v>
      </c>
      <c r="EF74" s="2">
        <v>0</v>
      </c>
      <c r="EG74">
        <v>0</v>
      </c>
      <c r="EH74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 s="2">
        <v>0</v>
      </c>
      <c r="EV74">
        <v>0</v>
      </c>
      <c r="EW74" s="2">
        <v>0</v>
      </c>
      <c r="EX74">
        <v>0</v>
      </c>
      <c r="EY74" s="2">
        <v>0</v>
      </c>
      <c r="EZ74">
        <v>0</v>
      </c>
      <c r="FA74" s="2">
        <v>0</v>
      </c>
      <c r="FB74">
        <v>0</v>
      </c>
      <c r="FC74">
        <v>0</v>
      </c>
      <c r="FD74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5.75" thickBot="1" x14ac:dyDescent="0.3">
      <c r="A75" s="14" t="s">
        <v>106</v>
      </c>
      <c r="B75" s="21">
        <f>SUM(B2:B74)</f>
        <v>1587</v>
      </c>
      <c r="C75" s="9" t="e">
        <f>B75/A1</f>
        <v>#VALUE!</v>
      </c>
      <c r="D75" s="11" t="s">
        <v>106</v>
      </c>
      <c r="E75" s="18">
        <f>SUM(E2:E74)</f>
        <v>10</v>
      </c>
      <c r="F75" s="18">
        <f t="shared" ref="F75:Y75" si="22">SUM(F2:F74)</f>
        <v>28</v>
      </c>
      <c r="G75" s="18">
        <f t="shared" si="22"/>
        <v>27</v>
      </c>
      <c r="H75" s="18">
        <f t="shared" si="22"/>
        <v>25</v>
      </c>
      <c r="I75" s="18">
        <f t="shared" si="22"/>
        <v>39</v>
      </c>
      <c r="J75" s="18">
        <f t="shared" si="22"/>
        <v>36</v>
      </c>
      <c r="K75" s="18">
        <f t="shared" si="22"/>
        <v>28</v>
      </c>
      <c r="L75" s="18">
        <f t="shared" si="22"/>
        <v>28</v>
      </c>
      <c r="M75" s="18">
        <f t="shared" si="22"/>
        <v>42</v>
      </c>
      <c r="N75" s="18">
        <f t="shared" si="22"/>
        <v>11</v>
      </c>
      <c r="O75" s="18">
        <f t="shared" si="22"/>
        <v>7</v>
      </c>
      <c r="P75" s="18">
        <f t="shared" si="22"/>
        <v>24</v>
      </c>
      <c r="Q75" s="18">
        <f t="shared" si="22"/>
        <v>11</v>
      </c>
      <c r="R75" s="18">
        <f t="shared" si="22"/>
        <v>17</v>
      </c>
      <c r="S75" s="18">
        <f t="shared" si="22"/>
        <v>17</v>
      </c>
      <c r="T75" s="18">
        <f t="shared" si="22"/>
        <v>11</v>
      </c>
      <c r="U75" s="18">
        <f t="shared" si="22"/>
        <v>6</v>
      </c>
      <c r="V75" s="18">
        <f t="shared" si="22"/>
        <v>6</v>
      </c>
      <c r="W75" s="18">
        <f t="shared" si="22"/>
        <v>17</v>
      </c>
      <c r="X75" s="18">
        <f t="shared" si="22"/>
        <v>0</v>
      </c>
      <c r="Y75" s="18">
        <f t="shared" si="22"/>
        <v>0</v>
      </c>
      <c r="Z75" s="19">
        <f>SUM(Z2:Z74)</f>
        <v>390</v>
      </c>
      <c r="AA75" s="11" t="s">
        <v>106</v>
      </c>
      <c r="AB75" s="18">
        <f>SUM(AB2:AB74)</f>
        <v>1</v>
      </c>
      <c r="AC75" s="18">
        <f t="shared" ref="AC75" si="23">SUM(AC2:AC74)</f>
        <v>2</v>
      </c>
      <c r="AD75" s="18">
        <f t="shared" ref="AD75" si="24">SUM(AD2:AD74)</f>
        <v>5</v>
      </c>
      <c r="AE75" s="18">
        <f t="shared" ref="AE75" si="25">SUM(AE2:AE74)</f>
        <v>5</v>
      </c>
      <c r="AF75" s="18">
        <f t="shared" ref="AF75" si="26">SUM(AF2:AF74)</f>
        <v>11</v>
      </c>
      <c r="AG75" s="18">
        <f t="shared" ref="AG75" si="27">SUM(AG2:AG74)</f>
        <v>14</v>
      </c>
      <c r="AH75" s="18">
        <f t="shared" ref="AH75" si="28">SUM(AH2:AH74)</f>
        <v>27</v>
      </c>
      <c r="AI75" s="18">
        <f t="shared" ref="AI75" si="29">SUM(AI2:AI74)</f>
        <v>13</v>
      </c>
      <c r="AJ75" s="18">
        <f t="shared" ref="AJ75" si="30">SUM(AJ2:AJ74)</f>
        <v>17</v>
      </c>
      <c r="AK75" s="18">
        <f t="shared" ref="AK75" si="31">SUM(AK2:AK74)</f>
        <v>0</v>
      </c>
      <c r="AL75" s="18">
        <f t="shared" ref="AL75" si="32">SUM(AL2:AL74)</f>
        <v>18</v>
      </c>
      <c r="AM75" s="18">
        <f t="shared" ref="AM75" si="33">SUM(AM2:AM74)</f>
        <v>39</v>
      </c>
      <c r="AN75" s="18">
        <f t="shared" ref="AN75" si="34">SUM(AN2:AN74)</f>
        <v>38</v>
      </c>
      <c r="AO75" s="18">
        <f t="shared" ref="AO75" si="35">SUM(AO2:AO74)</f>
        <v>70</v>
      </c>
      <c r="AP75" s="18">
        <f t="shared" ref="AP75" si="36">SUM(AP2:AP74)</f>
        <v>23</v>
      </c>
      <c r="AQ75" s="18">
        <f t="shared" ref="AQ75" si="37">SUM(AQ2:AQ74)</f>
        <v>61</v>
      </c>
      <c r="AR75" s="18">
        <f t="shared" ref="AR75" si="38">SUM(AR2:AR74)</f>
        <v>56</v>
      </c>
      <c r="AS75" s="18">
        <f t="shared" ref="AS75" si="39">SUM(AS2:AS74)</f>
        <v>57</v>
      </c>
      <c r="AT75" s="18">
        <f t="shared" ref="AT75" si="40">SUM(AT2:AT74)</f>
        <v>13</v>
      </c>
      <c r="AU75" s="18">
        <f t="shared" ref="AU75" si="41">SUM(AU2:AU74)</f>
        <v>10</v>
      </c>
      <c r="AV75" s="18">
        <f t="shared" ref="AV75" si="42">SUM(AV2:AV74)</f>
        <v>0</v>
      </c>
      <c r="AW75" s="19">
        <f>SUM(AW2:AW74)</f>
        <v>480</v>
      </c>
      <c r="AX75" s="11" t="s">
        <v>106</v>
      </c>
      <c r="AY75" s="18">
        <f>SUM(AY2:AY74)</f>
        <v>4</v>
      </c>
      <c r="AZ75" s="18">
        <f t="shared" ref="AZ75" si="43">SUM(AZ2:AZ74)</f>
        <v>4</v>
      </c>
      <c r="BA75" s="18">
        <f t="shared" ref="BA75" si="44">SUM(BA2:BA74)</f>
        <v>6</v>
      </c>
      <c r="BB75" s="18">
        <f t="shared" ref="BB75" si="45">SUM(BB2:BB74)</f>
        <v>13</v>
      </c>
      <c r="BC75" s="18">
        <f t="shared" ref="BC75" si="46">SUM(BC2:BC74)</f>
        <v>26</v>
      </c>
      <c r="BD75" s="18">
        <f t="shared" ref="BD75" si="47">SUM(BD2:BD74)</f>
        <v>24</v>
      </c>
      <c r="BE75" s="18">
        <f t="shared" ref="BE75" si="48">SUM(BE2:BE74)</f>
        <v>27</v>
      </c>
      <c r="BF75" s="18">
        <f t="shared" ref="BF75" si="49">SUM(BF2:BF74)</f>
        <v>19</v>
      </c>
      <c r="BG75" s="18">
        <f t="shared" ref="BG75" si="50">SUM(BG2:BG74)</f>
        <v>24</v>
      </c>
      <c r="BH75" s="18">
        <f t="shared" ref="BH75" si="51">SUM(BH2:BH74)</f>
        <v>7</v>
      </c>
      <c r="BI75" s="18">
        <f t="shared" ref="BI75" si="52">SUM(BI2:BI74)</f>
        <v>12</v>
      </c>
      <c r="BJ75" s="18">
        <f t="shared" ref="BJ75" si="53">SUM(BJ2:BJ74)</f>
        <v>34</v>
      </c>
      <c r="BK75" s="18">
        <f t="shared" ref="BK75" si="54">SUM(BK2:BK74)</f>
        <v>32</v>
      </c>
      <c r="BL75" s="18">
        <f t="shared" ref="BL75" si="55">SUM(BL2:BL74)</f>
        <v>21</v>
      </c>
      <c r="BM75" s="18">
        <f t="shared" ref="BM75" si="56">SUM(BM2:BM74)</f>
        <v>79</v>
      </c>
      <c r="BN75" s="18">
        <f t="shared" ref="BN75" si="57">SUM(BN2:BN74)</f>
        <v>23</v>
      </c>
      <c r="BO75" s="18">
        <f t="shared" ref="BO75" si="58">SUM(BO2:BO74)</f>
        <v>11</v>
      </c>
      <c r="BP75" s="18">
        <f t="shared" ref="BP75" si="59">SUM(BP2:BP74)</f>
        <v>0</v>
      </c>
      <c r="BQ75" s="18">
        <f t="shared" ref="BQ75" si="60">SUM(BQ2:BQ74)</f>
        <v>0</v>
      </c>
      <c r="BR75" s="18">
        <f t="shared" ref="BR75" si="61">SUM(BR2:BR74)</f>
        <v>0</v>
      </c>
      <c r="BS75" s="18">
        <f t="shared" ref="BS75" si="62">SUM(BS2:BS74)</f>
        <v>0</v>
      </c>
      <c r="BT75" s="19">
        <f>SUM(BT2:BT74)</f>
        <v>366</v>
      </c>
      <c r="BU75" s="11" t="s">
        <v>106</v>
      </c>
      <c r="BV75" s="18">
        <f>SUM(BV2:BV74)</f>
        <v>5</v>
      </c>
      <c r="BW75" s="18">
        <f t="shared" ref="BW75" si="63">SUM(BW2:BW74)</f>
        <v>2</v>
      </c>
      <c r="BX75" s="18">
        <f t="shared" ref="BX75" si="64">SUM(BX2:BX74)</f>
        <v>8</v>
      </c>
      <c r="BY75" s="18">
        <f t="shared" ref="BY75" si="65">SUM(BY2:BY74)</f>
        <v>3</v>
      </c>
      <c r="BZ75" s="18">
        <f t="shared" ref="BZ75" si="66">SUM(BZ2:BZ74)</f>
        <v>6</v>
      </c>
      <c r="CA75" s="18">
        <f t="shared" ref="CA75" si="67">SUM(CA2:CA74)</f>
        <v>3</v>
      </c>
      <c r="CB75" s="18">
        <f t="shared" ref="CB75" si="68">SUM(CB2:CB74)</f>
        <v>6</v>
      </c>
      <c r="CC75" s="18">
        <f t="shared" ref="CC75" si="69">SUM(CC2:CC74)</f>
        <v>4</v>
      </c>
      <c r="CD75" s="18">
        <f t="shared" ref="CD75" si="70">SUM(CD2:CD74)</f>
        <v>11</v>
      </c>
      <c r="CE75" s="18">
        <f t="shared" ref="CE75" si="71">SUM(CE2:CE74)</f>
        <v>1</v>
      </c>
      <c r="CF75" s="18">
        <f t="shared" ref="CF75" si="72">SUM(CF2:CF74)</f>
        <v>0</v>
      </c>
      <c r="CG75" s="18">
        <f t="shared" ref="CG75" si="73">SUM(CG2:CG74)</f>
        <v>3</v>
      </c>
      <c r="CH75" s="18">
        <f t="shared" ref="CH75" si="74">SUM(CH2:CH74)</f>
        <v>4</v>
      </c>
      <c r="CI75" s="18">
        <f t="shared" ref="CI75" si="75">SUM(CI2:CI74)</f>
        <v>7</v>
      </c>
      <c r="CJ75" s="18">
        <f t="shared" ref="CJ75" si="76">SUM(CJ2:CJ74)</f>
        <v>2</v>
      </c>
      <c r="CK75" s="18">
        <f t="shared" ref="CK75" si="77">SUM(CK2:CK74)</f>
        <v>0</v>
      </c>
      <c r="CL75" s="18">
        <f t="shared" ref="CL75" si="78">SUM(CL2:CL74)</f>
        <v>3</v>
      </c>
      <c r="CM75" s="18">
        <f t="shared" ref="CM75" si="79">SUM(CM2:CM74)</f>
        <v>2</v>
      </c>
      <c r="CN75" s="18">
        <f t="shared" ref="CN75" si="80">SUM(CN2:CN74)</f>
        <v>10</v>
      </c>
      <c r="CO75" s="18">
        <f t="shared" ref="CO75" si="81">SUM(CO2:CO74)</f>
        <v>0</v>
      </c>
      <c r="CP75" s="18">
        <f t="shared" ref="CP75" si="82">SUM(CP2:CP74)</f>
        <v>0</v>
      </c>
      <c r="CQ75" s="19">
        <f>SUM(CQ2:CQ74)</f>
        <v>80</v>
      </c>
      <c r="CR75" s="11" t="s">
        <v>106</v>
      </c>
      <c r="CS75" s="18">
        <f>SUM(CS2:CS74)</f>
        <v>8</v>
      </c>
      <c r="CT75" s="18">
        <f t="shared" ref="CT75" si="83">SUM(CT2:CT74)</f>
        <v>5</v>
      </c>
      <c r="CU75" s="18">
        <f t="shared" ref="CU75" si="84">SUM(CU2:CU74)</f>
        <v>6</v>
      </c>
      <c r="CV75" s="18">
        <f t="shared" ref="CV75" si="85">SUM(CV2:CV74)</f>
        <v>12</v>
      </c>
      <c r="CW75" s="18">
        <f t="shared" ref="CW75" si="86">SUM(CW2:CW74)</f>
        <v>7</v>
      </c>
      <c r="CX75" s="18">
        <f t="shared" ref="CX75" si="87">SUM(CX2:CX74)</f>
        <v>4</v>
      </c>
      <c r="CY75" s="18">
        <f t="shared" ref="CY75" si="88">SUM(CY2:CY74)</f>
        <v>9</v>
      </c>
      <c r="CZ75" s="18">
        <f t="shared" ref="CZ75" si="89">SUM(CZ2:CZ74)</f>
        <v>13</v>
      </c>
      <c r="DA75" s="18">
        <f t="shared" ref="DA75" si="90">SUM(DA2:DA74)</f>
        <v>7</v>
      </c>
      <c r="DB75" s="18">
        <f t="shared" ref="DB75" si="91">SUM(DB2:DB74)</f>
        <v>7</v>
      </c>
      <c r="DC75" s="18">
        <f t="shared" ref="DC75" si="92">SUM(DC2:DC74)</f>
        <v>0</v>
      </c>
      <c r="DD75" s="18">
        <f t="shared" ref="DD75" si="93">SUM(DD2:DD74)</f>
        <v>5</v>
      </c>
      <c r="DE75" s="18">
        <f t="shared" ref="DE75" si="94">SUM(DE2:DE74)</f>
        <v>5</v>
      </c>
      <c r="DF75" s="18">
        <f t="shared" ref="DF75" si="95">SUM(DF2:DF74)</f>
        <v>4</v>
      </c>
      <c r="DG75" s="18">
        <f t="shared" ref="DG75" si="96">SUM(DG2:DG74)</f>
        <v>10</v>
      </c>
      <c r="DH75" s="18">
        <f t="shared" ref="DH75" si="97">SUM(DH2:DH74)</f>
        <v>49</v>
      </c>
      <c r="DI75" s="18">
        <f t="shared" ref="DI75" si="98">SUM(DI2:DI74)</f>
        <v>14</v>
      </c>
      <c r="DJ75" s="18">
        <f t="shared" ref="DJ75" si="99">SUM(DJ2:DJ74)</f>
        <v>7</v>
      </c>
      <c r="DK75" s="18">
        <f t="shared" ref="DK75" si="100">SUM(DK2:DK74)</f>
        <v>0</v>
      </c>
      <c r="DL75" s="18">
        <f t="shared" ref="DL75" si="101">SUM(DL2:DL74)</f>
        <v>0</v>
      </c>
      <c r="DM75" s="18">
        <f t="shared" ref="DM75" si="102">SUM(DM2:DM74)</f>
        <v>0</v>
      </c>
      <c r="DN75" s="19">
        <f>SUM(DN2:DN74)</f>
        <v>172</v>
      </c>
      <c r="DO75" s="11" t="s">
        <v>106</v>
      </c>
      <c r="DP75" s="18">
        <f>SUM(DP2:DP74)</f>
        <v>1</v>
      </c>
      <c r="DQ75" s="18">
        <f t="shared" ref="DQ75" si="103">SUM(DQ2:DQ74)</f>
        <v>0</v>
      </c>
      <c r="DR75" s="18">
        <f t="shared" ref="DR75" si="104">SUM(DR2:DR74)</f>
        <v>1</v>
      </c>
      <c r="DS75" s="18">
        <f t="shared" ref="DS75" si="105">SUM(DS2:DS74)</f>
        <v>0</v>
      </c>
      <c r="DT75" s="18">
        <f t="shared" ref="DT75" si="106">SUM(DT2:DT74)</f>
        <v>0</v>
      </c>
      <c r="DU75" s="18">
        <f t="shared" ref="DU75" si="107">SUM(DU2:DU74)</f>
        <v>4</v>
      </c>
      <c r="DV75" s="18">
        <f t="shared" ref="DV75" si="108">SUM(DV2:DV74)</f>
        <v>8</v>
      </c>
      <c r="DW75" s="18">
        <f t="shared" ref="DW75" si="109">SUM(DW2:DW74)</f>
        <v>7</v>
      </c>
      <c r="DX75" s="18">
        <f t="shared" ref="DX75" si="110">SUM(DX2:DX74)</f>
        <v>3</v>
      </c>
      <c r="DY75" s="18">
        <f t="shared" ref="DY75" si="111">SUM(DY2:DY74)</f>
        <v>0</v>
      </c>
      <c r="DZ75" s="18">
        <f t="shared" ref="DZ75" si="112">SUM(DZ2:DZ74)</f>
        <v>0</v>
      </c>
      <c r="EA75" s="18">
        <f t="shared" ref="EA75" si="113">SUM(EA2:EA74)</f>
        <v>5</v>
      </c>
      <c r="EB75" s="18">
        <f t="shared" ref="EB75" si="114">SUM(EB2:EB74)</f>
        <v>9</v>
      </c>
      <c r="EC75" s="18">
        <f t="shared" ref="EC75" si="115">SUM(EC2:EC74)</f>
        <v>0</v>
      </c>
      <c r="ED75" s="18">
        <f t="shared" ref="ED75" si="116">SUM(ED2:ED74)</f>
        <v>1</v>
      </c>
      <c r="EE75" s="18">
        <f t="shared" ref="EE75" si="117">SUM(EE2:EE74)</f>
        <v>3</v>
      </c>
      <c r="EF75" s="18">
        <f t="shared" ref="EF75" si="118">SUM(EF2:EF74)</f>
        <v>0</v>
      </c>
      <c r="EG75" s="18">
        <f t="shared" ref="EG75" si="119">SUM(EG2:EG74)</f>
        <v>3</v>
      </c>
      <c r="EH75" s="18">
        <f t="shared" ref="EH75" si="120">SUM(EH2:EH74)</f>
        <v>2</v>
      </c>
      <c r="EI75" s="18">
        <f t="shared" ref="EI75" si="121">SUM(EI2:EI74)</f>
        <v>0</v>
      </c>
      <c r="EJ75" s="18">
        <f t="shared" ref="EJ75" si="122">SUM(EJ2:EJ74)</f>
        <v>0</v>
      </c>
      <c r="EK75" s="19">
        <f>SUM(EK2:EK74)</f>
        <v>47</v>
      </c>
      <c r="EL75" s="11" t="s">
        <v>106</v>
      </c>
      <c r="EM75" s="18">
        <f>SUM(EM2:EM74)</f>
        <v>2</v>
      </c>
      <c r="EN75" s="18">
        <f t="shared" ref="EN75" si="123">SUM(EN2:EN74)</f>
        <v>0</v>
      </c>
      <c r="EO75" s="18">
        <f t="shared" ref="EO75" si="124">SUM(EO2:EO74)</f>
        <v>3</v>
      </c>
      <c r="EP75" s="18">
        <f t="shared" ref="EP75" si="125">SUM(EP2:EP74)</f>
        <v>2</v>
      </c>
      <c r="EQ75" s="18">
        <f t="shared" ref="EQ75" si="126">SUM(EQ2:EQ74)</f>
        <v>3</v>
      </c>
      <c r="ER75" s="18">
        <f t="shared" ref="ER75" si="127">SUM(ER2:ER74)</f>
        <v>1</v>
      </c>
      <c r="ES75" s="18">
        <f t="shared" ref="ES75" si="128">SUM(ES2:ES74)</f>
        <v>2</v>
      </c>
      <c r="ET75" s="18">
        <f t="shared" ref="ET75" si="129">SUM(ET2:ET74)</f>
        <v>1</v>
      </c>
      <c r="EU75" s="18">
        <f t="shared" ref="EU75" si="130">SUM(EU2:EU74)</f>
        <v>0</v>
      </c>
      <c r="EV75" s="18">
        <f t="shared" ref="EV75" si="131">SUM(EV2:EV74)</f>
        <v>8</v>
      </c>
      <c r="EW75" s="18">
        <f t="shared" ref="EW75" si="132">SUM(EW2:EW74)</f>
        <v>3</v>
      </c>
      <c r="EX75" s="18">
        <f t="shared" ref="EX75" si="133">SUM(EX2:EX74)</f>
        <v>15</v>
      </c>
      <c r="EY75" s="18">
        <f t="shared" ref="EY75" si="134">SUM(EY2:EY74)</f>
        <v>0</v>
      </c>
      <c r="EZ75" s="18">
        <f t="shared" ref="EZ75" si="135">SUM(EZ2:EZ74)</f>
        <v>2</v>
      </c>
      <c r="FA75" s="18">
        <f t="shared" ref="FA75" si="136">SUM(FA2:FA74)</f>
        <v>0</v>
      </c>
      <c r="FB75" s="18">
        <f t="shared" ref="FB75" si="137">SUM(FB2:FB74)</f>
        <v>2</v>
      </c>
      <c r="FC75" s="18">
        <f t="shared" ref="FC75" si="138">SUM(FC2:FC74)</f>
        <v>7</v>
      </c>
      <c r="FD75" s="18">
        <f t="shared" ref="FD75" si="139">SUM(FD2:FD74)</f>
        <v>1</v>
      </c>
      <c r="FE75" s="18">
        <f t="shared" ref="FE75" si="140">SUM(FE2:FE74)</f>
        <v>0</v>
      </c>
      <c r="FF75" s="18">
        <f t="shared" ref="FF75" si="141">SUM(FF2:FF74)</f>
        <v>0</v>
      </c>
      <c r="FG75" s="18">
        <f t="shared" ref="FG75" si="142">SUM(FG2:FG74)</f>
        <v>0</v>
      </c>
      <c r="FH75" s="19">
        <f>SUM(FH2:FH74)</f>
        <v>52</v>
      </c>
      <c r="FI75" s="11" t="s">
        <v>106</v>
      </c>
      <c r="FJ75" s="18">
        <f>SUM(FJ2:FJ74)</f>
        <v>0</v>
      </c>
      <c r="FK75" s="18">
        <f t="shared" ref="FK75" si="143">SUM(FK2:FK74)</f>
        <v>0</v>
      </c>
      <c r="FL75" s="18">
        <f t="shared" ref="FL75" si="144">SUM(FL2:FL74)</f>
        <v>0</v>
      </c>
      <c r="FM75" s="18">
        <f t="shared" ref="FM75" si="145">SUM(FM2:FM74)</f>
        <v>0</v>
      </c>
      <c r="FN75" s="18">
        <f t="shared" ref="FN75" si="146">SUM(FN2:FN74)</f>
        <v>0</v>
      </c>
      <c r="FO75" s="18">
        <f t="shared" ref="FO75" si="147">SUM(FO2:FO74)</f>
        <v>0</v>
      </c>
      <c r="FP75" s="18">
        <f t="shared" ref="FP75" si="148">SUM(FP2:FP74)</f>
        <v>0</v>
      </c>
      <c r="FQ75" s="18">
        <f t="shared" ref="FQ75" si="149">SUM(FQ2:FQ74)</f>
        <v>0</v>
      </c>
      <c r="FR75" s="18">
        <f t="shared" ref="FR75" si="150">SUM(FR2:FR74)</f>
        <v>0</v>
      </c>
      <c r="FS75" s="18">
        <f t="shared" ref="FS75" si="151">SUM(FS2:FS74)</f>
        <v>0</v>
      </c>
      <c r="FT75" s="18">
        <f t="shared" ref="FT75" si="152">SUM(FT2:FT74)</f>
        <v>0</v>
      </c>
      <c r="FU75" s="18">
        <f t="shared" ref="FU75" si="153">SUM(FU2:FU74)</f>
        <v>0</v>
      </c>
      <c r="FV75" s="18">
        <f t="shared" ref="FV75" si="154">SUM(FV2:FV74)</f>
        <v>0</v>
      </c>
      <c r="FW75" s="18">
        <f t="shared" ref="FW75" si="155">SUM(FW2:FW74)</f>
        <v>0</v>
      </c>
      <c r="FX75" s="18">
        <f t="shared" ref="FX75" si="156">SUM(FX2:FX74)</f>
        <v>0</v>
      </c>
      <c r="FY75" s="18">
        <f t="shared" ref="FY75" si="157">SUM(FY2:FY74)</f>
        <v>0</v>
      </c>
      <c r="FZ75" s="18">
        <f t="shared" ref="FZ75" si="158">SUM(FZ2:FZ74)</f>
        <v>0</v>
      </c>
      <c r="GA75" s="18">
        <f t="shared" ref="GA75" si="159">SUM(GA2:GA74)</f>
        <v>0</v>
      </c>
      <c r="GB75" s="18">
        <f t="shared" ref="GB75" si="160">SUM(GB2:GB74)</f>
        <v>0</v>
      </c>
      <c r="GC75" s="18">
        <f t="shared" ref="GC75" si="161">SUM(GC2:GC74)</f>
        <v>0</v>
      </c>
      <c r="GD75" s="18">
        <f t="shared" ref="GD75" si="162">SUM(GD2:GD74)</f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" si="163">SUM(GH2:GH74)</f>
        <v>0</v>
      </c>
      <c r="GI75" s="18">
        <f t="shared" ref="GI75" si="164">SUM(GI2:GI74)</f>
        <v>0</v>
      </c>
      <c r="GJ75" s="18">
        <f t="shared" ref="GJ75" si="165">SUM(GJ2:GJ74)</f>
        <v>0</v>
      </c>
      <c r="GK75" s="18">
        <f t="shared" ref="GK75" si="166">SUM(GK2:GK74)</f>
        <v>0</v>
      </c>
      <c r="GL75" s="18">
        <f t="shared" ref="GL75" si="167">SUM(GL2:GL74)</f>
        <v>0</v>
      </c>
      <c r="GM75" s="18">
        <f t="shared" ref="GM75" si="168">SUM(GM2:GM74)</f>
        <v>0</v>
      </c>
      <c r="GN75" s="18">
        <f t="shared" ref="GN75" si="169">SUM(GN2:GN74)</f>
        <v>0</v>
      </c>
      <c r="GO75" s="18">
        <f t="shared" ref="GO75" si="170">SUM(GO2:GO74)</f>
        <v>0</v>
      </c>
      <c r="GP75" s="18">
        <f t="shared" ref="GP75" si="171">SUM(GP2:GP74)</f>
        <v>0</v>
      </c>
      <c r="GQ75" s="18">
        <f t="shared" ref="GQ75" si="172">SUM(GQ2:GQ74)</f>
        <v>0</v>
      </c>
      <c r="GR75" s="18">
        <f t="shared" ref="GR75" si="173">SUM(GR2:GR74)</f>
        <v>0</v>
      </c>
      <c r="GS75" s="18">
        <f t="shared" ref="GS75" si="174">SUM(GS2:GS74)</f>
        <v>0</v>
      </c>
      <c r="GT75" s="18">
        <f t="shared" ref="GT75" si="175">SUM(GT2:GT74)</f>
        <v>0</v>
      </c>
      <c r="GU75" s="18">
        <f t="shared" ref="GU75" si="176">SUM(GU2:GU74)</f>
        <v>0</v>
      </c>
      <c r="GV75" s="18">
        <f t="shared" ref="GV75" si="177">SUM(GV2:GV74)</f>
        <v>0</v>
      </c>
      <c r="GW75" s="18">
        <f t="shared" ref="GW75" si="178">SUM(GW2:GW74)</f>
        <v>0</v>
      </c>
      <c r="GX75" s="18">
        <f t="shared" ref="GX75" si="179">SUM(GX2:GX74)</f>
        <v>0</v>
      </c>
      <c r="GY75" s="18">
        <f t="shared" ref="GY75" si="180">SUM(GY2:GY74)</f>
        <v>0</v>
      </c>
      <c r="GZ75" s="18">
        <f t="shared" ref="GZ75" si="181">SUM(GZ2:GZ74)</f>
        <v>0</v>
      </c>
      <c r="HA75" s="18">
        <f t="shared" ref="HA75" si="182">SUM(HA2:HA74)</f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" si="183">SUM(HE2:HE74)</f>
        <v>0</v>
      </c>
      <c r="HF75" s="18">
        <f t="shared" ref="HF75" si="184">SUM(HF2:HF74)</f>
        <v>0</v>
      </c>
      <c r="HG75" s="18">
        <f t="shared" ref="HG75" si="185">SUM(HG2:HG74)</f>
        <v>0</v>
      </c>
      <c r="HH75" s="18">
        <f t="shared" ref="HH75" si="186">SUM(HH2:HH74)</f>
        <v>0</v>
      </c>
      <c r="HI75" s="18">
        <f t="shared" ref="HI75" si="187">SUM(HI2:HI74)</f>
        <v>0</v>
      </c>
      <c r="HJ75" s="18">
        <f t="shared" ref="HJ75" si="188">SUM(HJ2:HJ74)</f>
        <v>0</v>
      </c>
      <c r="HK75" s="18">
        <f t="shared" ref="HK75" si="189">SUM(HK2:HK74)</f>
        <v>0</v>
      </c>
      <c r="HL75" s="18">
        <f t="shared" ref="HL75" si="190">SUM(HL2:HL74)</f>
        <v>0</v>
      </c>
      <c r="HM75" s="18">
        <f t="shared" ref="HM75" si="191">SUM(HM2:HM74)</f>
        <v>0</v>
      </c>
      <c r="HN75" s="18">
        <f t="shared" ref="HN75" si="192">SUM(HN2:HN74)</f>
        <v>0</v>
      </c>
      <c r="HO75" s="18">
        <f t="shared" ref="HO75" si="193">SUM(HO2:HO74)</f>
        <v>0</v>
      </c>
      <c r="HP75" s="18">
        <f t="shared" ref="HP75" si="194">SUM(HP2:HP74)</f>
        <v>0</v>
      </c>
      <c r="HQ75" s="18">
        <f t="shared" ref="HQ75" si="195">SUM(HQ2:HQ74)</f>
        <v>0</v>
      </c>
      <c r="HR75" s="18">
        <f t="shared" ref="HR75" si="196">SUM(HR2:HR74)</f>
        <v>0</v>
      </c>
      <c r="HS75" s="18">
        <f t="shared" ref="HS75" si="197">SUM(HS2:HS74)</f>
        <v>0</v>
      </c>
      <c r="HT75" s="18">
        <f t="shared" ref="HT75" si="198">SUM(HT2:HT74)</f>
        <v>0</v>
      </c>
      <c r="HU75" s="18">
        <f t="shared" ref="HU75" si="199">SUM(HU2:HU74)</f>
        <v>0</v>
      </c>
      <c r="HV75" s="18">
        <f t="shared" ref="HV75" si="200">SUM(HV2:HV74)</f>
        <v>0</v>
      </c>
      <c r="HW75" s="18">
        <f t="shared" ref="HW75" si="201">SUM(HW2:HW74)</f>
        <v>0</v>
      </c>
      <c r="HX75" s="18">
        <f t="shared" ref="HX75" si="202">SUM(HX2:HX74)</f>
        <v>0</v>
      </c>
      <c r="HY75" s="19">
        <f>SUM(HY2:HY74)</f>
        <v>0</v>
      </c>
    </row>
    <row r="76" spans="1:233" ht="15.75" thickTop="1" x14ac:dyDescent="0.25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233" x14ac:dyDescent="0.25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6"/>
  <sheetViews>
    <sheetView topLeftCell="AJ21" workbookViewId="0">
      <selection activeCell="AA1" sqref="AA1"/>
    </sheetView>
  </sheetViews>
  <sheetFormatPr defaultColWidth="11.42578125" defaultRowHeight="15" x14ac:dyDescent="0.25"/>
  <cols>
    <col min="1" max="1" width="11.42578125" customWidth="1"/>
    <col min="3" max="3" width="11.42578125" customWidth="1"/>
  </cols>
  <sheetData>
    <row r="1" spans="1:233" ht="16.5" thickTop="1" thickBot="1" x14ac:dyDescent="0.3">
      <c r="A1" t="s">
        <v>108</v>
      </c>
      <c r="B1" s="15" t="s">
        <v>106</v>
      </c>
      <c r="C1" t="s">
        <v>107</v>
      </c>
      <c r="D1" s="13">
        <v>2733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2764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109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5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>
        <v>0</v>
      </c>
      <c r="AN2" s="2">
        <v>0</v>
      </c>
      <c r="AO2" s="2">
        <v>0</v>
      </c>
      <c r="AP2" s="2">
        <v>0</v>
      </c>
      <c r="AQ2">
        <v>0</v>
      </c>
      <c r="AR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5">
      <c r="A3" s="5" t="s">
        <v>48</v>
      </c>
      <c r="B3" s="20">
        <f t="shared" ref="B3:B66" si="0">SUM(Z3,AW3,BT3,CQ3,DN3,EK3,FH3,GE3,HB3,HY3)</f>
        <v>0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>
        <v>0</v>
      </c>
      <c r="AN3" s="2">
        <v>0</v>
      </c>
      <c r="AO3" s="2">
        <v>0</v>
      </c>
      <c r="AP3" s="2">
        <v>0</v>
      </c>
      <c r="AQ3">
        <v>0</v>
      </c>
      <c r="AR3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5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>
        <v>0</v>
      </c>
      <c r="AN4" s="2">
        <v>0</v>
      </c>
      <c r="AO4" s="2">
        <v>0</v>
      </c>
      <c r="AP4" s="2">
        <v>0</v>
      </c>
      <c r="AQ4">
        <v>0</v>
      </c>
      <c r="AR4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5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>
        <v>0</v>
      </c>
      <c r="AN5" s="2">
        <v>0</v>
      </c>
      <c r="AO5" s="2">
        <v>0</v>
      </c>
      <c r="AP5" s="2">
        <v>0</v>
      </c>
      <c r="AQ5">
        <v>0</v>
      </c>
      <c r="AR5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5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>
        <v>0</v>
      </c>
      <c r="AN6" s="2">
        <v>0</v>
      </c>
      <c r="AO6" s="2">
        <v>0</v>
      </c>
      <c r="AP6" s="2">
        <v>0</v>
      </c>
      <c r="AQ6">
        <v>0</v>
      </c>
      <c r="AR6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5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>
        <v>0</v>
      </c>
      <c r="AN7" s="2">
        <v>0</v>
      </c>
      <c r="AO7" s="2">
        <v>0</v>
      </c>
      <c r="AP7" s="2">
        <v>0</v>
      </c>
      <c r="AQ7">
        <v>0</v>
      </c>
      <c r="AR7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5">
      <c r="A8" s="5" t="s">
        <v>19</v>
      </c>
      <c r="B8" s="20">
        <f t="shared" si="0"/>
        <v>0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0</v>
      </c>
      <c r="AA8" s="10" t="s">
        <v>19</v>
      </c>
      <c r="AB8" s="2">
        <v>0</v>
      </c>
      <c r="AC8" s="2">
        <v>0</v>
      </c>
      <c r="AD8" s="2">
        <v>0</v>
      </c>
      <c r="AE8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>
        <v>0</v>
      </c>
      <c r="AN8" s="2">
        <v>0</v>
      </c>
      <c r="AO8" s="2">
        <v>0</v>
      </c>
      <c r="AP8" s="2">
        <v>0</v>
      </c>
      <c r="AQ8">
        <v>0</v>
      </c>
      <c r="AR8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0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5">
      <c r="A9" s="5" t="s">
        <v>22</v>
      </c>
      <c r="B9" s="20">
        <f t="shared" si="0"/>
        <v>0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>
        <v>0</v>
      </c>
      <c r="AN9" s="2">
        <v>0</v>
      </c>
      <c r="AO9" s="2">
        <v>0</v>
      </c>
      <c r="AP9" s="2">
        <v>0</v>
      </c>
      <c r="AQ9">
        <v>0</v>
      </c>
      <c r="AR9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5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>
        <v>0</v>
      </c>
      <c r="AN10" s="2">
        <v>0</v>
      </c>
      <c r="AO10" s="2">
        <v>0</v>
      </c>
      <c r="AP10" s="2">
        <v>0</v>
      </c>
      <c r="AQ10">
        <v>0</v>
      </c>
      <c r="AR10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5">
      <c r="A11" s="5" t="s">
        <v>30</v>
      </c>
      <c r="B11" s="20">
        <f t="shared" si="0"/>
        <v>0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>
        <v>0</v>
      </c>
      <c r="AN11" s="2">
        <v>0</v>
      </c>
      <c r="AO11" s="2">
        <v>0</v>
      </c>
      <c r="AP11" s="2">
        <v>0</v>
      </c>
      <c r="AQ11">
        <v>0</v>
      </c>
      <c r="AR11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5">
      <c r="A12" s="5" t="s">
        <v>49</v>
      </c>
      <c r="B12" s="20">
        <f t="shared" si="0"/>
        <v>0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>
        <v>0</v>
      </c>
      <c r="AN12" s="2">
        <v>0</v>
      </c>
      <c r="AO12" s="2">
        <v>0</v>
      </c>
      <c r="AP12" s="2">
        <v>0</v>
      </c>
      <c r="AQ12">
        <v>0</v>
      </c>
      <c r="AR1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5">
      <c r="A13" s="5" t="s">
        <v>31</v>
      </c>
      <c r="B13" s="20">
        <f t="shared" si="0"/>
        <v>1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0</v>
      </c>
      <c r="AA13" s="10" t="s">
        <v>31</v>
      </c>
      <c r="AB13" s="2">
        <v>0</v>
      </c>
      <c r="AC13" s="2">
        <v>0</v>
      </c>
      <c r="AD13" s="2">
        <v>0</v>
      </c>
      <c r="AE13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1</v>
      </c>
      <c r="AL13" s="2">
        <v>0</v>
      </c>
      <c r="AM13">
        <v>0</v>
      </c>
      <c r="AN13" s="2">
        <v>0</v>
      </c>
      <c r="AO13" s="2">
        <v>0</v>
      </c>
      <c r="AP13" s="2">
        <v>0</v>
      </c>
      <c r="AQ13">
        <v>0</v>
      </c>
      <c r="AR13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1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5">
      <c r="A14" s="5" t="s">
        <v>35</v>
      </c>
      <c r="B14" s="20">
        <f t="shared" si="0"/>
        <v>0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0</v>
      </c>
      <c r="AA14" s="10" t="s">
        <v>35</v>
      </c>
      <c r="AB14" s="2">
        <v>0</v>
      </c>
      <c r="AC14" s="2">
        <v>0</v>
      </c>
      <c r="AD14" s="2">
        <v>0</v>
      </c>
      <c r="AE14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>
        <v>0</v>
      </c>
      <c r="AN14" s="2">
        <v>0</v>
      </c>
      <c r="AO14" s="2">
        <v>0</v>
      </c>
      <c r="AP14" s="2">
        <v>0</v>
      </c>
      <c r="AQ14">
        <v>0</v>
      </c>
      <c r="AR14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0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5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>
        <v>0</v>
      </c>
      <c r="AN15" s="2">
        <v>0</v>
      </c>
      <c r="AO15" s="2">
        <v>0</v>
      </c>
      <c r="AP15" s="2">
        <v>0</v>
      </c>
      <c r="AQ15">
        <v>0</v>
      </c>
      <c r="AR15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5">
      <c r="A16" s="5" t="s">
        <v>9</v>
      </c>
      <c r="B16" s="20">
        <f t="shared" si="0"/>
        <v>0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0</v>
      </c>
      <c r="AA16" s="10" t="s">
        <v>9</v>
      </c>
      <c r="AB16" s="2">
        <v>0</v>
      </c>
      <c r="AC16" s="2">
        <v>0</v>
      </c>
      <c r="AD16" s="2">
        <v>0</v>
      </c>
      <c r="AE16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>
        <v>0</v>
      </c>
      <c r="AN16" s="2">
        <v>0</v>
      </c>
      <c r="AO16" s="2">
        <v>0</v>
      </c>
      <c r="AP16" s="2">
        <v>0</v>
      </c>
      <c r="AQ16">
        <v>0</v>
      </c>
      <c r="AR16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0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5">
      <c r="A17" s="5" t="s">
        <v>18</v>
      </c>
      <c r="B17" s="20">
        <f t="shared" si="0"/>
        <v>0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>
        <v>0</v>
      </c>
      <c r="AN17" s="2">
        <v>0</v>
      </c>
      <c r="AO17" s="2">
        <v>0</v>
      </c>
      <c r="AP17" s="2">
        <v>0</v>
      </c>
      <c r="AQ17">
        <v>0</v>
      </c>
      <c r="AR17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5">
      <c r="A18" s="5" t="s">
        <v>50</v>
      </c>
      <c r="B18" s="20">
        <f t="shared" si="0"/>
        <v>0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>
        <v>0</v>
      </c>
      <c r="AN18" s="2">
        <v>0</v>
      </c>
      <c r="AO18" s="2">
        <v>0</v>
      </c>
      <c r="AP18" s="2">
        <v>0</v>
      </c>
      <c r="AQ18">
        <v>0</v>
      </c>
      <c r="AR18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5">
      <c r="A19" s="5" t="s">
        <v>51</v>
      </c>
      <c r="B19" s="20">
        <f t="shared" si="0"/>
        <v>0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0</v>
      </c>
      <c r="AA19" s="10" t="s">
        <v>51</v>
      </c>
      <c r="AB19" s="2">
        <v>0</v>
      </c>
      <c r="AC19" s="2">
        <v>0</v>
      </c>
      <c r="AD19" s="2">
        <v>0</v>
      </c>
      <c r="AE19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>
        <v>0</v>
      </c>
      <c r="AN19" s="2">
        <v>0</v>
      </c>
      <c r="AO19" s="2">
        <v>0</v>
      </c>
      <c r="AP19" s="2">
        <v>0</v>
      </c>
      <c r="AQ19">
        <v>0</v>
      </c>
      <c r="AR19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5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>
        <v>0</v>
      </c>
      <c r="AN20" s="2">
        <v>0</v>
      </c>
      <c r="AO20" s="2">
        <v>0</v>
      </c>
      <c r="AP20" s="2">
        <v>0</v>
      </c>
      <c r="AQ20">
        <v>0</v>
      </c>
      <c r="AR20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5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>
        <v>0</v>
      </c>
      <c r="AN21" s="2">
        <v>0</v>
      </c>
      <c r="AO21" s="2">
        <v>0</v>
      </c>
      <c r="AP21" s="2">
        <v>0</v>
      </c>
      <c r="AQ21">
        <v>0</v>
      </c>
      <c r="AR21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5">
      <c r="A22" s="5" t="s">
        <v>54</v>
      </c>
      <c r="B22" s="20">
        <f t="shared" si="0"/>
        <v>1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>
        <v>0</v>
      </c>
      <c r="AN22" s="2">
        <v>0</v>
      </c>
      <c r="AO22" s="2">
        <v>0</v>
      </c>
      <c r="AP22" s="2">
        <v>0</v>
      </c>
      <c r="AQ22">
        <v>1</v>
      </c>
      <c r="AR2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1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5">
      <c r="A23" s="5" t="s">
        <v>55</v>
      </c>
      <c r="B23" s="20">
        <f t="shared" si="0"/>
        <v>0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>
        <v>0</v>
      </c>
      <c r="AN23" s="2">
        <v>0</v>
      </c>
      <c r="AO23" s="2">
        <v>0</v>
      </c>
      <c r="AP23" s="2">
        <v>0</v>
      </c>
      <c r="AQ23">
        <v>0</v>
      </c>
      <c r="AR23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0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5">
      <c r="A24" s="5" t="s">
        <v>56</v>
      </c>
      <c r="B24" s="20">
        <f t="shared" si="0"/>
        <v>0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 s="2">
        <v>0</v>
      </c>
      <c r="AE24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>
        <v>0</v>
      </c>
      <c r="AN24" s="2">
        <v>0</v>
      </c>
      <c r="AO24" s="2">
        <v>0</v>
      </c>
      <c r="AP24" s="2">
        <v>0</v>
      </c>
      <c r="AQ24">
        <v>0</v>
      </c>
      <c r="AR24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5">
      <c r="A25" s="5" t="s">
        <v>57</v>
      </c>
      <c r="B25" s="20">
        <f t="shared" si="0"/>
        <v>0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>
        <v>0</v>
      </c>
      <c r="AN25" s="2">
        <v>0</v>
      </c>
      <c r="AO25" s="2">
        <v>0</v>
      </c>
      <c r="AP25" s="2">
        <v>0</v>
      </c>
      <c r="AQ25">
        <v>0</v>
      </c>
      <c r="AR25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5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>
        <v>0</v>
      </c>
      <c r="AN26" s="2">
        <v>0</v>
      </c>
      <c r="AO26" s="2">
        <v>0</v>
      </c>
      <c r="AP26" s="2">
        <v>0</v>
      </c>
      <c r="AQ26">
        <v>0</v>
      </c>
      <c r="AR26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5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>
        <v>0</v>
      </c>
      <c r="AN27" s="2">
        <v>0</v>
      </c>
      <c r="AO27" s="2">
        <v>0</v>
      </c>
      <c r="AP27" s="2">
        <v>0</v>
      </c>
      <c r="AQ27">
        <v>0</v>
      </c>
      <c r="AR27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5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>
        <v>0</v>
      </c>
      <c r="AN28" s="2">
        <v>0</v>
      </c>
      <c r="AO28" s="2">
        <v>0</v>
      </c>
      <c r="AP28" s="2">
        <v>0</v>
      </c>
      <c r="AQ28">
        <v>0</v>
      </c>
      <c r="AR28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5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>
        <v>0</v>
      </c>
      <c r="AN29" s="2">
        <v>0</v>
      </c>
      <c r="AO29" s="2">
        <v>0</v>
      </c>
      <c r="AP29" s="2">
        <v>0</v>
      </c>
      <c r="AQ29">
        <v>0</v>
      </c>
      <c r="AR29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5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>
        <v>0</v>
      </c>
      <c r="AN30" s="2">
        <v>0</v>
      </c>
      <c r="AO30" s="2">
        <v>0</v>
      </c>
      <c r="AP30" s="2">
        <v>0</v>
      </c>
      <c r="AQ30">
        <v>0</v>
      </c>
      <c r="AR30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5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>
        <v>0</v>
      </c>
      <c r="AN31" s="2">
        <v>0</v>
      </c>
      <c r="AO31" s="2">
        <v>0</v>
      </c>
      <c r="AP31" s="2">
        <v>0</v>
      </c>
      <c r="AQ31">
        <v>0</v>
      </c>
      <c r="AR31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5">
      <c r="A32" s="5" t="s">
        <v>20</v>
      </c>
      <c r="B32" s="20">
        <f t="shared" si="0"/>
        <v>0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>
        <v>0</v>
      </c>
      <c r="AN32" s="2">
        <v>0</v>
      </c>
      <c r="AO32" s="2">
        <v>0</v>
      </c>
      <c r="AP32" s="2">
        <v>0</v>
      </c>
      <c r="AQ32">
        <v>0</v>
      </c>
      <c r="AR3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5">
      <c r="A33" s="5" t="s">
        <v>21</v>
      </c>
      <c r="B33" s="20">
        <f t="shared" si="0"/>
        <v>0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>
        <v>0</v>
      </c>
      <c r="AN33" s="2">
        <v>0</v>
      </c>
      <c r="AO33" s="2">
        <v>0</v>
      </c>
      <c r="AP33" s="2">
        <v>0</v>
      </c>
      <c r="AQ33">
        <v>0</v>
      </c>
      <c r="AR33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5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>
        <v>0</v>
      </c>
      <c r="AN34" s="2">
        <v>0</v>
      </c>
      <c r="AO34" s="2">
        <v>0</v>
      </c>
      <c r="AP34" s="2">
        <v>0</v>
      </c>
      <c r="AQ34">
        <v>0</v>
      </c>
      <c r="AR34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5">
      <c r="A35" s="5" t="s">
        <v>26</v>
      </c>
      <c r="B35" s="20">
        <f t="shared" si="0"/>
        <v>1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>
        <v>1</v>
      </c>
      <c r="AN35" s="2">
        <v>0</v>
      </c>
      <c r="AO35" s="2">
        <v>0</v>
      </c>
      <c r="AP35" s="2">
        <v>0</v>
      </c>
      <c r="AQ35">
        <v>0</v>
      </c>
      <c r="AR35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1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5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>
        <v>0</v>
      </c>
      <c r="AN36" s="2">
        <v>0</v>
      </c>
      <c r="AO36" s="2">
        <v>0</v>
      </c>
      <c r="AP36" s="2">
        <v>0</v>
      </c>
      <c r="AQ36">
        <v>0</v>
      </c>
      <c r="AR36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5">
      <c r="A37" s="5" t="s">
        <v>34</v>
      </c>
      <c r="B37" s="20">
        <f t="shared" si="0"/>
        <v>0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>
        <v>0</v>
      </c>
      <c r="AN37" s="2">
        <v>0</v>
      </c>
      <c r="AO37" s="2">
        <v>0</v>
      </c>
      <c r="AP37" s="2">
        <v>0</v>
      </c>
      <c r="AQ37">
        <v>0</v>
      </c>
      <c r="AR37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5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>
        <v>0</v>
      </c>
      <c r="AN38" s="2">
        <v>0</v>
      </c>
      <c r="AO38" s="2">
        <v>0</v>
      </c>
      <c r="AP38" s="2">
        <v>0</v>
      </c>
      <c r="AQ38">
        <v>0</v>
      </c>
      <c r="AR38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5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>
        <v>0</v>
      </c>
      <c r="AN39" s="2">
        <v>0</v>
      </c>
      <c r="AO39" s="2">
        <v>0</v>
      </c>
      <c r="AP39" s="2">
        <v>0</v>
      </c>
      <c r="AQ39">
        <v>0</v>
      </c>
      <c r="AR39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5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>
        <v>0</v>
      </c>
      <c r="AN40" s="2">
        <v>0</v>
      </c>
      <c r="AO40" s="2">
        <v>0</v>
      </c>
      <c r="AP40" s="2">
        <v>0</v>
      </c>
      <c r="AQ40">
        <v>0</v>
      </c>
      <c r="AR40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5">
      <c r="A41" s="5" t="s">
        <v>13</v>
      </c>
      <c r="B41" s="20">
        <f t="shared" si="0"/>
        <v>0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>
        <v>0</v>
      </c>
      <c r="AN41" s="2">
        <v>0</v>
      </c>
      <c r="AO41" s="2">
        <v>0</v>
      </c>
      <c r="AP41" s="2">
        <v>0</v>
      </c>
      <c r="AQ41">
        <v>0</v>
      </c>
      <c r="AR41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5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>
        <v>0</v>
      </c>
      <c r="AN42" s="2">
        <v>0</v>
      </c>
      <c r="AO42" s="2">
        <v>0</v>
      </c>
      <c r="AP42" s="2">
        <v>0</v>
      </c>
      <c r="AQ42">
        <v>0</v>
      </c>
      <c r="AR4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5">
      <c r="A43" s="5" t="s">
        <v>60</v>
      </c>
      <c r="B43" s="20">
        <f t="shared" si="0"/>
        <v>0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0</v>
      </c>
      <c r="AA43" s="10" t="s">
        <v>60</v>
      </c>
      <c r="AB43" s="2">
        <v>0</v>
      </c>
      <c r="AC43" s="2">
        <v>0</v>
      </c>
      <c r="AD43" s="2">
        <v>0</v>
      </c>
      <c r="AE43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>
        <v>0</v>
      </c>
      <c r="AN43" s="2">
        <v>0</v>
      </c>
      <c r="AO43" s="2">
        <v>0</v>
      </c>
      <c r="AP43" s="2">
        <v>0</v>
      </c>
      <c r="AQ43">
        <v>0</v>
      </c>
      <c r="AR43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5">
      <c r="A44" s="5" t="s">
        <v>61</v>
      </c>
      <c r="B44" s="20">
        <f t="shared" si="0"/>
        <v>0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 s="2">
        <v>0</v>
      </c>
      <c r="AE44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>
        <v>0</v>
      </c>
      <c r="AN44" s="2">
        <v>0</v>
      </c>
      <c r="AO44" s="2">
        <v>0</v>
      </c>
      <c r="AP44" s="2">
        <v>0</v>
      </c>
      <c r="AQ44">
        <v>0</v>
      </c>
      <c r="AR44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5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>
        <v>0</v>
      </c>
      <c r="AN45" s="2">
        <v>0</v>
      </c>
      <c r="AO45" s="2">
        <v>0</v>
      </c>
      <c r="AP45" s="2">
        <v>0</v>
      </c>
      <c r="AQ45">
        <v>0</v>
      </c>
      <c r="AR45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5">
      <c r="A46" s="5" t="s">
        <v>62</v>
      </c>
      <c r="B46" s="20">
        <f t="shared" si="0"/>
        <v>0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>
        <v>0</v>
      </c>
      <c r="AN46" s="2">
        <v>0</v>
      </c>
      <c r="AO46" s="2">
        <v>0</v>
      </c>
      <c r="AP46" s="2">
        <v>0</v>
      </c>
      <c r="AQ46">
        <v>0</v>
      </c>
      <c r="AR46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0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5">
      <c r="A47" s="5" t="s">
        <v>63</v>
      </c>
      <c r="B47" s="20">
        <f t="shared" si="0"/>
        <v>0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>
        <v>0</v>
      </c>
      <c r="AN47" s="2">
        <v>0</v>
      </c>
      <c r="AO47" s="2">
        <v>0</v>
      </c>
      <c r="AP47" s="2">
        <v>0</v>
      </c>
      <c r="AQ47">
        <v>0</v>
      </c>
      <c r="AR47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5">
      <c r="A48" s="5" t="s">
        <v>64</v>
      </c>
      <c r="B48" s="20">
        <f t="shared" si="0"/>
        <v>0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>
        <v>0</v>
      </c>
      <c r="AN48" s="2">
        <v>0</v>
      </c>
      <c r="AO48" s="2">
        <v>0</v>
      </c>
      <c r="AP48" s="2">
        <v>0</v>
      </c>
      <c r="AQ48">
        <v>0</v>
      </c>
      <c r="AR48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5">
      <c r="A49" s="5" t="s">
        <v>12</v>
      </c>
      <c r="B49" s="20">
        <f t="shared" si="0"/>
        <v>0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 s="2">
        <v>0</v>
      </c>
      <c r="AE49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>
        <v>0</v>
      </c>
      <c r="AN49" s="2">
        <v>0</v>
      </c>
      <c r="AO49" s="2">
        <v>0</v>
      </c>
      <c r="AP49" s="2">
        <v>0</v>
      </c>
      <c r="AQ49">
        <v>0</v>
      </c>
      <c r="AR49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5">
      <c r="A50" s="5" t="s">
        <v>65</v>
      </c>
      <c r="B50" s="20">
        <f t="shared" si="0"/>
        <v>0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>
        <v>0</v>
      </c>
      <c r="AN50" s="2">
        <v>0</v>
      </c>
      <c r="AO50" s="2">
        <v>0</v>
      </c>
      <c r="AP50" s="2">
        <v>0</v>
      </c>
      <c r="AQ50">
        <v>0</v>
      </c>
      <c r="AR50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5">
      <c r="A51" s="5" t="s">
        <v>66</v>
      </c>
      <c r="B51" s="20">
        <f t="shared" si="0"/>
        <v>0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0</v>
      </c>
      <c r="AA51" s="10" t="s">
        <v>66</v>
      </c>
      <c r="AB51" s="2">
        <v>0</v>
      </c>
      <c r="AC51" s="2">
        <v>0</v>
      </c>
      <c r="AD51" s="2">
        <v>0</v>
      </c>
      <c r="AE51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>
        <v>0</v>
      </c>
      <c r="AN51" s="2">
        <v>0</v>
      </c>
      <c r="AO51" s="2">
        <v>0</v>
      </c>
      <c r="AP51" s="2">
        <v>0</v>
      </c>
      <c r="AQ51">
        <v>0</v>
      </c>
      <c r="AR51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5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>
        <v>0</v>
      </c>
      <c r="AN52" s="2">
        <v>0</v>
      </c>
      <c r="AO52" s="2">
        <v>0</v>
      </c>
      <c r="AP52" s="2">
        <v>0</v>
      </c>
      <c r="AQ52">
        <v>0</v>
      </c>
      <c r="AR5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5">
      <c r="A53" s="5" t="s">
        <v>28</v>
      </c>
      <c r="B53" s="20">
        <f t="shared" si="0"/>
        <v>0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>
        <v>0</v>
      </c>
      <c r="AN53" s="2">
        <v>0</v>
      </c>
      <c r="AO53" s="2">
        <v>0</v>
      </c>
      <c r="AP53" s="2">
        <v>0</v>
      </c>
      <c r="AQ53">
        <v>0</v>
      </c>
      <c r="AR53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5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>
        <v>0</v>
      </c>
      <c r="AN54" s="2">
        <v>0</v>
      </c>
      <c r="AO54" s="2">
        <v>0</v>
      </c>
      <c r="AP54" s="2">
        <v>0</v>
      </c>
      <c r="AQ54">
        <v>0</v>
      </c>
      <c r="AR54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5">
      <c r="A55" s="5" t="s">
        <v>32</v>
      </c>
      <c r="B55" s="20">
        <f t="shared" si="0"/>
        <v>0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>
        <v>0</v>
      </c>
      <c r="AN55" s="2">
        <v>0</v>
      </c>
      <c r="AO55" s="2">
        <v>0</v>
      </c>
      <c r="AP55" s="2">
        <v>0</v>
      </c>
      <c r="AQ55">
        <v>0</v>
      </c>
      <c r="AR55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5">
      <c r="A56" s="5" t="s">
        <v>67</v>
      </c>
      <c r="B56" s="20">
        <f t="shared" si="0"/>
        <v>0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>
        <v>0</v>
      </c>
      <c r="AN56" s="2">
        <v>0</v>
      </c>
      <c r="AO56" s="2">
        <v>0</v>
      </c>
      <c r="AP56" s="2">
        <v>0</v>
      </c>
      <c r="AQ56">
        <v>0</v>
      </c>
      <c r="AR56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5">
      <c r="A57" s="5" t="s">
        <v>68</v>
      </c>
      <c r="B57" s="20">
        <f t="shared" si="0"/>
        <v>0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>
        <v>0</v>
      </c>
      <c r="AN57" s="2">
        <v>0</v>
      </c>
      <c r="AO57" s="2">
        <v>0</v>
      </c>
      <c r="AP57" s="2">
        <v>0</v>
      </c>
      <c r="AQ57">
        <v>0</v>
      </c>
      <c r="AR57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0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5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>
        <v>0</v>
      </c>
      <c r="AN58" s="2">
        <v>0</v>
      </c>
      <c r="AO58" s="2">
        <v>0</v>
      </c>
      <c r="AP58" s="2">
        <v>0</v>
      </c>
      <c r="AQ58">
        <v>0</v>
      </c>
      <c r="AR58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5">
      <c r="A59" s="5" t="s">
        <v>69</v>
      </c>
      <c r="B59" s="20">
        <f t="shared" si="0"/>
        <v>0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>
        <v>0</v>
      </c>
      <c r="AN59" s="2">
        <v>0</v>
      </c>
      <c r="AO59" s="2">
        <v>0</v>
      </c>
      <c r="AP59" s="2">
        <v>0</v>
      </c>
      <c r="AQ59">
        <v>0</v>
      </c>
      <c r="AR59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5">
      <c r="A60" s="5" t="s">
        <v>70</v>
      </c>
      <c r="B60" s="20">
        <f t="shared" si="0"/>
        <v>0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>
        <v>0</v>
      </c>
      <c r="AN60" s="2">
        <v>0</v>
      </c>
      <c r="AO60" s="2">
        <v>0</v>
      </c>
      <c r="AP60" s="2">
        <v>0</v>
      </c>
      <c r="AQ60">
        <v>0</v>
      </c>
      <c r="AR60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5">
      <c r="A61" s="5" t="s">
        <v>71</v>
      </c>
      <c r="B61" s="20">
        <f t="shared" si="0"/>
        <v>0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>
        <v>0</v>
      </c>
      <c r="AN61" s="2">
        <v>0</v>
      </c>
      <c r="AO61" s="2">
        <v>0</v>
      </c>
      <c r="AP61" s="2">
        <v>0</v>
      </c>
      <c r="AQ61">
        <v>0</v>
      </c>
      <c r="AR61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5">
      <c r="A62" s="5" t="s">
        <v>72</v>
      </c>
      <c r="B62" s="20">
        <f t="shared" si="0"/>
        <v>0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0</v>
      </c>
      <c r="AA62" s="10" t="s">
        <v>72</v>
      </c>
      <c r="AB62" s="2">
        <v>0</v>
      </c>
      <c r="AC62" s="2">
        <v>0</v>
      </c>
      <c r="AD62" s="2">
        <v>0</v>
      </c>
      <c r="AE6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>
        <v>0</v>
      </c>
      <c r="AN62" s="2">
        <v>0</v>
      </c>
      <c r="AO62" s="2">
        <v>0</v>
      </c>
      <c r="AP62" s="2">
        <v>0</v>
      </c>
      <c r="AQ62">
        <v>0</v>
      </c>
      <c r="AR6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5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>
        <v>0</v>
      </c>
      <c r="AN63" s="2">
        <v>0</v>
      </c>
      <c r="AO63" s="2">
        <v>0</v>
      </c>
      <c r="AP63" s="2">
        <v>0</v>
      </c>
      <c r="AQ63">
        <v>0</v>
      </c>
      <c r="AR63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5">
      <c r="A64" s="5" t="s">
        <v>74</v>
      </c>
      <c r="B64" s="20">
        <f t="shared" si="0"/>
        <v>0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 s="2">
        <v>0</v>
      </c>
      <c r="AC64" s="2">
        <v>0</v>
      </c>
      <c r="AD64" s="2">
        <v>0</v>
      </c>
      <c r="AE64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>
        <v>0</v>
      </c>
      <c r="AN64" s="2">
        <v>0</v>
      </c>
      <c r="AO64" s="2">
        <v>0</v>
      </c>
      <c r="AP64" s="2">
        <v>0</v>
      </c>
      <c r="AQ64">
        <v>0</v>
      </c>
      <c r="AR64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5">
      <c r="A65" s="5" t="s">
        <v>75</v>
      </c>
      <c r="B65" s="20">
        <f t="shared" si="0"/>
        <v>0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>
        <v>0</v>
      </c>
      <c r="AN65" s="2">
        <v>0</v>
      </c>
      <c r="AO65" s="2">
        <v>0</v>
      </c>
      <c r="AP65" s="2">
        <v>0</v>
      </c>
      <c r="AQ65">
        <v>0</v>
      </c>
      <c r="AR65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5">
      <c r="A66" s="5" t="s">
        <v>76</v>
      </c>
      <c r="B66" s="20">
        <f t="shared" si="0"/>
        <v>0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0</v>
      </c>
      <c r="AA66" s="10" t="s">
        <v>76</v>
      </c>
      <c r="AB66" s="2">
        <v>0</v>
      </c>
      <c r="AC66" s="2">
        <v>0</v>
      </c>
      <c r="AD66" s="2">
        <v>0</v>
      </c>
      <c r="AE66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>
        <v>0</v>
      </c>
      <c r="AN66" s="2">
        <v>0</v>
      </c>
      <c r="AO66" s="2">
        <v>0</v>
      </c>
      <c r="AP66" s="2">
        <v>0</v>
      </c>
      <c r="AQ66">
        <v>0</v>
      </c>
      <c r="AR66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0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5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>
        <v>0</v>
      </c>
      <c r="AN67" s="2">
        <v>0</v>
      </c>
      <c r="AO67" s="2">
        <v>0</v>
      </c>
      <c r="AP67" s="2">
        <v>0</v>
      </c>
      <c r="AQ67">
        <v>0</v>
      </c>
      <c r="AR67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5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>
        <v>0</v>
      </c>
      <c r="AN68" s="2">
        <v>0</v>
      </c>
      <c r="AO68" s="2">
        <v>0</v>
      </c>
      <c r="AP68" s="2">
        <v>0</v>
      </c>
      <c r="AQ68">
        <v>0</v>
      </c>
      <c r="AR68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5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>
        <v>0</v>
      </c>
      <c r="AN69" s="2">
        <v>0</v>
      </c>
      <c r="AO69" s="2">
        <v>0</v>
      </c>
      <c r="AP69" s="2">
        <v>0</v>
      </c>
      <c r="AQ69">
        <v>0</v>
      </c>
      <c r="AR69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5">
      <c r="A70" s="5" t="s">
        <v>80</v>
      </c>
      <c r="B70" s="20">
        <f t="shared" si="11"/>
        <v>0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>
        <v>0</v>
      </c>
      <c r="AN70" s="2">
        <v>0</v>
      </c>
      <c r="AO70" s="2">
        <v>0</v>
      </c>
      <c r="AP70" s="2">
        <v>0</v>
      </c>
      <c r="AQ70">
        <v>0</v>
      </c>
      <c r="AR70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5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>
        <v>0</v>
      </c>
      <c r="AN71" s="2">
        <v>0</v>
      </c>
      <c r="AO71" s="2">
        <v>0</v>
      </c>
      <c r="AP71" s="2">
        <v>0</v>
      </c>
      <c r="AQ71">
        <v>0</v>
      </c>
      <c r="AR71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5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>
        <v>0</v>
      </c>
      <c r="AN72" s="2">
        <v>0</v>
      </c>
      <c r="AO72" s="2">
        <v>0</v>
      </c>
      <c r="AP72" s="2">
        <v>0</v>
      </c>
      <c r="AQ72">
        <v>0</v>
      </c>
      <c r="AR7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5">
      <c r="A73" s="5" t="s">
        <v>83</v>
      </c>
      <c r="B73" s="20">
        <f t="shared" si="11"/>
        <v>0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>
        <v>0</v>
      </c>
      <c r="AN73" s="2">
        <v>0</v>
      </c>
      <c r="AO73" s="2">
        <v>0</v>
      </c>
      <c r="AP73" s="2">
        <v>0</v>
      </c>
      <c r="AQ73">
        <v>0</v>
      </c>
      <c r="AR73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5">
      <c r="A74" s="8" t="s">
        <v>84</v>
      </c>
      <c r="B74" s="20">
        <f t="shared" si="11"/>
        <v>0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0</v>
      </c>
      <c r="AC74" s="2">
        <v>0</v>
      </c>
      <c r="AD74" s="2">
        <v>0</v>
      </c>
      <c r="AE74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>
        <v>0</v>
      </c>
      <c r="AN74" s="2">
        <v>0</v>
      </c>
      <c r="AO74" s="2">
        <v>0</v>
      </c>
      <c r="AP74" s="2">
        <v>0</v>
      </c>
      <c r="AQ74">
        <v>0</v>
      </c>
      <c r="AR74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5.75" thickBot="1" x14ac:dyDescent="0.3">
      <c r="A75" s="14" t="s">
        <v>106</v>
      </c>
      <c r="B75" s="21">
        <f>SUM(B2:B74)</f>
        <v>3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0</v>
      </c>
      <c r="G75" s="18">
        <f t="shared" si="22"/>
        <v>0</v>
      </c>
      <c r="H75" s="18">
        <f t="shared" si="22"/>
        <v>0</v>
      </c>
      <c r="I75" s="18">
        <f t="shared" si="22"/>
        <v>0</v>
      </c>
      <c r="J75" s="18">
        <f t="shared" si="22"/>
        <v>0</v>
      </c>
      <c r="K75" s="18">
        <f t="shared" si="22"/>
        <v>0</v>
      </c>
      <c r="L75" s="18">
        <f t="shared" si="22"/>
        <v>0</v>
      </c>
      <c r="M75" s="18">
        <f t="shared" si="22"/>
        <v>0</v>
      </c>
      <c r="N75" s="18">
        <f t="shared" si="22"/>
        <v>0</v>
      </c>
      <c r="O75" s="18">
        <f t="shared" si="22"/>
        <v>0</v>
      </c>
      <c r="P75" s="18">
        <f t="shared" si="22"/>
        <v>0</v>
      </c>
      <c r="Q75" s="18">
        <f t="shared" si="22"/>
        <v>0</v>
      </c>
      <c r="R75" s="18">
        <f t="shared" si="22"/>
        <v>0</v>
      </c>
      <c r="S75" s="18">
        <f t="shared" si="22"/>
        <v>0</v>
      </c>
      <c r="T75" s="18">
        <f t="shared" si="22"/>
        <v>0</v>
      </c>
      <c r="U75" s="18">
        <f t="shared" si="22"/>
        <v>0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0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0</v>
      </c>
      <c r="AE75" s="18">
        <f t="shared" si="23"/>
        <v>0</v>
      </c>
      <c r="AF75" s="18">
        <f t="shared" si="23"/>
        <v>0</v>
      </c>
      <c r="AG75" s="18">
        <f t="shared" si="23"/>
        <v>0</v>
      </c>
      <c r="AH75" s="18">
        <f t="shared" si="23"/>
        <v>0</v>
      </c>
      <c r="AI75" s="18">
        <f t="shared" si="23"/>
        <v>0</v>
      </c>
      <c r="AJ75" s="18">
        <f t="shared" si="23"/>
        <v>0</v>
      </c>
      <c r="AK75" s="18">
        <f t="shared" si="23"/>
        <v>1</v>
      </c>
      <c r="AL75" s="18">
        <f t="shared" si="23"/>
        <v>0</v>
      </c>
      <c r="AM75" s="18">
        <f t="shared" si="23"/>
        <v>1</v>
      </c>
      <c r="AN75" s="18">
        <f t="shared" si="23"/>
        <v>0</v>
      </c>
      <c r="AO75" s="18">
        <f t="shared" si="23"/>
        <v>0</v>
      </c>
      <c r="AP75" s="18">
        <f t="shared" si="23"/>
        <v>0</v>
      </c>
      <c r="AQ75" s="18">
        <f t="shared" si="23"/>
        <v>1</v>
      </c>
      <c r="AR75" s="18">
        <f t="shared" si="23"/>
        <v>0</v>
      </c>
      <c r="AS75" s="18">
        <f t="shared" si="23"/>
        <v>0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19">
        <f>SUM(AW2:AW74)</f>
        <v>3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0</v>
      </c>
      <c r="BB75" s="18">
        <f t="shared" si="24"/>
        <v>0</v>
      </c>
      <c r="BC75" s="18">
        <f t="shared" si="24"/>
        <v>0</v>
      </c>
      <c r="BD75" s="18">
        <f t="shared" si="24"/>
        <v>0</v>
      </c>
      <c r="BE75" s="18">
        <f t="shared" si="24"/>
        <v>0</v>
      </c>
      <c r="BF75" s="18">
        <f t="shared" si="24"/>
        <v>0</v>
      </c>
      <c r="BG75" s="18">
        <f t="shared" si="24"/>
        <v>0</v>
      </c>
      <c r="BH75" s="18">
        <f t="shared" si="24"/>
        <v>0</v>
      </c>
      <c r="BI75" s="18">
        <f t="shared" si="24"/>
        <v>0</v>
      </c>
      <c r="BJ75" s="18">
        <f t="shared" si="24"/>
        <v>0</v>
      </c>
      <c r="BK75" s="18">
        <f t="shared" si="24"/>
        <v>0</v>
      </c>
      <c r="BL75" s="18">
        <f t="shared" si="24"/>
        <v>0</v>
      </c>
      <c r="BM75" s="18">
        <f t="shared" si="24"/>
        <v>0</v>
      </c>
      <c r="BN75" s="18">
        <f t="shared" si="24"/>
        <v>0</v>
      </c>
      <c r="BO75" s="18">
        <f t="shared" si="24"/>
        <v>0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19">
        <f>SUM(BT2:BT74)</f>
        <v>0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0</v>
      </c>
      <c r="BZ75" s="18">
        <f t="shared" si="25"/>
        <v>0</v>
      </c>
      <c r="CA75" s="18">
        <f t="shared" si="25"/>
        <v>0</v>
      </c>
      <c r="CB75" s="18">
        <f t="shared" si="25"/>
        <v>0</v>
      </c>
      <c r="CC75" s="18">
        <f t="shared" si="25"/>
        <v>0</v>
      </c>
      <c r="CD75" s="18">
        <f t="shared" si="25"/>
        <v>0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0</v>
      </c>
      <c r="CK75" s="18">
        <f t="shared" si="25"/>
        <v>0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19">
        <f>SUM(HY2:HY74)</f>
        <v>0</v>
      </c>
    </row>
    <row r="76" spans="1:233" ht="15.75" thickTop="1" x14ac:dyDescent="0.25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51"/>
  <sheetViews>
    <sheetView topLeftCell="M1" workbookViewId="0"/>
  </sheetViews>
  <sheetFormatPr defaultRowHeight="15" x14ac:dyDescent="0.25"/>
  <cols>
    <col min="1" max="1" width="9.140625" customWidth="1"/>
  </cols>
  <sheetData>
    <row r="1" spans="1:40" x14ac:dyDescent="0.25">
      <c r="A1" s="3" t="s">
        <v>0</v>
      </c>
      <c r="B1" s="25">
        <f>PcA!D1</f>
        <v>2754</v>
      </c>
      <c r="C1" s="25">
        <f>PcA!AA1</f>
        <v>2755</v>
      </c>
      <c r="D1" s="25">
        <f>PcA!AX1</f>
        <v>2756</v>
      </c>
      <c r="E1" s="25">
        <f>PcA!BU1</f>
        <v>2757</v>
      </c>
      <c r="F1" s="25">
        <f>PcA!CR1</f>
        <v>2758</v>
      </c>
      <c r="G1" s="25" t="str">
        <f>PcA!DO1</f>
        <v>InputMouse#</v>
      </c>
      <c r="H1" s="25" t="str">
        <f>PcA!EL1</f>
        <v>InputMouse#</v>
      </c>
      <c r="I1" s="25" t="str">
        <f>PcA!FI1</f>
        <v>InputMouse#</v>
      </c>
      <c r="J1" s="25" t="str">
        <f>PcA!GF1</f>
        <v>InputMouse#</v>
      </c>
      <c r="K1" s="25" t="str">
        <f>PcA!HC1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2754</v>
      </c>
      <c r="AD1" s="25">
        <f>$C$1</f>
        <v>2755</v>
      </c>
      <c r="AE1" s="25">
        <f>$D$1</f>
        <v>2756</v>
      </c>
      <c r="AF1" s="25">
        <f>$E$1</f>
        <v>2757</v>
      </c>
      <c r="AG1" s="25">
        <f>$F$1</f>
        <v>2758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5">
      <c r="A2" s="5" t="s">
        <v>1</v>
      </c>
      <c r="B2" s="26">
        <f>PcA!Z2</f>
        <v>0</v>
      </c>
      <c r="C2" s="26">
        <f>PcA!AW2</f>
        <v>0</v>
      </c>
      <c r="D2" s="26">
        <f>PcA!BT2</f>
        <v>0</v>
      </c>
      <c r="E2" s="26">
        <f>PcA!CQ2</f>
        <v>1</v>
      </c>
      <c r="F2" s="26">
        <f>PcA!DN2</f>
        <v>1</v>
      </c>
      <c r="G2" s="26">
        <f>PcA!EK2</f>
        <v>0</v>
      </c>
      <c r="H2" s="26">
        <f>PcA!FH2</f>
        <v>0</v>
      </c>
      <c r="I2" s="26">
        <f>PcA!GE2</f>
        <v>0</v>
      </c>
      <c r="J2" s="26">
        <f>PcA!HB2</f>
        <v>0</v>
      </c>
      <c r="K2" s="26">
        <f>PcA!HY2</f>
        <v>0</v>
      </c>
      <c r="L2" s="24">
        <f>SUM(B2:K2)</f>
        <v>2</v>
      </c>
      <c r="P2">
        <f>B1</f>
        <v>2754</v>
      </c>
      <c r="Q2">
        <f t="shared" ref="Q2:Y2" si="0">C1</f>
        <v>2755</v>
      </c>
      <c r="R2">
        <f>D1</f>
        <v>2756</v>
      </c>
      <c r="S2">
        <f t="shared" si="0"/>
        <v>2757</v>
      </c>
      <c r="T2">
        <f t="shared" si="0"/>
        <v>2758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>
        <f>($D2/$D$75)/'ROI Areas'!$X2</f>
        <v>0</v>
      </c>
      <c r="AF2" s="36">
        <f>($E2/$E$75)/'ROI Areas'!$X2</f>
        <v>0.31819268330581912</v>
      </c>
      <c r="AG2" s="36">
        <f>($F2/$F$75)/'ROI Areas'!$X2</f>
        <v>0.17716968606468012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5">
      <c r="A3" s="5" t="s">
        <v>48</v>
      </c>
      <c r="B3" s="26">
        <f>PcA!Z3</f>
        <v>23</v>
      </c>
      <c r="C3" s="26">
        <f>PcA!AW3</f>
        <v>5</v>
      </c>
      <c r="D3" s="26">
        <f>PcA!BT3</f>
        <v>1</v>
      </c>
      <c r="E3" s="26">
        <f>PcA!CQ3</f>
        <v>3</v>
      </c>
      <c r="F3" s="26">
        <f>PcA!DN3</f>
        <v>0</v>
      </c>
      <c r="G3" s="26">
        <f>PcA!EK3</f>
        <v>0</v>
      </c>
      <c r="H3" s="26">
        <f>PcA!FH3</f>
        <v>0</v>
      </c>
      <c r="I3" s="26">
        <f>PcA!GE3</f>
        <v>0</v>
      </c>
      <c r="J3" s="26">
        <f>PcA!HB3</f>
        <v>0</v>
      </c>
      <c r="K3" s="26">
        <f>PcA!HY3</f>
        <v>0</v>
      </c>
      <c r="L3" s="24">
        <f t="shared" ref="L3:L66" si="1">SUM(B3:K3)</f>
        <v>32</v>
      </c>
      <c r="O3" s="5" t="s">
        <v>1</v>
      </c>
      <c r="P3">
        <f t="shared" ref="P3:P16" si="2">B2</f>
        <v>0</v>
      </c>
      <c r="Q3">
        <f t="shared" ref="Q3:Q16" si="3">C2</f>
        <v>0</v>
      </c>
      <c r="R3">
        <f t="shared" ref="R3:R16" si="4">D2</f>
        <v>0</v>
      </c>
      <c r="S3">
        <f t="shared" ref="S3:S16" si="5">E2</f>
        <v>1</v>
      </c>
      <c r="T3">
        <f t="shared" ref="T3:T16" si="6">F2</f>
        <v>1</v>
      </c>
      <c r="U3">
        <f t="shared" ref="U3:U16" si="7">G2</f>
        <v>0</v>
      </c>
      <c r="V3">
        <f t="shared" ref="V3:V16" si="8">H2</f>
        <v>0</v>
      </c>
      <c r="W3">
        <f t="shared" ref="W3:W16" si="9">I2</f>
        <v>0</v>
      </c>
      <c r="X3">
        <f t="shared" ref="X3:X16" si="10">J2</f>
        <v>0</v>
      </c>
      <c r="Y3">
        <f t="shared" ref="Y3:Y16" si="11">K2</f>
        <v>0</v>
      </c>
      <c r="Z3" s="23">
        <f t="shared" ref="Z3:Z16" si="12">L2</f>
        <v>2</v>
      </c>
      <c r="AB3" s="5" t="s">
        <v>48</v>
      </c>
      <c r="AC3" s="36">
        <f>($B3/$B$75)/'ROI Areas'!$X3</f>
        <v>10.303080370291799</v>
      </c>
      <c r="AD3" s="36">
        <f>($C3/$C$75)/'ROI Areas'!$X3</f>
        <v>1.4174112820431479</v>
      </c>
      <c r="AE3" s="36">
        <f>($D3/$D$75)/'ROI Areas'!$X3</f>
        <v>1.6203985767555</v>
      </c>
      <c r="AF3" s="36">
        <f>($E3/$E$75)/'ROI Areas'!$X3</f>
        <v>1.1314852130792716</v>
      </c>
      <c r="AG3" s="36">
        <f>($F3/$F$75)/'ROI Areas'!$X3</f>
        <v>0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13">_xlfn.STDEV.S(AC3:AL3)</f>
        <v>#DIV/0!</v>
      </c>
    </row>
    <row r="4" spans="1:40" x14ac:dyDescent="0.25">
      <c r="A4" s="5" t="s">
        <v>11</v>
      </c>
      <c r="B4" s="26">
        <f>PcA!Z4</f>
        <v>1</v>
      </c>
      <c r="C4" s="26">
        <f>PcA!AW4</f>
        <v>1</v>
      </c>
      <c r="D4" s="26">
        <f>PcA!BT4</f>
        <v>0</v>
      </c>
      <c r="E4" s="26">
        <f>PcA!CQ4</f>
        <v>0</v>
      </c>
      <c r="F4" s="26">
        <f>PcA!DN4</f>
        <v>0</v>
      </c>
      <c r="G4" s="26">
        <f>PcA!EK4</f>
        <v>0</v>
      </c>
      <c r="H4" s="26">
        <f>PcA!FH4</f>
        <v>0</v>
      </c>
      <c r="I4" s="26">
        <f>PcA!GE4</f>
        <v>0</v>
      </c>
      <c r="J4" s="26">
        <f>PcA!HB4</f>
        <v>0</v>
      </c>
      <c r="K4" s="26">
        <f>PcA!HY4</f>
        <v>0</v>
      </c>
      <c r="L4" s="24">
        <f t="shared" si="1"/>
        <v>2</v>
      </c>
      <c r="O4" s="5" t="s">
        <v>48</v>
      </c>
      <c r="P4">
        <f t="shared" si="2"/>
        <v>23</v>
      </c>
      <c r="Q4">
        <f t="shared" si="3"/>
        <v>5</v>
      </c>
      <c r="R4">
        <f t="shared" si="4"/>
        <v>1</v>
      </c>
      <c r="S4">
        <f t="shared" si="5"/>
        <v>3</v>
      </c>
      <c r="T4">
        <f t="shared" si="6"/>
        <v>0</v>
      </c>
      <c r="U4">
        <f t="shared" si="7"/>
        <v>0</v>
      </c>
      <c r="V4">
        <f t="shared" si="8"/>
        <v>0</v>
      </c>
      <c r="W4">
        <f t="shared" si="9"/>
        <v>0</v>
      </c>
      <c r="X4">
        <f t="shared" si="10"/>
        <v>0</v>
      </c>
      <c r="Y4">
        <f t="shared" si="11"/>
        <v>0</v>
      </c>
      <c r="Z4" s="23">
        <f t="shared" si="12"/>
        <v>32</v>
      </c>
      <c r="AB4" s="5" t="s">
        <v>11</v>
      </c>
      <c r="AC4" s="36">
        <f>($B4/$B$75)/'ROI Areas'!$X4</f>
        <v>3.3778555631287874</v>
      </c>
      <c r="AD4" s="36">
        <f>($C4/$C$75)/'ROI Areas'!$X4</f>
        <v>2.1376062202953232</v>
      </c>
      <c r="AE4" s="36">
        <f>($D4/$D$75)/'ROI Areas'!$X4</f>
        <v>0</v>
      </c>
      <c r="AF4" s="36">
        <f>($E4/$E$75)/'ROI Areas'!$X4</f>
        <v>0</v>
      </c>
      <c r="AG4" s="36">
        <f>($F4/$F$75)/'ROI Areas'!$X4</f>
        <v>0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13"/>
        <v>#DIV/0!</v>
      </c>
    </row>
    <row r="5" spans="1:40" x14ac:dyDescent="0.25">
      <c r="A5" s="5" t="s">
        <v>14</v>
      </c>
      <c r="B5" s="26">
        <f>PcA!Z5</f>
        <v>0</v>
      </c>
      <c r="C5" s="26">
        <f>PcA!AW5</f>
        <v>0</v>
      </c>
      <c r="D5" s="26">
        <f>PcA!BT5</f>
        <v>0</v>
      </c>
      <c r="E5" s="26">
        <f>PcA!CQ5</f>
        <v>0</v>
      </c>
      <c r="F5" s="26">
        <f>PcA!DN5</f>
        <v>2</v>
      </c>
      <c r="G5" s="26">
        <f>PcA!EK5</f>
        <v>0</v>
      </c>
      <c r="H5" s="26">
        <f>PcA!FH5</f>
        <v>0</v>
      </c>
      <c r="I5" s="26">
        <f>PcA!GE5</f>
        <v>0</v>
      </c>
      <c r="J5" s="26">
        <f>PcA!HB5</f>
        <v>0</v>
      </c>
      <c r="K5" s="26">
        <f>PcA!HY5</f>
        <v>0</v>
      </c>
      <c r="L5" s="24">
        <f t="shared" si="1"/>
        <v>2</v>
      </c>
      <c r="O5" s="5" t="s">
        <v>11</v>
      </c>
      <c r="P5">
        <f t="shared" si="2"/>
        <v>1</v>
      </c>
      <c r="Q5">
        <f t="shared" si="3"/>
        <v>1</v>
      </c>
      <c r="R5">
        <f t="shared" si="4"/>
        <v>0</v>
      </c>
      <c r="S5">
        <f t="shared" si="5"/>
        <v>0</v>
      </c>
      <c r="T5">
        <f t="shared" si="6"/>
        <v>0</v>
      </c>
      <c r="U5">
        <f t="shared" si="7"/>
        <v>0</v>
      </c>
      <c r="V5">
        <f t="shared" si="8"/>
        <v>0</v>
      </c>
      <c r="W5">
        <f t="shared" si="9"/>
        <v>0</v>
      </c>
      <c r="X5">
        <f t="shared" si="10"/>
        <v>0</v>
      </c>
      <c r="Y5">
        <f t="shared" si="11"/>
        <v>0</v>
      </c>
      <c r="Z5" s="23">
        <f t="shared" si="12"/>
        <v>2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>
        <f>($D5/$D$75)/'ROI Areas'!$X5</f>
        <v>0</v>
      </c>
      <c r="AF5" s="36">
        <f>($E5/$E$75)/'ROI Areas'!$X5</f>
        <v>0</v>
      </c>
      <c r="AG5" s="36">
        <f>($F5/$F$75)/'ROI Areas'!$X5</f>
        <v>2.908340915123544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13"/>
        <v>#DIV/0!</v>
      </c>
    </row>
    <row r="6" spans="1:40" x14ac:dyDescent="0.25">
      <c r="A6" s="5" t="s">
        <v>15</v>
      </c>
      <c r="B6" s="26">
        <f>PcA!Z6</f>
        <v>0</v>
      </c>
      <c r="C6" s="26">
        <f>PcA!AW6</f>
        <v>0</v>
      </c>
      <c r="D6" s="26">
        <f>PcA!BT6</f>
        <v>0</v>
      </c>
      <c r="E6" s="26">
        <f>PcA!CQ6</f>
        <v>0</v>
      </c>
      <c r="F6" s="26">
        <f>PcA!DN6</f>
        <v>0</v>
      </c>
      <c r="G6" s="26">
        <f>PcA!EK6</f>
        <v>0</v>
      </c>
      <c r="H6" s="26">
        <f>PcA!FH6</f>
        <v>0</v>
      </c>
      <c r="I6" s="26">
        <f>PcA!GE6</f>
        <v>0</v>
      </c>
      <c r="J6" s="26">
        <f>PcA!HB6</f>
        <v>0</v>
      </c>
      <c r="K6" s="26">
        <f>PcA!HY6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3"/>
        <v>0</v>
      </c>
      <c r="R6">
        <f t="shared" si="4"/>
        <v>0</v>
      </c>
      <c r="S6">
        <f t="shared" si="5"/>
        <v>0</v>
      </c>
      <c r="T6">
        <f t="shared" si="6"/>
        <v>2</v>
      </c>
      <c r="U6">
        <f t="shared" si="7"/>
        <v>0</v>
      </c>
      <c r="V6">
        <f t="shared" si="8"/>
        <v>0</v>
      </c>
      <c r="W6">
        <f t="shared" si="9"/>
        <v>0</v>
      </c>
      <c r="X6">
        <f t="shared" si="10"/>
        <v>0</v>
      </c>
      <c r="Y6">
        <f t="shared" si="11"/>
        <v>0</v>
      </c>
      <c r="Z6" s="23">
        <f t="shared" si="12"/>
        <v>2</v>
      </c>
      <c r="AB6" s="5" t="s">
        <v>15</v>
      </c>
      <c r="AC6" s="36">
        <f>($B6/$B$75)/'ROI Areas'!$X6</f>
        <v>0</v>
      </c>
      <c r="AD6" s="36">
        <f>($C6/$C$75)/'ROI Areas'!$X6</f>
        <v>0</v>
      </c>
      <c r="AE6" s="36">
        <f>($D6/$D$75)/'ROI Areas'!$X6</f>
        <v>0</v>
      </c>
      <c r="AF6" s="36">
        <f>($E6/$E$75)/'ROI Areas'!$X6</f>
        <v>0</v>
      </c>
      <c r="AG6" s="36">
        <f>($F6/$F$75)/'ROI Areas'!$X6</f>
        <v>0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13"/>
        <v>#DIV/0!</v>
      </c>
    </row>
    <row r="7" spans="1:40" x14ac:dyDescent="0.25">
      <c r="A7" s="5" t="s">
        <v>16</v>
      </c>
      <c r="B7" s="26">
        <f>PcA!Z7</f>
        <v>0</v>
      </c>
      <c r="C7" s="26">
        <f>PcA!AW7</f>
        <v>0</v>
      </c>
      <c r="D7" s="26">
        <f>PcA!BT7</f>
        <v>0</v>
      </c>
      <c r="E7" s="26">
        <f>PcA!CQ7</f>
        <v>0</v>
      </c>
      <c r="F7" s="26">
        <f>PcA!DN7</f>
        <v>0</v>
      </c>
      <c r="G7" s="26">
        <f>PcA!EK7</f>
        <v>0</v>
      </c>
      <c r="H7" s="26">
        <f>PcA!FH7</f>
        <v>0</v>
      </c>
      <c r="I7" s="26">
        <f>PcA!GE7</f>
        <v>0</v>
      </c>
      <c r="J7" s="26">
        <f>PcA!HB7</f>
        <v>0</v>
      </c>
      <c r="K7" s="26">
        <f>PcA!HY7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0</v>
      </c>
      <c r="U7">
        <f t="shared" si="7"/>
        <v>0</v>
      </c>
      <c r="V7">
        <f t="shared" si="8"/>
        <v>0</v>
      </c>
      <c r="W7">
        <f t="shared" si="9"/>
        <v>0</v>
      </c>
      <c r="X7">
        <f t="shared" si="10"/>
        <v>0</v>
      </c>
      <c r="Y7">
        <f t="shared" si="11"/>
        <v>0</v>
      </c>
      <c r="Z7" s="23">
        <f t="shared" si="12"/>
        <v>0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>
        <f>($D7/$D$75)/'ROI Areas'!$X7</f>
        <v>0</v>
      </c>
      <c r="AF7" s="36">
        <f>($E7/$E$75)/'ROI Areas'!$X7</f>
        <v>0</v>
      </c>
      <c r="AG7" s="36">
        <f>($F7/$F$75)/'ROI Areas'!$X7</f>
        <v>0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13"/>
        <v>#DIV/0!</v>
      </c>
    </row>
    <row r="8" spans="1:40" x14ac:dyDescent="0.25">
      <c r="A8" s="5" t="s">
        <v>19</v>
      </c>
      <c r="B8" s="26">
        <f>PcA!Z8</f>
        <v>10</v>
      </c>
      <c r="C8" s="26">
        <f>PcA!AW8</f>
        <v>61</v>
      </c>
      <c r="D8" s="26">
        <f>PcA!BT8</f>
        <v>4</v>
      </c>
      <c r="E8" s="26">
        <f>PcA!CQ8</f>
        <v>36</v>
      </c>
      <c r="F8" s="26">
        <f>PcA!DN8</f>
        <v>67</v>
      </c>
      <c r="G8" s="26">
        <f>PcA!EK8</f>
        <v>0</v>
      </c>
      <c r="H8" s="26">
        <f>PcA!FH8</f>
        <v>0</v>
      </c>
      <c r="I8" s="26">
        <f>PcA!GE8</f>
        <v>0</v>
      </c>
      <c r="J8" s="26">
        <f>PcA!HB8</f>
        <v>0</v>
      </c>
      <c r="K8" s="26">
        <f>PcA!HY8</f>
        <v>0</v>
      </c>
      <c r="L8" s="24">
        <f t="shared" si="1"/>
        <v>178</v>
      </c>
      <c r="O8" s="5" t="s">
        <v>16</v>
      </c>
      <c r="P8">
        <f t="shared" si="2"/>
        <v>0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  <c r="U8">
        <f t="shared" si="7"/>
        <v>0</v>
      </c>
      <c r="V8">
        <f t="shared" si="8"/>
        <v>0</v>
      </c>
      <c r="W8">
        <f t="shared" si="9"/>
        <v>0</v>
      </c>
      <c r="X8">
        <f t="shared" si="10"/>
        <v>0</v>
      </c>
      <c r="Y8">
        <f t="shared" si="11"/>
        <v>0</v>
      </c>
      <c r="Z8" s="23">
        <f t="shared" si="12"/>
        <v>0</v>
      </c>
      <c r="AB8" s="5" t="s">
        <v>19</v>
      </c>
      <c r="AC8" s="36">
        <f>($B8/$B$75)/'ROI Areas'!$X8</f>
        <v>0.57262183270544853</v>
      </c>
      <c r="AD8" s="36">
        <f>($C8/$C$75)/'ROI Areas'!$X8</f>
        <v>2.2104686859491323</v>
      </c>
      <c r="AE8" s="36">
        <f>($D8/$D$75)/'ROI Areas'!$X8</f>
        <v>0.82853430608738976</v>
      </c>
      <c r="AF8" s="36">
        <f>($E8/$E$75)/'ROI Areas'!$X8</f>
        <v>1.7356365205106528</v>
      </c>
      <c r="AG8" s="36">
        <f>($F8/$F$75)/'ROI Areas'!$X8</f>
        <v>1.7985822716545057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13"/>
        <v>#DIV/0!</v>
      </c>
    </row>
    <row r="9" spans="1:40" x14ac:dyDescent="0.25">
      <c r="A9" s="5" t="s">
        <v>22</v>
      </c>
      <c r="B9" s="26">
        <f>PcA!Z9</f>
        <v>2</v>
      </c>
      <c r="C9" s="26">
        <f>PcA!AW9</f>
        <v>6</v>
      </c>
      <c r="D9" s="26">
        <f>PcA!BT9</f>
        <v>4</v>
      </c>
      <c r="E9" s="26">
        <f>PcA!CQ9</f>
        <v>9</v>
      </c>
      <c r="F9" s="26">
        <f>PcA!DN9</f>
        <v>1</v>
      </c>
      <c r="G9" s="26">
        <f>PcA!EK9</f>
        <v>0</v>
      </c>
      <c r="H9" s="26">
        <f>PcA!FH9</f>
        <v>0</v>
      </c>
      <c r="I9" s="26">
        <f>PcA!GE9</f>
        <v>0</v>
      </c>
      <c r="J9" s="26">
        <f>PcA!HB9</f>
        <v>0</v>
      </c>
      <c r="K9" s="26">
        <f>PcA!HY9</f>
        <v>0</v>
      </c>
      <c r="L9" s="24">
        <f t="shared" si="1"/>
        <v>22</v>
      </c>
      <c r="O9" s="5" t="s">
        <v>19</v>
      </c>
      <c r="P9">
        <f t="shared" si="2"/>
        <v>10</v>
      </c>
      <c r="Q9">
        <f t="shared" si="3"/>
        <v>61</v>
      </c>
      <c r="R9">
        <f t="shared" si="4"/>
        <v>4</v>
      </c>
      <c r="S9">
        <f t="shared" si="5"/>
        <v>36</v>
      </c>
      <c r="T9">
        <f t="shared" si="6"/>
        <v>67</v>
      </c>
      <c r="U9">
        <f t="shared" si="7"/>
        <v>0</v>
      </c>
      <c r="V9">
        <f t="shared" si="8"/>
        <v>0</v>
      </c>
      <c r="W9">
        <f t="shared" si="9"/>
        <v>0</v>
      </c>
      <c r="X9">
        <f t="shared" si="10"/>
        <v>0</v>
      </c>
      <c r="Y9">
        <f t="shared" si="11"/>
        <v>0</v>
      </c>
      <c r="Z9" s="23">
        <f t="shared" si="12"/>
        <v>178</v>
      </c>
      <c r="AB9" s="5" t="s">
        <v>22</v>
      </c>
      <c r="AC9" s="36">
        <f>($B9/$B$75)/'ROI Areas'!$X9</f>
        <v>0.4057732182343004</v>
      </c>
      <c r="AD9" s="36">
        <f>($C9/$C$75)/'ROI Areas'!$X9</f>
        <v>0.7703556346176027</v>
      </c>
      <c r="AE9" s="36">
        <f>($D9/$D$75)/'ROI Areas'!$X9</f>
        <v>2.9355938998185187</v>
      </c>
      <c r="AF9" s="36">
        <f>($E9/$E$75)/'ROI Areas'!$X9</f>
        <v>1.5373907708101295</v>
      </c>
      <c r="AG9" s="36">
        <f>($F9/$F$75)/'ROI Areas'!$X9</f>
        <v>9.5113242354120012E-2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13"/>
        <v>#DIV/0!</v>
      </c>
    </row>
    <row r="10" spans="1:40" x14ac:dyDescent="0.25">
      <c r="A10" s="5" t="s">
        <v>27</v>
      </c>
      <c r="B10" s="26">
        <f>PcA!Z10</f>
        <v>0</v>
      </c>
      <c r="C10" s="26">
        <f>PcA!AW10</f>
        <v>0</v>
      </c>
      <c r="D10" s="26">
        <f>PcA!BT10</f>
        <v>0</v>
      </c>
      <c r="E10" s="26">
        <f>PcA!CQ10</f>
        <v>0</v>
      </c>
      <c r="F10" s="26">
        <f>PcA!DN10</f>
        <v>0</v>
      </c>
      <c r="G10" s="26">
        <f>PcA!EK10</f>
        <v>0</v>
      </c>
      <c r="H10" s="26">
        <f>PcA!FH10</f>
        <v>0</v>
      </c>
      <c r="I10" s="26">
        <f>PcA!GE10</f>
        <v>0</v>
      </c>
      <c r="J10" s="26">
        <f>PcA!HB10</f>
        <v>0</v>
      </c>
      <c r="K10" s="26">
        <f>PcA!HY10</f>
        <v>0</v>
      </c>
      <c r="L10" s="24">
        <f t="shared" si="1"/>
        <v>0</v>
      </c>
      <c r="O10" s="5" t="s">
        <v>22</v>
      </c>
      <c r="P10">
        <f t="shared" si="2"/>
        <v>2</v>
      </c>
      <c r="Q10">
        <f t="shared" si="3"/>
        <v>6</v>
      </c>
      <c r="R10">
        <f t="shared" si="4"/>
        <v>4</v>
      </c>
      <c r="S10">
        <f t="shared" si="5"/>
        <v>9</v>
      </c>
      <c r="T10">
        <f t="shared" si="6"/>
        <v>1</v>
      </c>
      <c r="U10">
        <f t="shared" si="7"/>
        <v>0</v>
      </c>
      <c r="V10">
        <f t="shared" si="8"/>
        <v>0</v>
      </c>
      <c r="W10">
        <f t="shared" si="9"/>
        <v>0</v>
      </c>
      <c r="X10">
        <f t="shared" si="10"/>
        <v>0</v>
      </c>
      <c r="Y10">
        <f t="shared" si="11"/>
        <v>0</v>
      </c>
      <c r="Z10" s="23">
        <f t="shared" si="12"/>
        <v>22</v>
      </c>
      <c r="AB10" s="5" t="s">
        <v>27</v>
      </c>
      <c r="AC10" s="36">
        <f>($B10/$B$75)/'ROI Areas'!$X10</f>
        <v>0</v>
      </c>
      <c r="AD10" s="36">
        <f>($C10/$C$75)/'ROI Areas'!$X10</f>
        <v>0</v>
      </c>
      <c r="AE10" s="36">
        <f>($D10/$D$75)/'ROI Areas'!$X10</f>
        <v>0</v>
      </c>
      <c r="AF10" s="36">
        <f>($E10/$E$75)/'ROI Areas'!$X10</f>
        <v>0</v>
      </c>
      <c r="AG10" s="36">
        <f>($F10/$F$75)/'ROI Areas'!$X10</f>
        <v>0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13"/>
        <v>#DIV/0!</v>
      </c>
    </row>
    <row r="11" spans="1:40" x14ac:dyDescent="0.25">
      <c r="A11" s="5" t="s">
        <v>30</v>
      </c>
      <c r="B11" s="26">
        <f>PcA!Z11</f>
        <v>0</v>
      </c>
      <c r="C11" s="26">
        <f>PcA!AW11</f>
        <v>0</v>
      </c>
      <c r="D11" s="26">
        <f>PcA!BT11</f>
        <v>0</v>
      </c>
      <c r="E11" s="26">
        <f>PcA!CQ11</f>
        <v>12</v>
      </c>
      <c r="F11" s="26">
        <f>PcA!DN11</f>
        <v>0</v>
      </c>
      <c r="G11" s="26">
        <f>PcA!EK11</f>
        <v>0</v>
      </c>
      <c r="H11" s="26">
        <f>PcA!FH11</f>
        <v>0</v>
      </c>
      <c r="I11" s="26">
        <f>PcA!GE11</f>
        <v>0</v>
      </c>
      <c r="J11" s="26">
        <f>PcA!HB11</f>
        <v>0</v>
      </c>
      <c r="K11" s="26">
        <f>PcA!HY11</f>
        <v>0</v>
      </c>
      <c r="L11" s="24">
        <f t="shared" si="1"/>
        <v>12</v>
      </c>
      <c r="O11" s="5" t="s">
        <v>27</v>
      </c>
      <c r="P11">
        <f t="shared" si="2"/>
        <v>0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0</v>
      </c>
      <c r="V11">
        <f t="shared" si="8"/>
        <v>0</v>
      </c>
      <c r="W11">
        <f t="shared" si="9"/>
        <v>0</v>
      </c>
      <c r="X11">
        <f t="shared" si="10"/>
        <v>0</v>
      </c>
      <c r="Y11">
        <f t="shared" si="11"/>
        <v>0</v>
      </c>
      <c r="Z11" s="23">
        <f t="shared" si="12"/>
        <v>0</v>
      </c>
      <c r="AB11" s="5" t="s">
        <v>30</v>
      </c>
      <c r="AC11" s="36">
        <f>($B11/$B$75)/'ROI Areas'!$X11</f>
        <v>0</v>
      </c>
      <c r="AD11" s="36">
        <f>($C11/$C$75)/'ROI Areas'!$X11</f>
        <v>0</v>
      </c>
      <c r="AE11" s="36">
        <f>($D11/$D$75)/'ROI Areas'!$X11</f>
        <v>0</v>
      </c>
      <c r="AF11" s="36">
        <f>($E11/$E$75)/'ROI Areas'!$X11</f>
        <v>9.7251868411958338</v>
      </c>
      <c r="AG11" s="36">
        <f>($F11/$F$75)/'ROI Areas'!$X11</f>
        <v>0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13"/>
        <v>#DIV/0!</v>
      </c>
    </row>
    <row r="12" spans="1:40" x14ac:dyDescent="0.25">
      <c r="A12" s="5" t="s">
        <v>49</v>
      </c>
      <c r="B12" s="26">
        <f>PcA!Z12</f>
        <v>1</v>
      </c>
      <c r="C12" s="26">
        <f>PcA!AW12</f>
        <v>10</v>
      </c>
      <c r="D12" s="26">
        <f>PcA!BT12</f>
        <v>3</v>
      </c>
      <c r="E12" s="26">
        <f>PcA!CQ12</f>
        <v>31</v>
      </c>
      <c r="F12" s="26">
        <f>PcA!DN12</f>
        <v>3</v>
      </c>
      <c r="G12" s="26">
        <f>PcA!EK12</f>
        <v>0</v>
      </c>
      <c r="H12" s="26">
        <f>PcA!FH12</f>
        <v>0</v>
      </c>
      <c r="I12" s="26">
        <f>PcA!GE12</f>
        <v>0</v>
      </c>
      <c r="J12" s="26">
        <f>PcA!HB12</f>
        <v>0</v>
      </c>
      <c r="K12" s="26">
        <f>PcA!HY12</f>
        <v>0</v>
      </c>
      <c r="L12" s="24">
        <f t="shared" si="1"/>
        <v>48</v>
      </c>
      <c r="O12" s="5" t="s">
        <v>30</v>
      </c>
      <c r="P12">
        <f t="shared" si="2"/>
        <v>0</v>
      </c>
      <c r="Q12">
        <f t="shared" si="3"/>
        <v>0</v>
      </c>
      <c r="R12">
        <f t="shared" si="4"/>
        <v>0</v>
      </c>
      <c r="S12">
        <f t="shared" si="5"/>
        <v>12</v>
      </c>
      <c r="T12">
        <f t="shared" si="6"/>
        <v>0</v>
      </c>
      <c r="U12">
        <f t="shared" si="7"/>
        <v>0</v>
      </c>
      <c r="V12">
        <f t="shared" si="8"/>
        <v>0</v>
      </c>
      <c r="W12">
        <f t="shared" si="9"/>
        <v>0</v>
      </c>
      <c r="X12">
        <f t="shared" si="10"/>
        <v>0</v>
      </c>
      <c r="Y12">
        <f t="shared" si="11"/>
        <v>0</v>
      </c>
      <c r="Z12" s="23">
        <f t="shared" si="12"/>
        <v>12</v>
      </c>
      <c r="AB12" s="5" t="s">
        <v>49</v>
      </c>
      <c r="AC12" s="36">
        <f>($B12/$B$75)/'ROI Areas'!$X12</f>
        <v>0.17510427810167284</v>
      </c>
      <c r="AD12" s="36">
        <f>($C12/$C$75)/'ROI Areas'!$X12</f>
        <v>1.1081113063453594</v>
      </c>
      <c r="AE12" s="36">
        <f>($D12/$D$75)/'ROI Areas'!$X12</f>
        <v>1.9002056845848201</v>
      </c>
      <c r="AF12" s="36">
        <f>($E12/$E$75)/'ROI Areas'!$X12</f>
        <v>4.5703222930962486</v>
      </c>
      <c r="AG12" s="36">
        <f>($F12/$F$75)/'ROI Areas'!$X12</f>
        <v>0.24626665672219267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13"/>
        <v>#DIV/0!</v>
      </c>
    </row>
    <row r="13" spans="1:40" x14ac:dyDescent="0.25">
      <c r="A13" s="5" t="s">
        <v>31</v>
      </c>
      <c r="B13" s="26">
        <f>PcA!Z13</f>
        <v>25</v>
      </c>
      <c r="C13" s="26">
        <f>PcA!AW13</f>
        <v>9</v>
      </c>
      <c r="D13" s="26">
        <f>PcA!BT13</f>
        <v>17</v>
      </c>
      <c r="E13" s="26">
        <f>PcA!CQ13</f>
        <v>54</v>
      </c>
      <c r="F13" s="26">
        <f>PcA!DN13</f>
        <v>7</v>
      </c>
      <c r="G13" s="26">
        <f>PcA!EK13</f>
        <v>0</v>
      </c>
      <c r="H13" s="26">
        <f>PcA!FH13</f>
        <v>0</v>
      </c>
      <c r="I13" s="26">
        <f>PcA!GE13</f>
        <v>0</v>
      </c>
      <c r="J13" s="26">
        <f>PcA!HB13</f>
        <v>0</v>
      </c>
      <c r="K13" s="26">
        <f>PcA!HY13</f>
        <v>0</v>
      </c>
      <c r="L13" s="24">
        <f t="shared" si="1"/>
        <v>112</v>
      </c>
      <c r="O13" s="5" t="s">
        <v>49</v>
      </c>
      <c r="P13">
        <f t="shared" si="2"/>
        <v>1</v>
      </c>
      <c r="Q13">
        <f t="shared" si="3"/>
        <v>10</v>
      </c>
      <c r="R13">
        <f t="shared" si="4"/>
        <v>3</v>
      </c>
      <c r="S13">
        <f t="shared" si="5"/>
        <v>31</v>
      </c>
      <c r="T13">
        <f t="shared" si="6"/>
        <v>3</v>
      </c>
      <c r="U13">
        <f t="shared" si="7"/>
        <v>0</v>
      </c>
      <c r="V13">
        <f t="shared" si="8"/>
        <v>0</v>
      </c>
      <c r="W13">
        <f t="shared" si="9"/>
        <v>0</v>
      </c>
      <c r="X13">
        <f t="shared" si="10"/>
        <v>0</v>
      </c>
      <c r="Y13">
        <f t="shared" si="11"/>
        <v>0</v>
      </c>
      <c r="Z13" s="23">
        <f t="shared" si="12"/>
        <v>48</v>
      </c>
      <c r="AB13" s="5" t="s">
        <v>31</v>
      </c>
      <c r="AC13" s="36">
        <f>($B13/$B$75)/'ROI Areas'!$X13</f>
        <v>1.3711809271282818</v>
      </c>
      <c r="AD13" s="36">
        <f>($C13/$C$75)/'ROI Areas'!$X13</f>
        <v>0.31238048421920334</v>
      </c>
      <c r="AE13" s="36">
        <f>($D13/$D$75)/'ROI Areas'!$X13</f>
        <v>3.3727665175436892</v>
      </c>
      <c r="AF13" s="36">
        <f>($E13/$E$75)/'ROI Areas'!$X13</f>
        <v>2.4936580033360545</v>
      </c>
      <c r="AG13" s="36">
        <f>($F13/$F$75)/'ROI Areas'!$X13</f>
        <v>0.17998669321856675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13"/>
        <v>#DIV/0!</v>
      </c>
    </row>
    <row r="14" spans="1:40" x14ac:dyDescent="0.25">
      <c r="A14" s="5" t="s">
        <v>35</v>
      </c>
      <c r="B14" s="26">
        <f>PcA!Z14</f>
        <v>16</v>
      </c>
      <c r="C14" s="26">
        <f>PcA!AW14</f>
        <v>20</v>
      </c>
      <c r="D14" s="26">
        <f>PcA!BT14</f>
        <v>1</v>
      </c>
      <c r="E14" s="26">
        <f>PcA!CQ14</f>
        <v>56</v>
      </c>
      <c r="F14" s="26">
        <f>PcA!DN14</f>
        <v>2</v>
      </c>
      <c r="G14" s="26">
        <f>PcA!EK14</f>
        <v>0</v>
      </c>
      <c r="H14" s="26">
        <f>PcA!FH14</f>
        <v>0</v>
      </c>
      <c r="I14" s="26">
        <f>PcA!GE14</f>
        <v>0</v>
      </c>
      <c r="J14" s="26">
        <f>PcA!HB14</f>
        <v>0</v>
      </c>
      <c r="K14" s="26">
        <f>PcA!HY14</f>
        <v>0</v>
      </c>
      <c r="L14" s="24">
        <f t="shared" si="1"/>
        <v>95</v>
      </c>
      <c r="O14" s="5" t="s">
        <v>31</v>
      </c>
      <c r="P14">
        <f t="shared" si="2"/>
        <v>25</v>
      </c>
      <c r="Q14">
        <f t="shared" si="3"/>
        <v>9</v>
      </c>
      <c r="R14">
        <f t="shared" si="4"/>
        <v>17</v>
      </c>
      <c r="S14">
        <f t="shared" si="5"/>
        <v>54</v>
      </c>
      <c r="T14">
        <f t="shared" si="6"/>
        <v>7</v>
      </c>
      <c r="U14">
        <f t="shared" si="7"/>
        <v>0</v>
      </c>
      <c r="V14">
        <f t="shared" si="8"/>
        <v>0</v>
      </c>
      <c r="W14">
        <f t="shared" si="9"/>
        <v>0</v>
      </c>
      <c r="X14">
        <f t="shared" si="10"/>
        <v>0</v>
      </c>
      <c r="Y14">
        <f t="shared" si="11"/>
        <v>0</v>
      </c>
      <c r="Z14" s="23">
        <f t="shared" si="12"/>
        <v>112</v>
      </c>
      <c r="AB14" s="5" t="s">
        <v>35</v>
      </c>
      <c r="AC14" s="36">
        <f>($B14/$B$75)/'ROI Areas'!$X14</f>
        <v>1.6851138053954891</v>
      </c>
      <c r="AD14" s="36">
        <f>($C14/$C$75)/'ROI Areas'!$X14</f>
        <v>1.3329868924969717</v>
      </c>
      <c r="AE14" s="36">
        <f>($D14/$D$75)/'ROI Areas'!$X14</f>
        <v>0.38097094520129499</v>
      </c>
      <c r="AF14" s="36">
        <f>($E14/$E$75)/'ROI Areas'!$X14</f>
        <v>4.9657592167617066</v>
      </c>
      <c r="AG14" s="36">
        <f>($F14/$F$75)/'ROI Areas'!$X14</f>
        <v>9.8747668996175667E-2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13"/>
        <v>#DIV/0!</v>
      </c>
    </row>
    <row r="15" spans="1:40" x14ac:dyDescent="0.25">
      <c r="A15" s="5" t="s">
        <v>36</v>
      </c>
      <c r="B15" s="26">
        <f>PcA!Z15</f>
        <v>0</v>
      </c>
      <c r="C15" s="26">
        <f>PcA!AW15</f>
        <v>1</v>
      </c>
      <c r="D15" s="26">
        <f>PcA!BT15</f>
        <v>0</v>
      </c>
      <c r="E15" s="26">
        <f>PcA!CQ15</f>
        <v>0</v>
      </c>
      <c r="F15" s="26">
        <f>PcA!DN15</f>
        <v>0</v>
      </c>
      <c r="G15" s="26">
        <f>PcA!EK15</f>
        <v>0</v>
      </c>
      <c r="H15" s="26">
        <f>PcA!FH15</f>
        <v>0</v>
      </c>
      <c r="I15" s="26">
        <f>PcA!GE15</f>
        <v>0</v>
      </c>
      <c r="J15" s="26">
        <f>PcA!HB15</f>
        <v>0</v>
      </c>
      <c r="K15" s="26">
        <f>PcA!HY15</f>
        <v>0</v>
      </c>
      <c r="L15" s="24">
        <f t="shared" si="1"/>
        <v>1</v>
      </c>
      <c r="O15" s="5" t="s">
        <v>35</v>
      </c>
      <c r="P15">
        <f t="shared" si="2"/>
        <v>16</v>
      </c>
      <c r="Q15">
        <f t="shared" si="3"/>
        <v>20</v>
      </c>
      <c r="R15">
        <f t="shared" si="4"/>
        <v>1</v>
      </c>
      <c r="S15">
        <f t="shared" si="5"/>
        <v>56</v>
      </c>
      <c r="T15">
        <f t="shared" si="6"/>
        <v>2</v>
      </c>
      <c r="U15">
        <f t="shared" si="7"/>
        <v>0</v>
      </c>
      <c r="V15">
        <f t="shared" si="8"/>
        <v>0</v>
      </c>
      <c r="W15">
        <f t="shared" si="9"/>
        <v>0</v>
      </c>
      <c r="X15">
        <f t="shared" si="10"/>
        <v>0</v>
      </c>
      <c r="Y15">
        <f t="shared" si="11"/>
        <v>0</v>
      </c>
      <c r="Z15" s="23">
        <f t="shared" si="12"/>
        <v>95</v>
      </c>
      <c r="AB15" s="5" t="s">
        <v>36</v>
      </c>
      <c r="AC15" s="36">
        <f>($B15/$B$75)/'ROI Areas'!$X15</f>
        <v>0</v>
      </c>
      <c r="AD15" s="36">
        <f>($C15/$C$75)/'ROI Areas'!$X15</f>
        <v>0.81859207399022504</v>
      </c>
      <c r="AE15" s="36">
        <f>($D15/$D$75)/'ROI Areas'!$X15</f>
        <v>0</v>
      </c>
      <c r="AF15" s="36">
        <f>($E15/$E$75)/'ROI Areas'!$X15</f>
        <v>0</v>
      </c>
      <c r="AG15" s="36">
        <f>($F15/$F$75)/'ROI Areas'!$X15</f>
        <v>0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13"/>
        <v>#DIV/0!</v>
      </c>
    </row>
    <row r="16" spans="1:40" x14ac:dyDescent="0.25">
      <c r="A16" s="5" t="s">
        <v>9</v>
      </c>
      <c r="B16" s="26">
        <f>PcA!Z16</f>
        <v>10</v>
      </c>
      <c r="C16" s="26">
        <f>PcA!AW16</f>
        <v>38</v>
      </c>
      <c r="D16" s="26">
        <f>PcA!BT16</f>
        <v>4</v>
      </c>
      <c r="E16" s="26">
        <f>PcA!CQ16</f>
        <v>25</v>
      </c>
      <c r="F16" s="26">
        <f>PcA!DN16</f>
        <v>7</v>
      </c>
      <c r="G16" s="26">
        <f>PcA!EK16</f>
        <v>0</v>
      </c>
      <c r="H16" s="26">
        <f>PcA!FH16</f>
        <v>0</v>
      </c>
      <c r="I16" s="26">
        <f>PcA!GE16</f>
        <v>0</v>
      </c>
      <c r="J16" s="26">
        <f>PcA!HB16</f>
        <v>0</v>
      </c>
      <c r="K16" s="26">
        <f>PcA!HY16</f>
        <v>0</v>
      </c>
      <c r="L16" s="24">
        <f t="shared" si="1"/>
        <v>84</v>
      </c>
      <c r="O16" s="5" t="s">
        <v>36</v>
      </c>
      <c r="P16">
        <f t="shared" si="2"/>
        <v>0</v>
      </c>
      <c r="Q16">
        <f t="shared" si="3"/>
        <v>1</v>
      </c>
      <c r="R16">
        <f t="shared" si="4"/>
        <v>0</v>
      </c>
      <c r="S16">
        <f t="shared" si="5"/>
        <v>0</v>
      </c>
      <c r="T16">
        <f t="shared" si="6"/>
        <v>0</v>
      </c>
      <c r="U16">
        <f t="shared" si="7"/>
        <v>0</v>
      </c>
      <c r="V16">
        <f t="shared" si="8"/>
        <v>0</v>
      </c>
      <c r="W16">
        <f t="shared" si="9"/>
        <v>0</v>
      </c>
      <c r="X16">
        <f t="shared" si="10"/>
        <v>0</v>
      </c>
      <c r="Y16">
        <f t="shared" si="11"/>
        <v>0</v>
      </c>
      <c r="Z16" s="23">
        <f t="shared" si="12"/>
        <v>1</v>
      </c>
      <c r="AB16" s="5" t="s">
        <v>9</v>
      </c>
      <c r="AC16" s="36">
        <f>($B16/$B$75)/'ROI Areas'!$X16</f>
        <v>0.76853161821158134</v>
      </c>
      <c r="AD16" s="36">
        <f>($C16/$C$75)/'ROI Areas'!$X16</f>
        <v>1.8481276538159277</v>
      </c>
      <c r="AE16" s="36">
        <f>($D16/$D$75)/'ROI Areas'!$X16</f>
        <v>1.1119988352394732</v>
      </c>
      <c r="AF16" s="36">
        <f>($E16/$E$75)/'ROI Areas'!$X16</f>
        <v>1.617670719367768</v>
      </c>
      <c r="AG16" s="36">
        <f>($F16/$F$75)/'ROI Areas'!$X16</f>
        <v>0.25220133583231252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13"/>
        <v>#DIV/0!</v>
      </c>
    </row>
    <row r="17" spans="1:40" x14ac:dyDescent="0.25">
      <c r="A17" s="5" t="s">
        <v>18</v>
      </c>
      <c r="B17" s="26">
        <f>PcA!Z17</f>
        <v>0</v>
      </c>
      <c r="C17" s="26">
        <f>PcA!AW17</f>
        <v>0</v>
      </c>
      <c r="D17" s="26">
        <f>PcA!BT17</f>
        <v>0</v>
      </c>
      <c r="E17" s="26">
        <f>PcA!CQ17</f>
        <v>0</v>
      </c>
      <c r="F17" s="26">
        <f>PcA!DN17</f>
        <v>0</v>
      </c>
      <c r="G17" s="26">
        <f>PcA!EK17</f>
        <v>0</v>
      </c>
      <c r="H17" s="26">
        <f>PcA!FH17</f>
        <v>0</v>
      </c>
      <c r="I17" s="26">
        <f>PcA!GE17</f>
        <v>0</v>
      </c>
      <c r="J17" s="26">
        <f>PcA!HB17</f>
        <v>0</v>
      </c>
      <c r="K17" s="26">
        <f>PcA!HY17</f>
        <v>0</v>
      </c>
      <c r="L17" s="24">
        <f t="shared" si="1"/>
        <v>0</v>
      </c>
      <c r="O17" s="23" t="s">
        <v>106</v>
      </c>
      <c r="P17" s="23">
        <f>SUM(P3:P16)</f>
        <v>78</v>
      </c>
      <c r="Q17" s="23">
        <f t="shared" ref="Q17:Y17" si="14">SUM(Q3:Q16)</f>
        <v>113</v>
      </c>
      <c r="R17" s="23">
        <f t="shared" si="14"/>
        <v>30</v>
      </c>
      <c r="S17" s="23">
        <f t="shared" si="14"/>
        <v>202</v>
      </c>
      <c r="T17" s="23">
        <f t="shared" si="14"/>
        <v>83</v>
      </c>
      <c r="U17" s="23">
        <f t="shared" si="14"/>
        <v>0</v>
      </c>
      <c r="V17" s="23">
        <f t="shared" si="14"/>
        <v>0</v>
      </c>
      <c r="W17" s="23">
        <f t="shared" si="14"/>
        <v>0</v>
      </c>
      <c r="X17" s="23">
        <f t="shared" si="14"/>
        <v>0</v>
      </c>
      <c r="Y17" s="23">
        <f t="shared" si="14"/>
        <v>0</v>
      </c>
      <c r="Z17" s="48">
        <f>SUM(Z3:Z16)</f>
        <v>506</v>
      </c>
      <c r="AB17" s="5" t="s">
        <v>18</v>
      </c>
      <c r="AC17" s="36">
        <f>($B17/$B$75)/'ROI Areas'!$X17</f>
        <v>0</v>
      </c>
      <c r="AD17" s="36">
        <f>($C17/$C$75)/'ROI Areas'!$X17</f>
        <v>0</v>
      </c>
      <c r="AE17" s="36">
        <f>($D17/$D$75)/'ROI Areas'!$X17</f>
        <v>0</v>
      </c>
      <c r="AF17" s="36">
        <f>($E17/$E$75)/'ROI Areas'!$X17</f>
        <v>0</v>
      </c>
      <c r="AG17" s="36">
        <f>($F17/$F$75)/'ROI Areas'!$X17</f>
        <v>0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13"/>
        <v>#DIV/0!</v>
      </c>
    </row>
    <row r="18" spans="1:40" x14ac:dyDescent="0.25">
      <c r="A18" s="5" t="s">
        <v>50</v>
      </c>
      <c r="B18" s="26">
        <f>PcA!Z18</f>
        <v>0</v>
      </c>
      <c r="C18" s="26">
        <f>PcA!AW18</f>
        <v>2</v>
      </c>
      <c r="D18" s="26">
        <f>PcA!BT18</f>
        <v>0</v>
      </c>
      <c r="E18" s="26">
        <f>PcA!CQ18</f>
        <v>0</v>
      </c>
      <c r="F18" s="26">
        <f>PcA!DN18</f>
        <v>2</v>
      </c>
      <c r="G18" s="26">
        <f>PcA!EK18</f>
        <v>0</v>
      </c>
      <c r="H18" s="26">
        <f>PcA!FH18</f>
        <v>0</v>
      </c>
      <c r="I18" s="26">
        <f>PcA!GE18</f>
        <v>0</v>
      </c>
      <c r="J18" s="26">
        <f>PcA!HB18</f>
        <v>0</v>
      </c>
      <c r="K18" s="26">
        <f>PcA!HY18</f>
        <v>0</v>
      </c>
      <c r="L18" s="24">
        <f t="shared" si="1"/>
        <v>4</v>
      </c>
      <c r="O18" s="37" t="s">
        <v>120</v>
      </c>
      <c r="P18" s="38">
        <f>(P17/B75)/0.221456</f>
        <v>1.2020970490551766</v>
      </c>
      <c r="Q18" s="38">
        <f t="shared" ref="Q18:Y18" si="15">(Q17/C75)/0.221456</f>
        <v>1.1020720827703339</v>
      </c>
      <c r="R18" s="38">
        <f t="shared" si="15"/>
        <v>1.6724332163968028</v>
      </c>
      <c r="S18" s="38">
        <f t="shared" si="15"/>
        <v>2.6211065408701617</v>
      </c>
      <c r="T18" s="38">
        <f t="shared" si="15"/>
        <v>0.59966765407123768</v>
      </c>
      <c r="U18" s="38" t="e">
        <f t="shared" si="15"/>
        <v>#DIV/0!</v>
      </c>
      <c r="V18" s="38" t="e">
        <f t="shared" si="15"/>
        <v>#DIV/0!</v>
      </c>
      <c r="W18" s="38" t="e">
        <f t="shared" si="15"/>
        <v>#DIV/0!</v>
      </c>
      <c r="X18" s="38" t="e">
        <f t="shared" si="15"/>
        <v>#DIV/0!</v>
      </c>
      <c r="Y18" s="38" t="e">
        <f t="shared" si="15"/>
        <v>#DIV/0!</v>
      </c>
      <c r="AB18" s="5" t="s">
        <v>50</v>
      </c>
      <c r="AC18" s="36">
        <f>($B18/$B$75)/'ROI Areas'!$X18</f>
        <v>0</v>
      </c>
      <c r="AD18" s="36">
        <f>($C18/$C$75)/'ROI Areas'!$X18</f>
        <v>0.53726358030527555</v>
      </c>
      <c r="AE18" s="36">
        <f>($D18/$D$75)/'ROI Areas'!$X18</f>
        <v>0</v>
      </c>
      <c r="AF18" s="36">
        <f>($E18/$E$75)/'ROI Areas'!$X18</f>
        <v>0</v>
      </c>
      <c r="AG18" s="36">
        <f>($F18/$F$75)/'ROI Areas'!$X18</f>
        <v>0.39800486029014809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13"/>
        <v>#DIV/0!</v>
      </c>
    </row>
    <row r="19" spans="1:40" x14ac:dyDescent="0.25">
      <c r="A19" s="5" t="s">
        <v>51</v>
      </c>
      <c r="B19" s="26">
        <f>PcA!Z19</f>
        <v>5</v>
      </c>
      <c r="C19" s="26">
        <f>PcA!AW19</f>
        <v>2</v>
      </c>
      <c r="D19" s="26">
        <f>PcA!BT19</f>
        <v>2</v>
      </c>
      <c r="E19" s="26">
        <f>PcA!CQ19</f>
        <v>8</v>
      </c>
      <c r="F19" s="26">
        <f>PcA!DN19</f>
        <v>4</v>
      </c>
      <c r="G19" s="26">
        <f>PcA!EK19</f>
        <v>0</v>
      </c>
      <c r="H19" s="26">
        <f>PcA!FH19</f>
        <v>0</v>
      </c>
      <c r="I19" s="26">
        <f>PcA!GE19</f>
        <v>0</v>
      </c>
      <c r="J19" s="26">
        <f>PcA!HB19</f>
        <v>0</v>
      </c>
      <c r="K19" s="26">
        <f>PcA!HY19</f>
        <v>0</v>
      </c>
      <c r="L19" s="24">
        <f t="shared" si="1"/>
        <v>21</v>
      </c>
      <c r="O19" s="22" t="s">
        <v>110</v>
      </c>
      <c r="AB19" s="5" t="s">
        <v>51</v>
      </c>
      <c r="AC19" s="36">
        <f>($B19/$B$75)/'ROI Areas'!$X19</f>
        <v>0.75277079082368381</v>
      </c>
      <c r="AD19" s="36">
        <f>($C19/$C$75)/'ROI Areas'!$X19</f>
        <v>0.19055018722361933</v>
      </c>
      <c r="AE19" s="36">
        <f>($D19/$D$75)/'ROI Areas'!$X19</f>
        <v>1.0891942800559968</v>
      </c>
      <c r="AF19" s="36">
        <f>($E19/$E$75)/'ROI Areas'!$X19</f>
        <v>1.0140774331555833</v>
      </c>
      <c r="AG19" s="36">
        <f>($F19/$F$75)/'ROI Areas'!$X19</f>
        <v>0.28231915739051439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13"/>
        <v>#DIV/0!</v>
      </c>
    </row>
    <row r="20" spans="1:40" x14ac:dyDescent="0.25">
      <c r="A20" s="5" t="s">
        <v>52</v>
      </c>
      <c r="B20" s="26">
        <f>PcA!Z20</f>
        <v>0</v>
      </c>
      <c r="C20" s="26">
        <f>PcA!AW20</f>
        <v>1</v>
      </c>
      <c r="D20" s="26">
        <f>PcA!BT20</f>
        <v>0</v>
      </c>
      <c r="E20" s="26">
        <f>PcA!CQ20</f>
        <v>0</v>
      </c>
      <c r="F20" s="26">
        <f>PcA!DN20</f>
        <v>1</v>
      </c>
      <c r="G20" s="26">
        <f>PcA!EK20</f>
        <v>0</v>
      </c>
      <c r="H20" s="26">
        <f>PcA!FH20</f>
        <v>0</v>
      </c>
      <c r="I20" s="26">
        <f>PcA!GE20</f>
        <v>0</v>
      </c>
      <c r="J20" s="26">
        <f>PcA!HB20</f>
        <v>0</v>
      </c>
      <c r="K20" s="26">
        <f>PcA!HY20</f>
        <v>0</v>
      </c>
      <c r="L20" s="24">
        <f t="shared" si="1"/>
        <v>2</v>
      </c>
      <c r="O20" s="27"/>
      <c r="P20">
        <f t="shared" ref="P20:Y20" si="16">B1</f>
        <v>2754</v>
      </c>
      <c r="Q20">
        <f t="shared" si="16"/>
        <v>2755</v>
      </c>
      <c r="R20">
        <f t="shared" si="16"/>
        <v>2756</v>
      </c>
      <c r="S20">
        <f t="shared" si="16"/>
        <v>2757</v>
      </c>
      <c r="T20">
        <f t="shared" si="16"/>
        <v>2758</v>
      </c>
      <c r="U20" t="str">
        <f t="shared" si="16"/>
        <v>InputMouse#</v>
      </c>
      <c r="V20" t="str">
        <f t="shared" si="16"/>
        <v>InputMouse#</v>
      </c>
      <c r="W20" t="str">
        <f t="shared" si="16"/>
        <v>InputMouse#</v>
      </c>
      <c r="X20" t="str">
        <f t="shared" si="16"/>
        <v>InputMouse#</v>
      </c>
      <c r="Y20" t="str">
        <f t="shared" si="16"/>
        <v>InputMouse#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0.50031893083644796</v>
      </c>
      <c r="AE20" s="36">
        <f>($D20/$D$75)/'ROI Areas'!$X20</f>
        <v>0</v>
      </c>
      <c r="AF20" s="36">
        <f>($E20/$E$75)/'ROI Areas'!$X20</f>
        <v>0</v>
      </c>
      <c r="AG20" s="36">
        <f>($F20/$F$75)/'ROI Areas'!$X20</f>
        <v>0.37063626396364063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13"/>
        <v>#DIV/0!</v>
      </c>
    </row>
    <row r="21" spans="1:40" x14ac:dyDescent="0.25">
      <c r="A21" s="5" t="s">
        <v>53</v>
      </c>
      <c r="B21" s="26">
        <f>PcA!Z21</f>
        <v>0</v>
      </c>
      <c r="C21" s="26">
        <f>PcA!AW21</f>
        <v>0</v>
      </c>
      <c r="D21" s="26">
        <f>PcA!BT21</f>
        <v>0</v>
      </c>
      <c r="E21" s="26">
        <f>PcA!CQ21</f>
        <v>0</v>
      </c>
      <c r="F21" s="26">
        <f>PcA!DN21</f>
        <v>0</v>
      </c>
      <c r="G21" s="26">
        <f>PcA!EK21</f>
        <v>0</v>
      </c>
      <c r="H21" s="26">
        <f>PcA!FH21</f>
        <v>0</v>
      </c>
      <c r="I21" s="26">
        <f>PcA!GE21</f>
        <v>0</v>
      </c>
      <c r="J21" s="26">
        <f>PcA!HB21</f>
        <v>0</v>
      </c>
      <c r="K21" s="26">
        <f>PcA!HY21</f>
        <v>0</v>
      </c>
      <c r="L21" s="24">
        <f t="shared" si="1"/>
        <v>0</v>
      </c>
      <c r="O21" s="5" t="s">
        <v>9</v>
      </c>
      <c r="P21">
        <f t="shared" ref="P21:Y24" si="17">B16</f>
        <v>10</v>
      </c>
      <c r="Q21">
        <f t="shared" si="17"/>
        <v>38</v>
      </c>
      <c r="R21">
        <f t="shared" si="17"/>
        <v>4</v>
      </c>
      <c r="S21">
        <f t="shared" si="17"/>
        <v>25</v>
      </c>
      <c r="T21">
        <f t="shared" si="17"/>
        <v>7</v>
      </c>
      <c r="U21">
        <f t="shared" si="17"/>
        <v>0</v>
      </c>
      <c r="V21">
        <f t="shared" si="17"/>
        <v>0</v>
      </c>
      <c r="W21">
        <f t="shared" si="17"/>
        <v>0</v>
      </c>
      <c r="X21">
        <f t="shared" si="17"/>
        <v>0</v>
      </c>
      <c r="Y21">
        <f t="shared" si="17"/>
        <v>0</v>
      </c>
      <c r="Z21" s="23">
        <f>L16</f>
        <v>84</v>
      </c>
      <c r="AB21" s="5" t="s">
        <v>53</v>
      </c>
      <c r="AC21" s="36">
        <f>($B21/$B$75)/'ROI Areas'!$X21</f>
        <v>0</v>
      </c>
      <c r="AD21" s="36">
        <f>($C21/$C$75)/'ROI Areas'!$X21</f>
        <v>0</v>
      </c>
      <c r="AE21" s="36">
        <f>($D21/$D$75)/'ROI Areas'!$X21</f>
        <v>0</v>
      </c>
      <c r="AF21" s="36">
        <f>($E21/$E$75)/'ROI Areas'!$X21</f>
        <v>0</v>
      </c>
      <c r="AG21" s="36">
        <f>($F21/$F$75)/'ROI Areas'!$X21</f>
        <v>0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13"/>
        <v>#DIV/0!</v>
      </c>
    </row>
    <row r="22" spans="1:40" x14ac:dyDescent="0.25">
      <c r="A22" s="5" t="s">
        <v>54</v>
      </c>
      <c r="B22" s="26">
        <f>PcA!Z22</f>
        <v>0</v>
      </c>
      <c r="C22" s="26">
        <f>PcA!AW22</f>
        <v>1</v>
      </c>
      <c r="D22" s="26">
        <f>PcA!BT22</f>
        <v>0</v>
      </c>
      <c r="E22" s="26">
        <f>PcA!CQ22</f>
        <v>0</v>
      </c>
      <c r="F22" s="26">
        <f>PcA!DN22</f>
        <v>0</v>
      </c>
      <c r="G22" s="26">
        <f>PcA!EK22</f>
        <v>0</v>
      </c>
      <c r="H22" s="26">
        <f>PcA!FH22</f>
        <v>0</v>
      </c>
      <c r="I22" s="26">
        <f>PcA!GE22</f>
        <v>0</v>
      </c>
      <c r="J22" s="26">
        <f>PcA!HB22</f>
        <v>0</v>
      </c>
      <c r="K22" s="26">
        <f>PcA!HY22</f>
        <v>0</v>
      </c>
      <c r="L22" s="24">
        <f t="shared" si="1"/>
        <v>1</v>
      </c>
      <c r="O22" s="5" t="s">
        <v>18</v>
      </c>
      <c r="P22">
        <f t="shared" si="17"/>
        <v>0</v>
      </c>
      <c r="Q22">
        <f t="shared" si="17"/>
        <v>0</v>
      </c>
      <c r="R22">
        <f t="shared" si="17"/>
        <v>0</v>
      </c>
      <c r="S22">
        <f t="shared" si="17"/>
        <v>0</v>
      </c>
      <c r="T22">
        <f t="shared" si="17"/>
        <v>0</v>
      </c>
      <c r="U22">
        <f t="shared" si="17"/>
        <v>0</v>
      </c>
      <c r="V22">
        <f t="shared" si="17"/>
        <v>0</v>
      </c>
      <c r="W22">
        <f t="shared" si="17"/>
        <v>0</v>
      </c>
      <c r="X22">
        <f t="shared" si="17"/>
        <v>0</v>
      </c>
      <c r="Y22">
        <f t="shared" si="17"/>
        <v>0</v>
      </c>
      <c r="Z22" s="23">
        <f t="shared" ref="Z22:Z24" si="18">L17</f>
        <v>0</v>
      </c>
      <c r="AB22" s="5" t="s">
        <v>54</v>
      </c>
      <c r="AC22" s="36">
        <f>($B22/$B$75)/'ROI Areas'!$X22</f>
        <v>0</v>
      </c>
      <c r="AD22" s="36">
        <f>($C22/$C$75)/'ROI Areas'!$X22</f>
        <v>0.38936939063244352</v>
      </c>
      <c r="AE22" s="36">
        <f>($D22/$D$75)/'ROI Areas'!$X22</f>
        <v>0</v>
      </c>
      <c r="AF22" s="36">
        <f>($E22/$E$75)/'ROI Areas'!$X22</f>
        <v>0</v>
      </c>
      <c r="AG22" s="36">
        <f>($F22/$F$75)/'ROI Areas'!$X22</f>
        <v>0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13"/>
        <v>#DIV/0!</v>
      </c>
    </row>
    <row r="23" spans="1:40" x14ac:dyDescent="0.25">
      <c r="A23" s="5" t="s">
        <v>55</v>
      </c>
      <c r="B23" s="26">
        <f>PcA!Z23</f>
        <v>0</v>
      </c>
      <c r="C23" s="26">
        <f>PcA!AW23</f>
        <v>1</v>
      </c>
      <c r="D23" s="26">
        <f>PcA!BT23</f>
        <v>0</v>
      </c>
      <c r="E23" s="26">
        <f>PcA!CQ23</f>
        <v>0</v>
      </c>
      <c r="F23" s="26">
        <f>PcA!DN23</f>
        <v>1</v>
      </c>
      <c r="G23" s="26">
        <f>PcA!EK23</f>
        <v>0</v>
      </c>
      <c r="H23" s="26">
        <f>PcA!FH23</f>
        <v>0</v>
      </c>
      <c r="I23" s="26">
        <f>PcA!GE23</f>
        <v>0</v>
      </c>
      <c r="J23" s="26">
        <f>PcA!HB23</f>
        <v>0</v>
      </c>
      <c r="K23" s="26">
        <f>PcA!HY23</f>
        <v>0</v>
      </c>
      <c r="L23" s="24">
        <f t="shared" si="1"/>
        <v>2</v>
      </c>
      <c r="O23" s="5" t="s">
        <v>50</v>
      </c>
      <c r="P23">
        <f t="shared" si="17"/>
        <v>0</v>
      </c>
      <c r="Q23">
        <f t="shared" si="17"/>
        <v>2</v>
      </c>
      <c r="R23">
        <f t="shared" si="17"/>
        <v>0</v>
      </c>
      <c r="S23">
        <f t="shared" si="17"/>
        <v>0</v>
      </c>
      <c r="T23">
        <f t="shared" si="17"/>
        <v>2</v>
      </c>
      <c r="U23">
        <f t="shared" si="17"/>
        <v>0</v>
      </c>
      <c r="V23">
        <f t="shared" si="17"/>
        <v>0</v>
      </c>
      <c r="W23">
        <f t="shared" si="17"/>
        <v>0</v>
      </c>
      <c r="X23">
        <f t="shared" si="17"/>
        <v>0</v>
      </c>
      <c r="Y23">
        <f t="shared" si="17"/>
        <v>0</v>
      </c>
      <c r="Z23" s="23">
        <f t="shared" si="18"/>
        <v>4</v>
      </c>
      <c r="AB23" s="5" t="s">
        <v>55</v>
      </c>
      <c r="AC23" s="36">
        <f>($B23/$B$75)/'ROI Areas'!$X23</f>
        <v>0</v>
      </c>
      <c r="AD23" s="36">
        <f>($C23/$C$75)/'ROI Areas'!$X23</f>
        <v>0.34468617450641315</v>
      </c>
      <c r="AE23" s="36">
        <f>($D23/$D$75)/'ROI Areas'!$X23</f>
        <v>0</v>
      </c>
      <c r="AF23" s="36">
        <f>($E23/$E$75)/'ROI Areas'!$X23</f>
        <v>0</v>
      </c>
      <c r="AG23" s="36">
        <f>($F23/$F$75)/'ROI Areas'!$X23</f>
        <v>0.25534351807435085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13"/>
        <v>#DIV/0!</v>
      </c>
    </row>
    <row r="24" spans="1:40" x14ac:dyDescent="0.25">
      <c r="A24" s="5" t="s">
        <v>56</v>
      </c>
      <c r="B24" s="26">
        <f>PcA!Z24</f>
        <v>14</v>
      </c>
      <c r="C24" s="26">
        <f>PcA!AW24</f>
        <v>25</v>
      </c>
      <c r="D24" s="26">
        <f>PcA!BT24</f>
        <v>3</v>
      </c>
      <c r="E24" s="26">
        <f>PcA!CQ24</f>
        <v>1</v>
      </c>
      <c r="F24" s="26">
        <f>PcA!DN24</f>
        <v>13</v>
      </c>
      <c r="G24" s="26">
        <f>PcA!EK24</f>
        <v>0</v>
      </c>
      <c r="H24" s="26">
        <f>PcA!FH24</f>
        <v>0</v>
      </c>
      <c r="I24" s="26">
        <f>PcA!GE24</f>
        <v>0</v>
      </c>
      <c r="J24" s="26">
        <f>PcA!HB24</f>
        <v>0</v>
      </c>
      <c r="K24" s="26">
        <f>PcA!HY24</f>
        <v>0</v>
      </c>
      <c r="L24" s="24">
        <f t="shared" si="1"/>
        <v>56</v>
      </c>
      <c r="O24" s="5" t="s">
        <v>51</v>
      </c>
      <c r="P24">
        <f t="shared" si="17"/>
        <v>5</v>
      </c>
      <c r="Q24">
        <f t="shared" si="17"/>
        <v>2</v>
      </c>
      <c r="R24">
        <f t="shared" si="17"/>
        <v>2</v>
      </c>
      <c r="S24">
        <f t="shared" si="17"/>
        <v>8</v>
      </c>
      <c r="T24">
        <f t="shared" si="17"/>
        <v>4</v>
      </c>
      <c r="U24">
        <f t="shared" si="17"/>
        <v>0</v>
      </c>
      <c r="V24">
        <f t="shared" si="17"/>
        <v>0</v>
      </c>
      <c r="W24">
        <f t="shared" si="17"/>
        <v>0</v>
      </c>
      <c r="X24">
        <f t="shared" si="17"/>
        <v>0</v>
      </c>
      <c r="Y24">
        <f t="shared" si="17"/>
        <v>0</v>
      </c>
      <c r="Z24" s="23">
        <f t="shared" si="18"/>
        <v>21</v>
      </c>
      <c r="AB24" s="5" t="s">
        <v>56</v>
      </c>
      <c r="AC24" s="36">
        <f>($B24/$B$75)/'ROI Areas'!$X24</f>
        <v>3.2841061263855571</v>
      </c>
      <c r="AD24" s="36">
        <f>($C24/$C$75)/'ROI Areas'!$X24</f>
        <v>3.7112121838590255</v>
      </c>
      <c r="AE24" s="36">
        <f>($D24/$D$75)/'ROI Areas'!$X24</f>
        <v>2.5456166535210798</v>
      </c>
      <c r="AF24" s="36">
        <f>($E24/$E$75)/'ROI Areas'!$X24</f>
        <v>0.19750474035939414</v>
      </c>
      <c r="AG24" s="36">
        <f>($F24/$F$75)/'ROI Areas'!$X24</f>
        <v>1.4296183126174384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13"/>
        <v>#DIV/0!</v>
      </c>
    </row>
    <row r="25" spans="1:40" x14ac:dyDescent="0.25">
      <c r="A25" s="5" t="s">
        <v>57</v>
      </c>
      <c r="B25" s="26">
        <f>PcA!Z25</f>
        <v>0</v>
      </c>
      <c r="C25" s="26">
        <f>PcA!AW25</f>
        <v>2</v>
      </c>
      <c r="D25" s="26">
        <f>PcA!BT25</f>
        <v>2</v>
      </c>
      <c r="E25" s="26">
        <f>PcA!CQ25</f>
        <v>3</v>
      </c>
      <c r="F25" s="26">
        <f>PcA!DN25</f>
        <v>0</v>
      </c>
      <c r="G25" s="26">
        <f>PcA!EK25</f>
        <v>0</v>
      </c>
      <c r="H25" s="26">
        <f>PcA!FH25</f>
        <v>0</v>
      </c>
      <c r="I25" s="26">
        <f>PcA!GE25</f>
        <v>0</v>
      </c>
      <c r="J25" s="26">
        <f>PcA!HB25</f>
        <v>0</v>
      </c>
      <c r="K25" s="26">
        <f>PcA!HY25</f>
        <v>0</v>
      </c>
      <c r="L25" s="24">
        <f t="shared" si="1"/>
        <v>7</v>
      </c>
      <c r="O25" s="23" t="s">
        <v>106</v>
      </c>
      <c r="P25" s="23">
        <f>SUM(P21:P24)</f>
        <v>15</v>
      </c>
      <c r="Q25" s="23">
        <f t="shared" ref="Q25:Y25" si="19">SUM(Q21:Q24)</f>
        <v>42</v>
      </c>
      <c r="R25" s="23">
        <f t="shared" si="19"/>
        <v>6</v>
      </c>
      <c r="S25" s="23">
        <f t="shared" si="19"/>
        <v>33</v>
      </c>
      <c r="T25" s="23">
        <f t="shared" si="19"/>
        <v>13</v>
      </c>
      <c r="U25" s="23">
        <f t="shared" si="19"/>
        <v>0</v>
      </c>
      <c r="V25" s="23">
        <f t="shared" si="19"/>
        <v>0</v>
      </c>
      <c r="W25" s="23">
        <f t="shared" si="19"/>
        <v>0</v>
      </c>
      <c r="X25" s="23">
        <f t="shared" si="19"/>
        <v>0</v>
      </c>
      <c r="Y25" s="23">
        <f t="shared" si="19"/>
        <v>0</v>
      </c>
      <c r="Z25" s="48">
        <f>SUM(Z21:Z24)</f>
        <v>109</v>
      </c>
      <c r="AB25" s="5" t="s">
        <v>57</v>
      </c>
      <c r="AC25" s="36">
        <f>($B25/$B$75)/'ROI Areas'!$X25</f>
        <v>0</v>
      </c>
      <c r="AD25" s="36">
        <f>($C25/$C$75)/'ROI Areas'!$X25</f>
        <v>0.46710431052864382</v>
      </c>
      <c r="AE25" s="36">
        <f>($D25/$D$75)/'ROI Areas'!$X25</f>
        <v>2.6699913058612603</v>
      </c>
      <c r="AF25" s="36">
        <f>($E25/$E$75)/'ROI Areas'!$X25</f>
        <v>0.93219524040845725</v>
      </c>
      <c r="AG25" s="36">
        <f>($F25/$F$75)/'ROI Areas'!$X25</f>
        <v>0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13"/>
        <v>#DIV/0!</v>
      </c>
    </row>
    <row r="26" spans="1:40" x14ac:dyDescent="0.25">
      <c r="A26" s="5" t="s">
        <v>58</v>
      </c>
      <c r="B26" s="26">
        <f>PcA!Z26</f>
        <v>2</v>
      </c>
      <c r="C26" s="26">
        <f>PcA!AW26</f>
        <v>0</v>
      </c>
      <c r="D26" s="26">
        <f>PcA!BT26</f>
        <v>0</v>
      </c>
      <c r="E26" s="26">
        <f>PcA!CQ26</f>
        <v>0</v>
      </c>
      <c r="F26" s="26">
        <f>PcA!DN26</f>
        <v>0</v>
      </c>
      <c r="G26" s="26">
        <f>PcA!EK26</f>
        <v>0</v>
      </c>
      <c r="H26" s="26">
        <f>PcA!FH26</f>
        <v>0</v>
      </c>
      <c r="I26" s="26">
        <f>PcA!GE26</f>
        <v>0</v>
      </c>
      <c r="J26" s="26">
        <f>PcA!HB26</f>
        <v>0</v>
      </c>
      <c r="K26" s="26">
        <f>PcA!HY26</f>
        <v>0</v>
      </c>
      <c r="L26" s="24">
        <f t="shared" si="1"/>
        <v>2</v>
      </c>
      <c r="O26" s="37" t="s">
        <v>120</v>
      </c>
      <c r="P26" s="38">
        <f>(P25/B75)/0.08354</f>
        <v>0.6128146905571793</v>
      </c>
      <c r="Q26" s="38">
        <f t="shared" ref="Q26:Y26" si="20">(Q25/C75)/0.08354</f>
        <v>1.0858599830088767</v>
      </c>
      <c r="R26" s="38">
        <f t="shared" si="20"/>
        <v>0.88668989794199271</v>
      </c>
      <c r="S26" s="38">
        <f t="shared" si="20"/>
        <v>1.1351159469343612</v>
      </c>
      <c r="T26" s="38">
        <f t="shared" si="20"/>
        <v>0.24898252334211154</v>
      </c>
      <c r="U26" s="38" t="e">
        <f t="shared" si="20"/>
        <v>#DIV/0!</v>
      </c>
      <c r="V26" s="38" t="e">
        <f t="shared" si="20"/>
        <v>#DIV/0!</v>
      </c>
      <c r="W26" s="38" t="e">
        <f t="shared" si="20"/>
        <v>#DIV/0!</v>
      </c>
      <c r="X26" s="38" t="e">
        <f t="shared" si="20"/>
        <v>#DIV/0!</v>
      </c>
      <c r="Y26" s="38" t="e">
        <f t="shared" si="20"/>
        <v>#DIV/0!</v>
      </c>
      <c r="AB26" s="5" t="s">
        <v>58</v>
      </c>
      <c r="AC26" s="36">
        <f>($B26/$B$75)/'ROI Areas'!$X26</f>
        <v>1.6998267144635695</v>
      </c>
      <c r="AD26" s="36">
        <f>($C26/$C$75)/'ROI Areas'!$X26</f>
        <v>0</v>
      </c>
      <c r="AE26" s="36">
        <f>($D26/$D$75)/'ROI Areas'!$X26</f>
        <v>0</v>
      </c>
      <c r="AF26" s="36">
        <f>($E26/$E$75)/'ROI Areas'!$X26</f>
        <v>0</v>
      </c>
      <c r="AG26" s="36">
        <f>($F26/$F$75)/'ROI Areas'!$X26</f>
        <v>0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13"/>
        <v>#DIV/0!</v>
      </c>
    </row>
    <row r="27" spans="1:40" x14ac:dyDescent="0.25">
      <c r="A27" s="5" t="s">
        <v>59</v>
      </c>
      <c r="B27" s="26">
        <f>PcA!Z27</f>
        <v>0</v>
      </c>
      <c r="C27" s="26">
        <f>PcA!AW27</f>
        <v>0</v>
      </c>
      <c r="D27" s="26">
        <f>PcA!BT27</f>
        <v>0</v>
      </c>
      <c r="E27" s="26">
        <f>PcA!CQ27</f>
        <v>0</v>
      </c>
      <c r="F27" s="26">
        <f>PcA!DN27</f>
        <v>0</v>
      </c>
      <c r="G27" s="26">
        <f>PcA!EK27</f>
        <v>0</v>
      </c>
      <c r="H27" s="26">
        <f>PcA!FH27</f>
        <v>0</v>
      </c>
      <c r="I27" s="26">
        <f>PcA!GE27</f>
        <v>0</v>
      </c>
      <c r="J27" s="26">
        <f>PcA!HB27</f>
        <v>0</v>
      </c>
      <c r="K27" s="26">
        <f>PcA!HY27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>
        <f>($D27/$D$75)/'ROI Areas'!$X27</f>
        <v>0</v>
      </c>
      <c r="AF27" s="36">
        <f>($E27/$E$75)/'ROI Areas'!$X27</f>
        <v>0</v>
      </c>
      <c r="AG27" s="36">
        <f>($F27/$F$75)/'ROI Areas'!$X27</f>
        <v>0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13"/>
        <v>#DIV/0!</v>
      </c>
    </row>
    <row r="28" spans="1:40" x14ac:dyDescent="0.25">
      <c r="A28" s="5" t="s">
        <v>2</v>
      </c>
      <c r="B28" s="26">
        <f>PcA!Z28</f>
        <v>0</v>
      </c>
      <c r="C28" s="26">
        <f>PcA!AW28</f>
        <v>0</v>
      </c>
      <c r="D28" s="26">
        <f>PcA!BT28</f>
        <v>0</v>
      </c>
      <c r="E28" s="26">
        <f>PcA!CQ28</f>
        <v>0</v>
      </c>
      <c r="F28" s="26">
        <f>PcA!DN28</f>
        <v>0</v>
      </c>
      <c r="G28" s="26">
        <f>PcA!EK28</f>
        <v>0</v>
      </c>
      <c r="H28" s="26">
        <f>PcA!FH28</f>
        <v>0</v>
      </c>
      <c r="I28" s="26">
        <f>PcA!GE28</f>
        <v>0</v>
      </c>
      <c r="J28" s="26">
        <f>PcA!HB28</f>
        <v>0</v>
      </c>
      <c r="K28" s="26">
        <f>PcA!HY28</f>
        <v>0</v>
      </c>
      <c r="L28" s="24">
        <f t="shared" si="1"/>
        <v>0</v>
      </c>
      <c r="P28">
        <f t="shared" ref="P28:Y28" si="21">B1</f>
        <v>2754</v>
      </c>
      <c r="Q28">
        <f t="shared" si="21"/>
        <v>2755</v>
      </c>
      <c r="R28">
        <f t="shared" si="21"/>
        <v>2756</v>
      </c>
      <c r="S28">
        <f t="shared" si="21"/>
        <v>2757</v>
      </c>
      <c r="T28">
        <f t="shared" si="21"/>
        <v>2758</v>
      </c>
      <c r="U28" t="str">
        <f t="shared" si="21"/>
        <v>InputMouse#</v>
      </c>
      <c r="V28" t="str">
        <f t="shared" si="21"/>
        <v>InputMouse#</v>
      </c>
      <c r="W28" t="str">
        <f t="shared" si="21"/>
        <v>InputMouse#</v>
      </c>
      <c r="X28" t="str">
        <f t="shared" si="21"/>
        <v>InputMouse#</v>
      </c>
      <c r="Y28" t="str">
        <f t="shared" si="21"/>
        <v>InputMouse#</v>
      </c>
      <c r="Z28" s="23" t="s">
        <v>106</v>
      </c>
      <c r="AB28" s="5" t="s">
        <v>2</v>
      </c>
      <c r="AC28" s="36">
        <f>($B28/$B$75)/'ROI Areas'!$X28</f>
        <v>0</v>
      </c>
      <c r="AD28" s="36">
        <f>($C28/$C$75)/'ROI Areas'!$X28</f>
        <v>0</v>
      </c>
      <c r="AE28" s="36">
        <f>($D28/$D$75)/'ROI Areas'!$X28</f>
        <v>0</v>
      </c>
      <c r="AF28" s="36">
        <f>($E28/$E$75)/'ROI Areas'!$X28</f>
        <v>0</v>
      </c>
      <c r="AG28" s="36">
        <f>($F28/$F$75)/'ROI Areas'!$X28</f>
        <v>0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13"/>
        <v>#DIV/0!</v>
      </c>
    </row>
    <row r="29" spans="1:40" x14ac:dyDescent="0.25">
      <c r="A29" s="5" t="s">
        <v>3</v>
      </c>
      <c r="B29" s="26">
        <f>PcA!Z29</f>
        <v>0</v>
      </c>
      <c r="C29" s="26">
        <f>PcA!AW29</f>
        <v>0</v>
      </c>
      <c r="D29" s="26">
        <f>PcA!BT29</f>
        <v>0</v>
      </c>
      <c r="E29" s="26">
        <f>PcA!CQ29</f>
        <v>4</v>
      </c>
      <c r="F29" s="26">
        <f>PcA!DN29</f>
        <v>0</v>
      </c>
      <c r="G29" s="26">
        <f>PcA!EK29</f>
        <v>0</v>
      </c>
      <c r="H29" s="26">
        <f>PcA!FH29</f>
        <v>0</v>
      </c>
      <c r="I29" s="26">
        <f>PcA!GE29</f>
        <v>0</v>
      </c>
      <c r="J29" s="26">
        <f>PcA!HB29</f>
        <v>0</v>
      </c>
      <c r="K29" s="26">
        <f>PcA!HY29</f>
        <v>0</v>
      </c>
      <c r="L29" s="24">
        <f t="shared" si="1"/>
        <v>4</v>
      </c>
      <c r="O29" s="5" t="s">
        <v>52</v>
      </c>
      <c r="P29">
        <f t="shared" ref="P29:Y32" si="22">B20</f>
        <v>0</v>
      </c>
      <c r="Q29">
        <f t="shared" si="22"/>
        <v>1</v>
      </c>
      <c r="R29">
        <f t="shared" si="22"/>
        <v>0</v>
      </c>
      <c r="S29">
        <f t="shared" si="22"/>
        <v>0</v>
      </c>
      <c r="T29">
        <f t="shared" si="22"/>
        <v>1</v>
      </c>
      <c r="U29">
        <f t="shared" si="22"/>
        <v>0</v>
      </c>
      <c r="V29">
        <f t="shared" si="22"/>
        <v>0</v>
      </c>
      <c r="W29">
        <f t="shared" si="22"/>
        <v>0</v>
      </c>
      <c r="X29">
        <f t="shared" si="22"/>
        <v>0</v>
      </c>
      <c r="Y29">
        <f t="shared" si="22"/>
        <v>0</v>
      </c>
      <c r="Z29" s="23">
        <f>L20</f>
        <v>2</v>
      </c>
      <c r="AB29" s="5" t="s">
        <v>3</v>
      </c>
      <c r="AC29" s="36">
        <f>($B29/$B$75)/'ROI Areas'!$X29</f>
        <v>0</v>
      </c>
      <c r="AD29" s="36">
        <f>($C29/$C$75)/'ROI Areas'!$X29</f>
        <v>0</v>
      </c>
      <c r="AE29" s="36">
        <f>($D29/$D$75)/'ROI Areas'!$X29</f>
        <v>0</v>
      </c>
      <c r="AF29" s="36">
        <f>($E29/$E$75)/'ROI Areas'!$X29</f>
        <v>10.639353993656872</v>
      </c>
      <c r="AG29" s="36">
        <f>($F29/$F$75)/'ROI Areas'!$X29</f>
        <v>0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13"/>
        <v>#DIV/0!</v>
      </c>
    </row>
    <row r="30" spans="1:40" x14ac:dyDescent="0.25">
      <c r="A30" s="5" t="s">
        <v>4</v>
      </c>
      <c r="B30" s="26">
        <f>PcA!Z30</f>
        <v>4</v>
      </c>
      <c r="C30" s="26">
        <f>PcA!AW30</f>
        <v>1</v>
      </c>
      <c r="D30" s="26">
        <f>PcA!BT30</f>
        <v>0</v>
      </c>
      <c r="E30" s="26">
        <f>PcA!CQ30</f>
        <v>1</v>
      </c>
      <c r="F30" s="26">
        <f>PcA!DN30</f>
        <v>0</v>
      </c>
      <c r="G30" s="26">
        <f>PcA!EK30</f>
        <v>0</v>
      </c>
      <c r="H30" s="26">
        <f>PcA!FH30</f>
        <v>0</v>
      </c>
      <c r="I30" s="26">
        <f>PcA!GE30</f>
        <v>0</v>
      </c>
      <c r="J30" s="26">
        <f>PcA!HB30</f>
        <v>0</v>
      </c>
      <c r="K30" s="26">
        <f>PcA!HY30</f>
        <v>0</v>
      </c>
      <c r="L30" s="24">
        <f t="shared" si="1"/>
        <v>6</v>
      </c>
      <c r="O30" s="5" t="s">
        <v>53</v>
      </c>
      <c r="P30">
        <f t="shared" si="22"/>
        <v>0</v>
      </c>
      <c r="Q30">
        <f t="shared" si="22"/>
        <v>0</v>
      </c>
      <c r="R30">
        <f t="shared" si="22"/>
        <v>0</v>
      </c>
      <c r="S30">
        <f t="shared" si="22"/>
        <v>0</v>
      </c>
      <c r="T30">
        <f t="shared" si="22"/>
        <v>0</v>
      </c>
      <c r="U30">
        <f t="shared" si="22"/>
        <v>0</v>
      </c>
      <c r="V30">
        <f t="shared" si="22"/>
        <v>0</v>
      </c>
      <c r="W30">
        <f t="shared" si="22"/>
        <v>0</v>
      </c>
      <c r="X30">
        <f t="shared" si="22"/>
        <v>0</v>
      </c>
      <c r="Y30">
        <f t="shared" si="22"/>
        <v>0</v>
      </c>
      <c r="Z30" s="23">
        <f t="shared" ref="Z30:Z32" si="23">L21</f>
        <v>0</v>
      </c>
      <c r="AB30" s="5" t="s">
        <v>4</v>
      </c>
      <c r="AC30" s="36">
        <f>($B30/$B$75)/'ROI Areas'!$X30</f>
        <v>1.7113963135365977</v>
      </c>
      <c r="AD30" s="36">
        <f>($C30/$C$75)/'ROI Areas'!$X30</f>
        <v>0.27075546429061725</v>
      </c>
      <c r="AE30" s="36">
        <f>($D30/$D$75)/'ROI Areas'!$X30</f>
        <v>0</v>
      </c>
      <c r="AF30" s="36">
        <f>($E30/$E$75)/'ROI Areas'!$X30</f>
        <v>0.36022925277745915</v>
      </c>
      <c r="AG30" s="36">
        <f>($F30/$F$75)/'ROI Areas'!$X30</f>
        <v>0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13"/>
        <v>#DIV/0!</v>
      </c>
    </row>
    <row r="31" spans="1:40" x14ac:dyDescent="0.25">
      <c r="A31" s="5" t="s">
        <v>8</v>
      </c>
      <c r="B31" s="26">
        <f>PcA!Z31</f>
        <v>3</v>
      </c>
      <c r="C31" s="26">
        <f>PcA!AW31</f>
        <v>0</v>
      </c>
      <c r="D31" s="26">
        <f>PcA!BT31</f>
        <v>0</v>
      </c>
      <c r="E31" s="26">
        <f>PcA!CQ31</f>
        <v>0</v>
      </c>
      <c r="F31" s="26">
        <f>PcA!DN31</f>
        <v>0</v>
      </c>
      <c r="G31" s="26">
        <f>PcA!EK31</f>
        <v>0</v>
      </c>
      <c r="H31" s="26">
        <f>PcA!FH31</f>
        <v>0</v>
      </c>
      <c r="I31" s="26">
        <f>PcA!GE31</f>
        <v>0</v>
      </c>
      <c r="J31" s="26">
        <f>PcA!HB31</f>
        <v>0</v>
      </c>
      <c r="K31" s="26">
        <f>PcA!HY31</f>
        <v>0</v>
      </c>
      <c r="L31" s="24">
        <f t="shared" si="1"/>
        <v>3</v>
      </c>
      <c r="O31" s="5" t="s">
        <v>54</v>
      </c>
      <c r="P31">
        <f t="shared" si="22"/>
        <v>0</v>
      </c>
      <c r="Q31">
        <f t="shared" si="22"/>
        <v>1</v>
      </c>
      <c r="R31">
        <f t="shared" si="22"/>
        <v>0</v>
      </c>
      <c r="S31">
        <f t="shared" si="22"/>
        <v>0</v>
      </c>
      <c r="T31">
        <f t="shared" si="22"/>
        <v>0</v>
      </c>
      <c r="U31">
        <f t="shared" si="22"/>
        <v>0</v>
      </c>
      <c r="V31">
        <f t="shared" si="22"/>
        <v>0</v>
      </c>
      <c r="W31">
        <f t="shared" si="22"/>
        <v>0</v>
      </c>
      <c r="X31">
        <f t="shared" si="22"/>
        <v>0</v>
      </c>
      <c r="Y31">
        <f t="shared" si="22"/>
        <v>0</v>
      </c>
      <c r="Z31" s="23">
        <f t="shared" si="23"/>
        <v>1</v>
      </c>
      <c r="AB31" s="5" t="s">
        <v>8</v>
      </c>
      <c r="AC31" s="36">
        <f>($B31/$B$75)/'ROI Areas'!$X31</f>
        <v>1.213124643789488</v>
      </c>
      <c r="AD31" s="36">
        <f>($C31/$C$75)/'ROI Areas'!$X31</f>
        <v>0</v>
      </c>
      <c r="AE31" s="36">
        <f>($D31/$D$75)/'ROI Areas'!$X31</f>
        <v>0</v>
      </c>
      <c r="AF31" s="36">
        <f>($E31/$E$75)/'ROI Areas'!$X31</f>
        <v>0</v>
      </c>
      <c r="AG31" s="36">
        <f>($F31/$F$75)/'ROI Areas'!$X31</f>
        <v>0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13"/>
        <v>#DIV/0!</v>
      </c>
    </row>
    <row r="32" spans="1:40" x14ac:dyDescent="0.25">
      <c r="A32" s="5" t="s">
        <v>20</v>
      </c>
      <c r="B32" s="26">
        <f>PcA!Z32</f>
        <v>18</v>
      </c>
      <c r="C32" s="26">
        <f>PcA!AW32</f>
        <v>0</v>
      </c>
      <c r="D32" s="26">
        <f>PcA!BT32</f>
        <v>0</v>
      </c>
      <c r="E32" s="26">
        <f>PcA!CQ32</f>
        <v>5</v>
      </c>
      <c r="F32" s="26">
        <f>PcA!DN32</f>
        <v>0</v>
      </c>
      <c r="G32" s="26">
        <f>PcA!EK32</f>
        <v>0</v>
      </c>
      <c r="H32" s="26">
        <f>PcA!FH32</f>
        <v>0</v>
      </c>
      <c r="I32" s="26">
        <f>PcA!GE32</f>
        <v>0</v>
      </c>
      <c r="J32" s="26">
        <f>PcA!HB32</f>
        <v>0</v>
      </c>
      <c r="K32" s="26">
        <f>PcA!HY32</f>
        <v>0</v>
      </c>
      <c r="L32" s="24">
        <f t="shared" si="1"/>
        <v>23</v>
      </c>
      <c r="O32" s="5" t="s">
        <v>55</v>
      </c>
      <c r="P32">
        <f t="shared" si="22"/>
        <v>0</v>
      </c>
      <c r="Q32">
        <f t="shared" si="22"/>
        <v>1</v>
      </c>
      <c r="R32">
        <f t="shared" si="22"/>
        <v>0</v>
      </c>
      <c r="S32">
        <f t="shared" si="22"/>
        <v>0</v>
      </c>
      <c r="T32">
        <f t="shared" si="22"/>
        <v>1</v>
      </c>
      <c r="U32">
        <f t="shared" si="22"/>
        <v>0</v>
      </c>
      <c r="V32">
        <f t="shared" si="22"/>
        <v>0</v>
      </c>
      <c r="W32">
        <f t="shared" si="22"/>
        <v>0</v>
      </c>
      <c r="X32">
        <f t="shared" si="22"/>
        <v>0</v>
      </c>
      <c r="Y32">
        <f t="shared" si="22"/>
        <v>0</v>
      </c>
      <c r="Z32" s="23">
        <f t="shared" si="23"/>
        <v>2</v>
      </c>
      <c r="AB32" s="5" t="s">
        <v>20</v>
      </c>
      <c r="AC32" s="36">
        <f>($B32/$B$75)/'ROI Areas'!$X32</f>
        <v>2.0762871638879012</v>
      </c>
      <c r="AD32" s="36">
        <f>($C32/$C$75)/'ROI Areas'!$X32</f>
        <v>0</v>
      </c>
      <c r="AE32" s="36">
        <f>($D32/$D$75)/'ROI Areas'!$X32</f>
        <v>0</v>
      </c>
      <c r="AF32" s="36">
        <f>($E32/$E$75)/'ROI Areas'!$X32</f>
        <v>0.4855939806985593</v>
      </c>
      <c r="AG32" s="36">
        <f>($F32/$F$75)/'ROI Areas'!$X32</f>
        <v>0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13"/>
        <v>#DIV/0!</v>
      </c>
    </row>
    <row r="33" spans="1:40" x14ac:dyDescent="0.25">
      <c r="A33" s="5" t="s">
        <v>21</v>
      </c>
      <c r="B33" s="26">
        <f>PcA!Z33</f>
        <v>10</v>
      </c>
      <c r="C33" s="26">
        <f>PcA!AW33</f>
        <v>3</v>
      </c>
      <c r="D33" s="26">
        <f>PcA!BT33</f>
        <v>3</v>
      </c>
      <c r="E33" s="26">
        <f>PcA!CQ33</f>
        <v>2</v>
      </c>
      <c r="F33" s="26">
        <f>PcA!DN33</f>
        <v>2</v>
      </c>
      <c r="G33" s="26">
        <f>PcA!EK33</f>
        <v>0</v>
      </c>
      <c r="H33" s="26">
        <f>PcA!FH33</f>
        <v>0</v>
      </c>
      <c r="I33" s="26">
        <f>PcA!GE33</f>
        <v>0</v>
      </c>
      <c r="J33" s="26">
        <f>PcA!HB33</f>
        <v>0</v>
      </c>
      <c r="K33" s="26">
        <f>PcA!HY33</f>
        <v>0</v>
      </c>
      <c r="L33" s="24">
        <f t="shared" si="1"/>
        <v>20</v>
      </c>
      <c r="O33" s="23" t="s">
        <v>106</v>
      </c>
      <c r="P33" s="23">
        <f>SUM(P29:P32)</f>
        <v>0</v>
      </c>
      <c r="Q33" s="23">
        <f t="shared" ref="Q33:Y33" si="24">SUM(Q29:Q32)</f>
        <v>3</v>
      </c>
      <c r="R33" s="23">
        <f t="shared" si="24"/>
        <v>0</v>
      </c>
      <c r="S33" s="23">
        <f t="shared" si="24"/>
        <v>0</v>
      </c>
      <c r="T33" s="23">
        <f t="shared" si="24"/>
        <v>2</v>
      </c>
      <c r="U33" s="23">
        <f t="shared" si="24"/>
        <v>0</v>
      </c>
      <c r="V33" s="23">
        <f t="shared" si="24"/>
        <v>0</v>
      </c>
      <c r="W33" s="23">
        <f t="shared" si="24"/>
        <v>0</v>
      </c>
      <c r="X33" s="23">
        <f t="shared" si="24"/>
        <v>0</v>
      </c>
      <c r="Y33" s="23">
        <f t="shared" si="24"/>
        <v>0</v>
      </c>
      <c r="Z33" s="48">
        <f>SUM(Z29:Z32)</f>
        <v>5</v>
      </c>
      <c r="AB33" s="5" t="s">
        <v>21</v>
      </c>
      <c r="AC33" s="36">
        <f>($B33/$B$75)/'ROI Areas'!$X33</f>
        <v>1.3782911917354348</v>
      </c>
      <c r="AD33" s="36">
        <f>($C33/$C$75)/'ROI Areas'!$X33</f>
        <v>0.2616669454720188</v>
      </c>
      <c r="AE33" s="36">
        <f>($D33/$D$75)/'ROI Areas'!$X33</f>
        <v>1.4957011821425272</v>
      </c>
      <c r="AF33" s="36">
        <f>($E33/$E$75)/'ROI Areas'!$X33</f>
        <v>0.23209156274625423</v>
      </c>
      <c r="AG33" s="36">
        <f>($F33/$F$75)/'ROI Areas'!$X33</f>
        <v>0.12922858213711436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13"/>
        <v>#DIV/0!</v>
      </c>
    </row>
    <row r="34" spans="1:40" x14ac:dyDescent="0.25">
      <c r="A34" s="5" t="s">
        <v>24</v>
      </c>
      <c r="B34" s="26">
        <f>PcA!Z34</f>
        <v>0</v>
      </c>
      <c r="C34" s="26">
        <f>PcA!AW34</f>
        <v>0</v>
      </c>
      <c r="D34" s="26">
        <f>PcA!BT34</f>
        <v>0</v>
      </c>
      <c r="E34" s="26">
        <f>PcA!CQ34</f>
        <v>0</v>
      </c>
      <c r="F34" s="26">
        <f>PcA!DN34</f>
        <v>0</v>
      </c>
      <c r="G34" s="26">
        <f>PcA!EK34</f>
        <v>0</v>
      </c>
      <c r="H34" s="26">
        <f>PcA!FH34</f>
        <v>0</v>
      </c>
      <c r="I34" s="26">
        <f>PcA!GE34</f>
        <v>0</v>
      </c>
      <c r="J34" s="26">
        <f>PcA!HB34</f>
        <v>0</v>
      </c>
      <c r="K34" s="26">
        <f>PcA!HY34</f>
        <v>0</v>
      </c>
      <c r="L34" s="24">
        <f t="shared" si="1"/>
        <v>0</v>
      </c>
      <c r="O34" s="37" t="s">
        <v>120</v>
      </c>
      <c r="P34" s="38">
        <f>(P33/B75)/0.020844</f>
        <v>0</v>
      </c>
      <c r="Q34" s="38">
        <f t="shared" ref="Q34:Y34" si="25">(Q33/C75)/0.020844</f>
        <v>0.3108559605387009</v>
      </c>
      <c r="R34" s="38">
        <f t="shared" si="25"/>
        <v>0</v>
      </c>
      <c r="S34" s="38">
        <f t="shared" si="25"/>
        <v>0</v>
      </c>
      <c r="T34" s="38">
        <f t="shared" si="25"/>
        <v>0.1535213970447131</v>
      </c>
      <c r="U34" s="38" t="e">
        <f t="shared" si="25"/>
        <v>#DIV/0!</v>
      </c>
      <c r="V34" s="38" t="e">
        <f t="shared" si="25"/>
        <v>#DIV/0!</v>
      </c>
      <c r="W34" s="38" t="e">
        <f t="shared" si="25"/>
        <v>#DIV/0!</v>
      </c>
      <c r="X34" s="38" t="e">
        <f t="shared" si="25"/>
        <v>#DIV/0!</v>
      </c>
      <c r="Y34" s="38" t="e">
        <f t="shared" si="25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>
        <f>($D34/$D$75)/'ROI Areas'!$X34</f>
        <v>0</v>
      </c>
      <c r="AF34" s="36">
        <f>($E34/$E$75)/'ROI Areas'!$X34</f>
        <v>0</v>
      </c>
      <c r="AG34" s="36">
        <f>($F34/$F$75)/'ROI Areas'!$X34</f>
        <v>0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13"/>
        <v>#DIV/0!</v>
      </c>
    </row>
    <row r="35" spans="1:40" x14ac:dyDescent="0.25">
      <c r="A35" s="5" t="s">
        <v>26</v>
      </c>
      <c r="B35" s="26">
        <f>PcA!Z35</f>
        <v>2</v>
      </c>
      <c r="C35" s="26">
        <f>PcA!AW35</f>
        <v>14</v>
      </c>
      <c r="D35" s="26">
        <f>PcA!BT35</f>
        <v>0</v>
      </c>
      <c r="E35" s="26">
        <f>PcA!CQ35</f>
        <v>4</v>
      </c>
      <c r="F35" s="26">
        <f>PcA!DN35</f>
        <v>0</v>
      </c>
      <c r="G35" s="26">
        <f>PcA!EK35</f>
        <v>0</v>
      </c>
      <c r="H35" s="26">
        <f>PcA!FH35</f>
        <v>0</v>
      </c>
      <c r="I35" s="26">
        <f>PcA!GE35</f>
        <v>0</v>
      </c>
      <c r="J35" s="26">
        <f>PcA!HB35</f>
        <v>0</v>
      </c>
      <c r="K35" s="26">
        <f>PcA!HY35</f>
        <v>0</v>
      </c>
      <c r="L35" s="24">
        <f t="shared" si="1"/>
        <v>20</v>
      </c>
      <c r="O35" s="22" t="s">
        <v>39</v>
      </c>
      <c r="AB35" s="5" t="s">
        <v>26</v>
      </c>
      <c r="AC35" s="36">
        <f>($B35/$B$75)/'ROI Areas'!$X35</f>
        <v>0.39296868899274706</v>
      </c>
      <c r="AD35" s="36">
        <f>($C35/$C$75)/'ROI Areas'!$X35</f>
        <v>1.7407749052356896</v>
      </c>
      <c r="AE35" s="36">
        <f>($D35/$D$75)/'ROI Areas'!$X35</f>
        <v>0</v>
      </c>
      <c r="AF35" s="36">
        <f>($E35/$E$75)/'ROI Areas'!$X35</f>
        <v>0.66172313721192466</v>
      </c>
      <c r="AG35" s="36">
        <f>($F35/$F$75)/'ROI Areas'!$X35</f>
        <v>0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13"/>
        <v>#DIV/0!</v>
      </c>
    </row>
    <row r="36" spans="1:40" x14ac:dyDescent="0.25">
      <c r="A36" s="5" t="s">
        <v>33</v>
      </c>
      <c r="B36" s="26">
        <f>PcA!Z36</f>
        <v>0</v>
      </c>
      <c r="C36" s="26">
        <f>PcA!AW36</f>
        <v>0</v>
      </c>
      <c r="D36" s="26">
        <f>PcA!BT36</f>
        <v>0</v>
      </c>
      <c r="E36" s="26">
        <f>PcA!CQ36</f>
        <v>0</v>
      </c>
      <c r="F36" s="26">
        <f>PcA!DN36</f>
        <v>0</v>
      </c>
      <c r="G36" s="26">
        <f>PcA!EK36</f>
        <v>0</v>
      </c>
      <c r="H36" s="26">
        <f>PcA!FH36</f>
        <v>0</v>
      </c>
      <c r="I36" s="26">
        <f>PcA!GE36</f>
        <v>0</v>
      </c>
      <c r="J36" s="26">
        <f>PcA!HB36</f>
        <v>0</v>
      </c>
      <c r="K36" s="26">
        <f>PcA!HY36</f>
        <v>0</v>
      </c>
      <c r="L36" s="24">
        <f t="shared" si="1"/>
        <v>0</v>
      </c>
      <c r="P36">
        <f t="shared" ref="P36:Y36" si="26">B1</f>
        <v>2754</v>
      </c>
      <c r="Q36">
        <f t="shared" si="26"/>
        <v>2755</v>
      </c>
      <c r="R36">
        <f t="shared" si="26"/>
        <v>2756</v>
      </c>
      <c r="S36">
        <f t="shared" si="26"/>
        <v>2757</v>
      </c>
      <c r="T36">
        <f t="shared" si="26"/>
        <v>2758</v>
      </c>
      <c r="U36" t="str">
        <f t="shared" si="26"/>
        <v>InputMouse#</v>
      </c>
      <c r="V36" t="str">
        <f t="shared" si="26"/>
        <v>InputMouse#</v>
      </c>
      <c r="W36" t="str">
        <f t="shared" si="26"/>
        <v>InputMouse#</v>
      </c>
      <c r="X36" t="str">
        <f t="shared" si="26"/>
        <v>InputMouse#</v>
      </c>
      <c r="Y36" t="str">
        <f t="shared" si="26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>
        <f>($D36/$D$75)/'ROI Areas'!$X36</f>
        <v>0</v>
      </c>
      <c r="AF36" s="36">
        <f>($E36/$E$75)/'ROI Areas'!$X36</f>
        <v>0</v>
      </c>
      <c r="AG36" s="36">
        <f>($F36/$F$75)/'ROI Areas'!$X36</f>
        <v>0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13"/>
        <v>#DIV/0!</v>
      </c>
    </row>
    <row r="37" spans="1:40" x14ac:dyDescent="0.25">
      <c r="A37" s="5" t="s">
        <v>34</v>
      </c>
      <c r="B37" s="26">
        <f>PcA!Z37</f>
        <v>1</v>
      </c>
      <c r="C37" s="26">
        <f>PcA!AW37</f>
        <v>0</v>
      </c>
      <c r="D37" s="26">
        <f>PcA!BT37</f>
        <v>0</v>
      </c>
      <c r="E37" s="26">
        <f>PcA!CQ37</f>
        <v>0</v>
      </c>
      <c r="F37" s="26">
        <f>PcA!DN37</f>
        <v>0</v>
      </c>
      <c r="G37" s="26">
        <f>PcA!EK37</f>
        <v>0</v>
      </c>
      <c r="H37" s="26">
        <f>PcA!FH37</f>
        <v>0</v>
      </c>
      <c r="I37" s="26">
        <f>PcA!GE37</f>
        <v>0</v>
      </c>
      <c r="J37" s="26">
        <f>PcA!HB37</f>
        <v>0</v>
      </c>
      <c r="K37" s="26">
        <f>PcA!HY37</f>
        <v>0</v>
      </c>
      <c r="L37" s="24">
        <f t="shared" si="1"/>
        <v>1</v>
      </c>
      <c r="O37" s="5" t="s">
        <v>56</v>
      </c>
      <c r="P37">
        <f t="shared" ref="P37:Y40" si="27">B24</f>
        <v>14</v>
      </c>
      <c r="Q37">
        <f t="shared" si="27"/>
        <v>25</v>
      </c>
      <c r="R37">
        <f t="shared" si="27"/>
        <v>3</v>
      </c>
      <c r="S37">
        <f t="shared" si="27"/>
        <v>1</v>
      </c>
      <c r="T37">
        <f t="shared" si="27"/>
        <v>13</v>
      </c>
      <c r="U37">
        <f t="shared" si="27"/>
        <v>0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7"/>
        <v>0</v>
      </c>
      <c r="Z37" s="23">
        <f>L24</f>
        <v>56</v>
      </c>
      <c r="AB37" s="5" t="s">
        <v>34</v>
      </c>
      <c r="AC37" s="36">
        <f>($B37/$B$75)/'ROI Areas'!$X37</f>
        <v>0.58891764947451142</v>
      </c>
      <c r="AD37" s="36">
        <f>($C37/$C$75)/'ROI Areas'!$X37</f>
        <v>0</v>
      </c>
      <c r="AE37" s="36">
        <f>($D37/$D$75)/'ROI Areas'!$X37</f>
        <v>0</v>
      </c>
      <c r="AF37" s="36">
        <f>($E37/$E$75)/'ROI Areas'!$X37</f>
        <v>0</v>
      </c>
      <c r="AG37" s="36">
        <f>($F37/$F$75)/'ROI Areas'!$X37</f>
        <v>0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13"/>
        <v>#DIV/0!</v>
      </c>
    </row>
    <row r="38" spans="1:40" x14ac:dyDescent="0.25">
      <c r="A38" s="5" t="s">
        <v>5</v>
      </c>
      <c r="B38" s="26">
        <f>PcA!Z38</f>
        <v>0</v>
      </c>
      <c r="C38" s="26">
        <f>PcA!AW38</f>
        <v>1</v>
      </c>
      <c r="D38" s="26">
        <f>PcA!BT38</f>
        <v>1</v>
      </c>
      <c r="E38" s="26">
        <f>PcA!CQ38</f>
        <v>3</v>
      </c>
      <c r="F38" s="26">
        <f>PcA!DN38</f>
        <v>0</v>
      </c>
      <c r="G38" s="26">
        <f>PcA!EK38</f>
        <v>0</v>
      </c>
      <c r="H38" s="26">
        <f>PcA!FH38</f>
        <v>0</v>
      </c>
      <c r="I38" s="26">
        <f>PcA!GE38</f>
        <v>0</v>
      </c>
      <c r="J38" s="26">
        <f>PcA!HB38</f>
        <v>0</v>
      </c>
      <c r="K38" s="26">
        <f>PcA!HY38</f>
        <v>0</v>
      </c>
      <c r="L38" s="24">
        <f t="shared" si="1"/>
        <v>5</v>
      </c>
      <c r="O38" s="5" t="s">
        <v>57</v>
      </c>
      <c r="P38">
        <f t="shared" si="27"/>
        <v>0</v>
      </c>
      <c r="Q38">
        <f t="shared" si="27"/>
        <v>2</v>
      </c>
      <c r="R38">
        <f t="shared" si="27"/>
        <v>2</v>
      </c>
      <c r="S38">
        <f t="shared" si="27"/>
        <v>3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0</v>
      </c>
      <c r="X38">
        <f t="shared" si="27"/>
        <v>0</v>
      </c>
      <c r="Y38">
        <f t="shared" si="27"/>
        <v>0</v>
      </c>
      <c r="Z38" s="23">
        <f t="shared" ref="Z38:Z40" si="28">L25</f>
        <v>7</v>
      </c>
      <c r="AB38" s="5" t="s">
        <v>5</v>
      </c>
      <c r="AC38" s="36">
        <f>($B38/$B$75)/'ROI Areas'!$X38</f>
        <v>0</v>
      </c>
      <c r="AD38" s="36">
        <f>($C38/$C$75)/'ROI Areas'!$X38</f>
        <v>0.49021616725720218</v>
      </c>
      <c r="AE38" s="36">
        <f>($D38/$D$75)/'ROI Areas'!$X38</f>
        <v>2.8020998202479581</v>
      </c>
      <c r="AF38" s="36">
        <f>($E38/$E$75)/'ROI Areas'!$X38</f>
        <v>1.9566386675869363</v>
      </c>
      <c r="AG38" s="36">
        <f>($F38/$F$75)/'ROI Areas'!$X38</f>
        <v>0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13"/>
        <v>#DIV/0!</v>
      </c>
    </row>
    <row r="39" spans="1:40" x14ac:dyDescent="0.25">
      <c r="A39" s="5" t="s">
        <v>6</v>
      </c>
      <c r="B39" s="26">
        <f>PcA!Z39</f>
        <v>0</v>
      </c>
      <c r="C39" s="26">
        <f>PcA!AW39</f>
        <v>0</v>
      </c>
      <c r="D39" s="26">
        <f>PcA!BT39</f>
        <v>0</v>
      </c>
      <c r="E39" s="26">
        <f>PcA!CQ39</f>
        <v>0</v>
      </c>
      <c r="F39" s="26">
        <f>PcA!DN39</f>
        <v>0</v>
      </c>
      <c r="G39" s="26">
        <f>PcA!EK39</f>
        <v>0</v>
      </c>
      <c r="H39" s="26">
        <f>PcA!FH39</f>
        <v>0</v>
      </c>
      <c r="I39" s="26">
        <f>PcA!GE39</f>
        <v>0</v>
      </c>
      <c r="J39" s="26">
        <f>PcA!HB39</f>
        <v>0</v>
      </c>
      <c r="K39" s="26">
        <f>PcA!HY39</f>
        <v>0</v>
      </c>
      <c r="L39" s="24">
        <f t="shared" si="1"/>
        <v>0</v>
      </c>
      <c r="O39" s="5" t="s">
        <v>58</v>
      </c>
      <c r="P39">
        <f t="shared" si="27"/>
        <v>2</v>
      </c>
      <c r="Q39">
        <f t="shared" si="27"/>
        <v>0</v>
      </c>
      <c r="R39">
        <f t="shared" si="27"/>
        <v>0</v>
      </c>
      <c r="S39">
        <f t="shared" si="27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7"/>
        <v>0</v>
      </c>
      <c r="Z39" s="23">
        <f t="shared" si="28"/>
        <v>2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>
        <f>($D39/$D$75)/'ROI Areas'!$X39</f>
        <v>0</v>
      </c>
      <c r="AF39" s="36">
        <f>($E39/$E$75)/'ROI Areas'!$X39</f>
        <v>0</v>
      </c>
      <c r="AG39" s="36">
        <f>($F39/$F$75)/'ROI Areas'!$X39</f>
        <v>0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13"/>
        <v>#DIV/0!</v>
      </c>
    </row>
    <row r="40" spans="1:40" x14ac:dyDescent="0.25">
      <c r="A40" s="5" t="s">
        <v>7</v>
      </c>
      <c r="B40" s="26">
        <f>PcA!Z40</f>
        <v>0</v>
      </c>
      <c r="C40" s="26">
        <f>PcA!AW40</f>
        <v>2</v>
      </c>
      <c r="D40" s="26">
        <f>PcA!BT40</f>
        <v>0</v>
      </c>
      <c r="E40" s="26">
        <f>PcA!CQ40</f>
        <v>0</v>
      </c>
      <c r="F40" s="26">
        <f>PcA!DN40</f>
        <v>0</v>
      </c>
      <c r="G40" s="26">
        <f>PcA!EK40</f>
        <v>0</v>
      </c>
      <c r="H40" s="26">
        <f>PcA!FH40</f>
        <v>0</v>
      </c>
      <c r="I40" s="26">
        <f>PcA!GE40</f>
        <v>0</v>
      </c>
      <c r="J40" s="26">
        <f>PcA!HB40</f>
        <v>0</v>
      </c>
      <c r="K40" s="26">
        <f>PcA!HY40</f>
        <v>0</v>
      </c>
      <c r="L40" s="24">
        <f t="shared" si="1"/>
        <v>2</v>
      </c>
      <c r="O40" s="5" t="s">
        <v>59</v>
      </c>
      <c r="P40">
        <f t="shared" si="27"/>
        <v>0</v>
      </c>
      <c r="Q40">
        <f t="shared" si="27"/>
        <v>0</v>
      </c>
      <c r="R40">
        <f t="shared" si="27"/>
        <v>0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7"/>
        <v>0</v>
      </c>
      <c r="Z40" s="23">
        <f t="shared" si="28"/>
        <v>0</v>
      </c>
      <c r="AB40" s="5" t="s">
        <v>7</v>
      </c>
      <c r="AC40" s="36">
        <f>($B40/$B$75)/'ROI Areas'!$X40</f>
        <v>0</v>
      </c>
      <c r="AD40" s="36">
        <f>($C40/$C$75)/'ROI Areas'!$X40</f>
        <v>1.2753384069157436</v>
      </c>
      <c r="AE40" s="36">
        <f>($D40/$D$75)/'ROI Areas'!$X40</f>
        <v>0</v>
      </c>
      <c r="AF40" s="36">
        <f>($E40/$E$75)/'ROI Areas'!$X40</f>
        <v>0</v>
      </c>
      <c r="AG40" s="36">
        <f>($F40/$F$75)/'ROI Areas'!$X40</f>
        <v>0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13"/>
        <v>#DIV/0!</v>
      </c>
    </row>
    <row r="41" spans="1:40" x14ac:dyDescent="0.25">
      <c r="A41" s="5" t="s">
        <v>13</v>
      </c>
      <c r="B41" s="26">
        <f>PcA!Z41</f>
        <v>4</v>
      </c>
      <c r="C41" s="26">
        <f>PcA!AW41</f>
        <v>5</v>
      </c>
      <c r="D41" s="26">
        <f>PcA!BT41</f>
        <v>1</v>
      </c>
      <c r="E41" s="26">
        <f>PcA!CQ41</f>
        <v>1</v>
      </c>
      <c r="F41" s="26">
        <f>PcA!DN41</f>
        <v>0</v>
      </c>
      <c r="G41" s="26">
        <f>PcA!EK41</f>
        <v>0</v>
      </c>
      <c r="H41" s="26">
        <f>PcA!FH41</f>
        <v>0</v>
      </c>
      <c r="I41" s="26">
        <f>PcA!GE41</f>
        <v>0</v>
      </c>
      <c r="J41" s="26">
        <f>PcA!HB41</f>
        <v>0</v>
      </c>
      <c r="K41" s="26">
        <f>PcA!HY41</f>
        <v>0</v>
      </c>
      <c r="L41" s="24">
        <f t="shared" si="1"/>
        <v>11</v>
      </c>
      <c r="O41" s="23" t="s">
        <v>106</v>
      </c>
      <c r="P41" s="23">
        <f>SUM(P37:P40)</f>
        <v>16</v>
      </c>
      <c r="Q41" s="23">
        <f t="shared" ref="Q41:Y41" si="29">SUM(Q37:Q40)</f>
        <v>27</v>
      </c>
      <c r="R41" s="23">
        <f t="shared" si="29"/>
        <v>5</v>
      </c>
      <c r="S41" s="23">
        <f t="shared" si="29"/>
        <v>4</v>
      </c>
      <c r="T41" s="23">
        <f t="shared" si="29"/>
        <v>13</v>
      </c>
      <c r="U41" s="23">
        <f t="shared" si="29"/>
        <v>0</v>
      </c>
      <c r="V41" s="23">
        <f t="shared" si="29"/>
        <v>0</v>
      </c>
      <c r="W41" s="23">
        <f t="shared" si="29"/>
        <v>0</v>
      </c>
      <c r="X41" s="23">
        <f t="shared" si="29"/>
        <v>0</v>
      </c>
      <c r="Y41" s="23">
        <f t="shared" si="29"/>
        <v>0</v>
      </c>
      <c r="Z41" s="48">
        <f>SUM(Z37:Z40)</f>
        <v>65</v>
      </c>
      <c r="AB41" s="5" t="s">
        <v>13</v>
      </c>
      <c r="AC41" s="36">
        <f>($B41/$B$75)/'ROI Areas'!$X41</f>
        <v>1.8453083589677963</v>
      </c>
      <c r="AD41" s="36">
        <f>($C41/$C$75)/'ROI Areas'!$X41</f>
        <v>1.459706666246124</v>
      </c>
      <c r="AE41" s="36">
        <f>($D41/$D$75)/'ROI Areas'!$X41</f>
        <v>1.6687510777085317</v>
      </c>
      <c r="AF41" s="36">
        <f>($E41/$E$75)/'ROI Areas'!$X41</f>
        <v>0.38841619912181347</v>
      </c>
      <c r="AG41" s="36">
        <f>($F41/$F$75)/'ROI Areas'!$X41</f>
        <v>0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13"/>
        <v>#DIV/0!</v>
      </c>
    </row>
    <row r="42" spans="1:40" x14ac:dyDescent="0.25">
      <c r="A42" s="5" t="s">
        <v>23</v>
      </c>
      <c r="B42" s="26">
        <f>PcA!Z42</f>
        <v>0</v>
      </c>
      <c r="C42" s="26">
        <f>PcA!AW42</f>
        <v>1</v>
      </c>
      <c r="D42" s="26">
        <f>PcA!BT42</f>
        <v>0</v>
      </c>
      <c r="E42" s="26">
        <f>PcA!CQ42</f>
        <v>0</v>
      </c>
      <c r="F42" s="26">
        <f>PcA!DN42</f>
        <v>0</v>
      </c>
      <c r="G42" s="26">
        <f>PcA!EK42</f>
        <v>0</v>
      </c>
      <c r="H42" s="26">
        <f>PcA!FH42</f>
        <v>0</v>
      </c>
      <c r="I42" s="26">
        <f>PcA!GE42</f>
        <v>0</v>
      </c>
      <c r="J42" s="26">
        <f>PcA!HB42</f>
        <v>0</v>
      </c>
      <c r="K42" s="26">
        <f>PcA!HY42</f>
        <v>0</v>
      </c>
      <c r="L42" s="24">
        <f t="shared" si="1"/>
        <v>1</v>
      </c>
      <c r="O42" s="37" t="s">
        <v>120</v>
      </c>
      <c r="P42" s="38">
        <f>(P41/B75)/0.029873</f>
        <v>1.8279887702079873</v>
      </c>
      <c r="Q42" s="38">
        <f t="shared" ref="Q42:Y42" si="30">(Q41/C75)/0.029873</f>
        <v>1.9521084180771313</v>
      </c>
      <c r="R42" s="38">
        <f t="shared" si="30"/>
        <v>2.0663607626193685</v>
      </c>
      <c r="S42" s="38">
        <f t="shared" si="30"/>
        <v>0.38477062476360652</v>
      </c>
      <c r="T42" s="38">
        <f t="shared" si="30"/>
        <v>0.6962809225722224</v>
      </c>
      <c r="U42" s="38" t="e">
        <f t="shared" si="30"/>
        <v>#DIV/0!</v>
      </c>
      <c r="V42" s="38" t="e">
        <f t="shared" si="30"/>
        <v>#DIV/0!</v>
      </c>
      <c r="W42" s="38" t="e">
        <f t="shared" si="30"/>
        <v>#DIV/0!</v>
      </c>
      <c r="X42" s="38" t="e">
        <f t="shared" si="30"/>
        <v>#DIV/0!</v>
      </c>
      <c r="Y42" s="38" t="e">
        <f t="shared" si="30"/>
        <v>#DIV/0!</v>
      </c>
      <c r="AB42" s="5" t="s">
        <v>23</v>
      </c>
      <c r="AC42" s="36">
        <f>($B42/$B$75)/'ROI Areas'!$X42</f>
        <v>0</v>
      </c>
      <c r="AD42" s="36">
        <f>($C42/$C$75)/'ROI Areas'!$X42</f>
        <v>1.1885066682717751</v>
      </c>
      <c r="AE42" s="36">
        <f>($D42/$D$75)/'ROI Areas'!$X42</f>
        <v>0</v>
      </c>
      <c r="AF42" s="36">
        <f>($E42/$E$75)/'ROI Areas'!$X42</f>
        <v>0</v>
      </c>
      <c r="AG42" s="36">
        <f>($F42/$F$75)/'ROI Areas'!$X42</f>
        <v>0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13"/>
        <v>#DIV/0!</v>
      </c>
    </row>
    <row r="43" spans="1:40" x14ac:dyDescent="0.25">
      <c r="A43" s="5" t="s">
        <v>60</v>
      </c>
      <c r="B43" s="26">
        <f>PcA!Z43</f>
        <v>9</v>
      </c>
      <c r="C43" s="26">
        <f>PcA!AW43</f>
        <v>16</v>
      </c>
      <c r="D43" s="26">
        <f>PcA!BT43</f>
        <v>2</v>
      </c>
      <c r="E43" s="26">
        <f>PcA!CQ43</f>
        <v>4</v>
      </c>
      <c r="F43" s="26">
        <f>PcA!DN43</f>
        <v>5</v>
      </c>
      <c r="G43" s="26">
        <f>PcA!EK43</f>
        <v>0</v>
      </c>
      <c r="H43" s="26">
        <f>PcA!FH43</f>
        <v>0</v>
      </c>
      <c r="I43" s="26">
        <f>PcA!GE43</f>
        <v>0</v>
      </c>
      <c r="J43" s="26">
        <f>PcA!HB43</f>
        <v>0</v>
      </c>
      <c r="K43" s="26">
        <f>PcA!HY43</f>
        <v>0</v>
      </c>
      <c r="L43" s="24">
        <f t="shared" si="1"/>
        <v>36</v>
      </c>
      <c r="O43" s="22" t="s">
        <v>40</v>
      </c>
      <c r="AB43" s="5" t="s">
        <v>60</v>
      </c>
      <c r="AC43" s="36">
        <f>($B43/$B$75)/'ROI Areas'!$X43</f>
        <v>1.0553603803039182</v>
      </c>
      <c r="AD43" s="36">
        <f>($C43/$C$75)/'ROI Areas'!$X43</f>
        <v>1.1873120861206548</v>
      </c>
      <c r="AE43" s="36">
        <f>($D43/$D$75)/'ROI Areas'!$X43</f>
        <v>0.84834181462015912</v>
      </c>
      <c r="AF43" s="36">
        <f>($E43/$E$75)/'ROI Areas'!$X43</f>
        <v>0.39491774128869478</v>
      </c>
      <c r="AG43" s="36">
        <f>($F43/$F$75)/'ROI Areas'!$X43</f>
        <v>0.27486274793693161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13"/>
        <v>#DIV/0!</v>
      </c>
    </row>
    <row r="44" spans="1:40" x14ac:dyDescent="0.25">
      <c r="A44" s="5" t="s">
        <v>61</v>
      </c>
      <c r="B44" s="26">
        <f>PcA!Z44</f>
        <v>5</v>
      </c>
      <c r="C44" s="26">
        <f>PcA!AW44</f>
        <v>4</v>
      </c>
      <c r="D44" s="26">
        <f>PcA!BT44</f>
        <v>4</v>
      </c>
      <c r="E44" s="26">
        <f>PcA!CQ44</f>
        <v>1</v>
      </c>
      <c r="F44" s="26">
        <f>PcA!DN44</f>
        <v>21</v>
      </c>
      <c r="G44" s="26">
        <f>PcA!EK44</f>
        <v>0</v>
      </c>
      <c r="H44" s="26">
        <f>PcA!FH44</f>
        <v>0</v>
      </c>
      <c r="I44" s="26">
        <f>PcA!GE44</f>
        <v>0</v>
      </c>
      <c r="J44" s="26">
        <f>PcA!HB44</f>
        <v>0</v>
      </c>
      <c r="K44" s="26">
        <f>PcA!HY44</f>
        <v>0</v>
      </c>
      <c r="L44" s="24">
        <f t="shared" si="1"/>
        <v>35</v>
      </c>
      <c r="P44">
        <f t="shared" ref="P44:Y44" si="31">B1</f>
        <v>2754</v>
      </c>
      <c r="Q44">
        <f t="shared" si="31"/>
        <v>2755</v>
      </c>
      <c r="R44">
        <f t="shared" si="31"/>
        <v>2756</v>
      </c>
      <c r="S44">
        <f t="shared" si="31"/>
        <v>2757</v>
      </c>
      <c r="T44">
        <f t="shared" si="31"/>
        <v>2758</v>
      </c>
      <c r="U44" t="str">
        <f t="shared" si="31"/>
        <v>InputMouse#</v>
      </c>
      <c r="V44" t="str">
        <f t="shared" si="31"/>
        <v>InputMouse#</v>
      </c>
      <c r="W44" t="str">
        <f t="shared" si="31"/>
        <v>InputMouse#</v>
      </c>
      <c r="X44" t="str">
        <f t="shared" si="31"/>
        <v>InputMouse#</v>
      </c>
      <c r="Y44" t="str">
        <f t="shared" si="31"/>
        <v>InputMouse#</v>
      </c>
      <c r="Z44" s="23" t="s">
        <v>106</v>
      </c>
      <c r="AB44" s="5" t="s">
        <v>61</v>
      </c>
      <c r="AC44" s="36">
        <f>($B44/$B$75)/'ROI Areas'!$X44</f>
        <v>1.1860221036053362</v>
      </c>
      <c r="AD44" s="36">
        <f>($C44/$C$75)/'ROI Areas'!$X44</f>
        <v>0.60043969996779878</v>
      </c>
      <c r="AE44" s="36">
        <f>($D44/$D$75)/'ROI Areas'!$X44</f>
        <v>3.4321429763591458</v>
      </c>
      <c r="AF44" s="36">
        <f>($E44/$E$75)/'ROI Areas'!$X44</f>
        <v>0.19971521629676064</v>
      </c>
      <c r="AG44" s="36">
        <f>($F44/$F$75)/'ROI Areas'!$X44</f>
        <v>2.3352300811147626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13"/>
        <v>#DIV/0!</v>
      </c>
    </row>
    <row r="45" spans="1:40" x14ac:dyDescent="0.25">
      <c r="A45" s="5" t="s">
        <v>17</v>
      </c>
      <c r="B45" s="26">
        <f>PcA!Z45</f>
        <v>0</v>
      </c>
      <c r="C45" s="26">
        <f>PcA!AW45</f>
        <v>0</v>
      </c>
      <c r="D45" s="26">
        <f>PcA!BT45</f>
        <v>0</v>
      </c>
      <c r="E45" s="26">
        <f>PcA!CQ45</f>
        <v>0</v>
      </c>
      <c r="F45" s="26">
        <f>PcA!DN45</f>
        <v>0</v>
      </c>
      <c r="G45" s="26">
        <f>PcA!EK45</f>
        <v>0</v>
      </c>
      <c r="H45" s="26">
        <f>PcA!FH45</f>
        <v>0</v>
      </c>
      <c r="I45" s="26">
        <f>PcA!GE45</f>
        <v>0</v>
      </c>
      <c r="J45" s="26">
        <f>PcA!HB45</f>
        <v>0</v>
      </c>
      <c r="K45" s="26">
        <f>PcA!HY45</f>
        <v>0</v>
      </c>
      <c r="L45" s="24">
        <f t="shared" si="1"/>
        <v>0</v>
      </c>
      <c r="O45" s="5" t="s">
        <v>2</v>
      </c>
      <c r="P45">
        <f t="shared" ref="P45:P54" si="32">B28</f>
        <v>0</v>
      </c>
      <c r="Q45">
        <f t="shared" ref="Q45:Q54" si="33">C28</f>
        <v>0</v>
      </c>
      <c r="R45">
        <f t="shared" ref="R45:R54" si="34">D28</f>
        <v>0</v>
      </c>
      <c r="S45">
        <f t="shared" ref="S45:S54" si="35">E28</f>
        <v>0</v>
      </c>
      <c r="T45">
        <f t="shared" ref="T45:T54" si="36">F28</f>
        <v>0</v>
      </c>
      <c r="U45">
        <f t="shared" ref="U45:U54" si="37">G28</f>
        <v>0</v>
      </c>
      <c r="V45">
        <f t="shared" ref="V45:V54" si="38">H28</f>
        <v>0</v>
      </c>
      <c r="W45">
        <f t="shared" ref="W45:W54" si="39">I28</f>
        <v>0</v>
      </c>
      <c r="X45">
        <f t="shared" ref="X45:X54" si="40">J28</f>
        <v>0</v>
      </c>
      <c r="Y45">
        <f t="shared" ref="Y45:Y54" si="41">K28</f>
        <v>0</v>
      </c>
      <c r="Z45" s="23">
        <f>L28</f>
        <v>0</v>
      </c>
      <c r="AB45" s="5" t="s">
        <v>17</v>
      </c>
      <c r="AC45" s="36">
        <f>($B45/$B$75)/'ROI Areas'!$X45</f>
        <v>0</v>
      </c>
      <c r="AD45" s="36">
        <f>($C45/$C$75)/'ROI Areas'!$X45</f>
        <v>0</v>
      </c>
      <c r="AE45" s="36">
        <f>($D45/$D$75)/'ROI Areas'!$X45</f>
        <v>0</v>
      </c>
      <c r="AF45" s="36">
        <f>($E45/$E$75)/'ROI Areas'!$X45</f>
        <v>0</v>
      </c>
      <c r="AG45" s="36">
        <f>($F45/$F$75)/'ROI Areas'!$X45</f>
        <v>0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13"/>
        <v>#DIV/0!</v>
      </c>
    </row>
    <row r="46" spans="1:40" x14ac:dyDescent="0.25">
      <c r="A46" s="5" t="s">
        <v>62</v>
      </c>
      <c r="B46" s="26">
        <f>PcA!Z46</f>
        <v>47</v>
      </c>
      <c r="C46" s="26">
        <f>PcA!AW46</f>
        <v>7</v>
      </c>
      <c r="D46" s="26">
        <f>PcA!BT46</f>
        <v>0</v>
      </c>
      <c r="E46" s="26">
        <f>PcA!CQ46</f>
        <v>8</v>
      </c>
      <c r="F46" s="26">
        <f>PcA!DN46</f>
        <v>251</v>
      </c>
      <c r="G46" s="26">
        <f>PcA!EK46</f>
        <v>0</v>
      </c>
      <c r="H46" s="26">
        <f>PcA!FH46</f>
        <v>0</v>
      </c>
      <c r="I46" s="26">
        <f>PcA!GE46</f>
        <v>0</v>
      </c>
      <c r="J46" s="26">
        <f>PcA!HB46</f>
        <v>0</v>
      </c>
      <c r="K46" s="26">
        <f>PcA!HY46</f>
        <v>0</v>
      </c>
      <c r="L46" s="24">
        <f t="shared" si="1"/>
        <v>313</v>
      </c>
      <c r="O46" s="5" t="s">
        <v>3</v>
      </c>
      <c r="P46">
        <f t="shared" si="32"/>
        <v>0</v>
      </c>
      <c r="Q46">
        <f t="shared" si="33"/>
        <v>0</v>
      </c>
      <c r="R46">
        <f t="shared" si="34"/>
        <v>0</v>
      </c>
      <c r="S46">
        <f t="shared" si="35"/>
        <v>4</v>
      </c>
      <c r="T46">
        <f t="shared" si="36"/>
        <v>0</v>
      </c>
      <c r="U46">
        <f t="shared" si="37"/>
        <v>0</v>
      </c>
      <c r="V46">
        <f t="shared" si="38"/>
        <v>0</v>
      </c>
      <c r="W46">
        <f t="shared" si="39"/>
        <v>0</v>
      </c>
      <c r="X46">
        <f t="shared" si="40"/>
        <v>0</v>
      </c>
      <c r="Y46">
        <f t="shared" si="41"/>
        <v>0</v>
      </c>
      <c r="Z46" s="23">
        <f t="shared" ref="Z46:Z54" si="42">L29</f>
        <v>4</v>
      </c>
      <c r="AB46" s="5" t="s">
        <v>62</v>
      </c>
      <c r="AC46" s="36">
        <f>($B46/$B$75)/'ROI Areas'!$X46</f>
        <v>3.1095138797746369</v>
      </c>
      <c r="AD46" s="36">
        <f>($C46/$C$75)/'ROI Areas'!$X46</f>
        <v>0.29307536268635542</v>
      </c>
      <c r="AE46" s="36">
        <f>($D46/$D$75)/'ROI Areas'!$X46</f>
        <v>0</v>
      </c>
      <c r="AF46" s="36">
        <f>($E46/$E$75)/'ROI Areas'!$X46</f>
        <v>0.44562854818976211</v>
      </c>
      <c r="AG46" s="36">
        <f>($F46/$F$75)/'ROI Areas'!$X46</f>
        <v>7.7849524854558689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13"/>
        <v>#DIV/0!</v>
      </c>
    </row>
    <row r="47" spans="1:40" x14ac:dyDescent="0.25">
      <c r="A47" s="5" t="s">
        <v>63</v>
      </c>
      <c r="B47" s="26">
        <f>PcA!Z47</f>
        <v>5</v>
      </c>
      <c r="C47" s="26">
        <f>PcA!AW47</f>
        <v>2</v>
      </c>
      <c r="D47" s="26">
        <f>PcA!BT47</f>
        <v>0</v>
      </c>
      <c r="E47" s="26">
        <f>PcA!CQ47</f>
        <v>7</v>
      </c>
      <c r="F47" s="26">
        <f>PcA!DN47</f>
        <v>2</v>
      </c>
      <c r="G47" s="26">
        <f>PcA!EK47</f>
        <v>0</v>
      </c>
      <c r="H47" s="26">
        <f>PcA!FH47</f>
        <v>0</v>
      </c>
      <c r="I47" s="26">
        <f>PcA!GE47</f>
        <v>0</v>
      </c>
      <c r="J47" s="26">
        <f>PcA!HB47</f>
        <v>0</v>
      </c>
      <c r="K47" s="26">
        <f>PcA!HY47</f>
        <v>0</v>
      </c>
      <c r="L47" s="24">
        <f t="shared" si="1"/>
        <v>16</v>
      </c>
      <c r="O47" s="5" t="s">
        <v>4</v>
      </c>
      <c r="P47">
        <f t="shared" si="32"/>
        <v>4</v>
      </c>
      <c r="Q47">
        <f t="shared" si="33"/>
        <v>1</v>
      </c>
      <c r="R47">
        <f t="shared" si="34"/>
        <v>0</v>
      </c>
      <c r="S47">
        <f t="shared" si="35"/>
        <v>1</v>
      </c>
      <c r="T47">
        <f t="shared" si="36"/>
        <v>0</v>
      </c>
      <c r="U47">
        <f t="shared" si="37"/>
        <v>0</v>
      </c>
      <c r="V47">
        <f t="shared" si="38"/>
        <v>0</v>
      </c>
      <c r="W47">
        <f t="shared" si="39"/>
        <v>0</v>
      </c>
      <c r="X47">
        <f t="shared" si="40"/>
        <v>0</v>
      </c>
      <c r="Y47">
        <f t="shared" si="41"/>
        <v>0</v>
      </c>
      <c r="Z47" s="23">
        <f t="shared" si="42"/>
        <v>6</v>
      </c>
      <c r="AB47" s="5" t="s">
        <v>63</v>
      </c>
      <c r="AC47" s="36">
        <f>($B47/$B$75)/'ROI Areas'!$X47</f>
        <v>0.89425495347498174</v>
      </c>
      <c r="AD47" s="36">
        <f>($C47/$C$75)/'ROI Areas'!$X47</f>
        <v>0.22636432083643168</v>
      </c>
      <c r="AE47" s="36">
        <f>($D47/$D$75)/'ROI Areas'!$X47</f>
        <v>0</v>
      </c>
      <c r="AF47" s="36">
        <f>($E47/$E$75)/'ROI Areas'!$X47</f>
        <v>1.0540901779179239</v>
      </c>
      <c r="AG47" s="36">
        <f>($F47/$F$75)/'ROI Areas'!$X47</f>
        <v>0.16769068887562857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13"/>
        <v>#DIV/0!</v>
      </c>
    </row>
    <row r="48" spans="1:40" x14ac:dyDescent="0.25">
      <c r="A48" s="5" t="s">
        <v>64</v>
      </c>
      <c r="B48" s="26">
        <f>PcA!Z48</f>
        <v>5</v>
      </c>
      <c r="C48" s="26">
        <f>PcA!AW48</f>
        <v>0</v>
      </c>
      <c r="D48" s="26">
        <f>PcA!BT48</f>
        <v>0</v>
      </c>
      <c r="E48" s="26">
        <f>PcA!CQ48</f>
        <v>0</v>
      </c>
      <c r="F48" s="26">
        <f>PcA!DN48</f>
        <v>24</v>
      </c>
      <c r="G48" s="26">
        <f>PcA!EK48</f>
        <v>0</v>
      </c>
      <c r="H48" s="26">
        <f>PcA!FH48</f>
        <v>0</v>
      </c>
      <c r="I48" s="26">
        <f>PcA!GE48</f>
        <v>0</v>
      </c>
      <c r="J48" s="26">
        <f>PcA!HB48</f>
        <v>0</v>
      </c>
      <c r="K48" s="26">
        <f>PcA!HY48</f>
        <v>0</v>
      </c>
      <c r="L48" s="24">
        <f t="shared" si="1"/>
        <v>29</v>
      </c>
      <c r="O48" s="5" t="s">
        <v>8</v>
      </c>
      <c r="P48">
        <f t="shared" si="32"/>
        <v>3</v>
      </c>
      <c r="Q48">
        <f t="shared" si="33"/>
        <v>0</v>
      </c>
      <c r="R48">
        <f t="shared" si="34"/>
        <v>0</v>
      </c>
      <c r="S48">
        <f t="shared" si="35"/>
        <v>0</v>
      </c>
      <c r="T48">
        <f t="shared" si="36"/>
        <v>0</v>
      </c>
      <c r="U48">
        <f t="shared" si="37"/>
        <v>0</v>
      </c>
      <c r="V48">
        <f t="shared" si="38"/>
        <v>0</v>
      </c>
      <c r="W48">
        <f t="shared" si="39"/>
        <v>0</v>
      </c>
      <c r="X48">
        <f t="shared" si="40"/>
        <v>0</v>
      </c>
      <c r="Y48">
        <f t="shared" si="41"/>
        <v>0</v>
      </c>
      <c r="Z48" s="23">
        <f t="shared" si="42"/>
        <v>3</v>
      </c>
      <c r="AB48" s="5" t="s">
        <v>64</v>
      </c>
      <c r="AC48" s="36">
        <f>($B48/$B$75)/'ROI Areas'!$X48</f>
        <v>3.2495367027973092</v>
      </c>
      <c r="AD48" s="36">
        <f>($C48/$C$75)/'ROI Areas'!$X48</f>
        <v>0</v>
      </c>
      <c r="AE48" s="36">
        <f>($D48/$D$75)/'ROI Areas'!$X48</f>
        <v>0</v>
      </c>
      <c r="AF48" s="36">
        <f>($E48/$E$75)/'ROI Areas'!$X48</f>
        <v>0</v>
      </c>
      <c r="AG48" s="36">
        <f>($F48/$F$75)/'ROI Areas'!$X48</f>
        <v>7.312237470102616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13"/>
        <v>#DIV/0!</v>
      </c>
    </row>
    <row r="49" spans="1:40" x14ac:dyDescent="0.25">
      <c r="A49" s="5" t="s">
        <v>12</v>
      </c>
      <c r="B49" s="26">
        <f>PcA!Z49</f>
        <v>0</v>
      </c>
      <c r="C49" s="26">
        <f>PcA!AW49</f>
        <v>1</v>
      </c>
      <c r="D49" s="26">
        <f>PcA!BT49</f>
        <v>0</v>
      </c>
      <c r="E49" s="26">
        <f>PcA!CQ49</f>
        <v>6</v>
      </c>
      <c r="F49" s="26">
        <f>PcA!DN49</f>
        <v>0</v>
      </c>
      <c r="G49" s="26">
        <f>PcA!EK49</f>
        <v>0</v>
      </c>
      <c r="H49" s="26">
        <f>PcA!FH49</f>
        <v>0</v>
      </c>
      <c r="I49" s="26">
        <f>PcA!GE49</f>
        <v>0</v>
      </c>
      <c r="J49" s="26">
        <f>PcA!HB49</f>
        <v>0</v>
      </c>
      <c r="K49" s="26">
        <f>PcA!HY49</f>
        <v>0</v>
      </c>
      <c r="L49" s="24">
        <f t="shared" si="1"/>
        <v>7</v>
      </c>
      <c r="O49" s="5" t="s">
        <v>20</v>
      </c>
      <c r="P49">
        <f t="shared" si="32"/>
        <v>18</v>
      </c>
      <c r="Q49">
        <f t="shared" si="33"/>
        <v>0</v>
      </c>
      <c r="R49">
        <f t="shared" si="34"/>
        <v>0</v>
      </c>
      <c r="S49">
        <f t="shared" si="35"/>
        <v>5</v>
      </c>
      <c r="T49">
        <f t="shared" si="36"/>
        <v>0</v>
      </c>
      <c r="U49">
        <f t="shared" si="37"/>
        <v>0</v>
      </c>
      <c r="V49">
        <f t="shared" si="38"/>
        <v>0</v>
      </c>
      <c r="W49">
        <f t="shared" si="39"/>
        <v>0</v>
      </c>
      <c r="X49">
        <f t="shared" si="40"/>
        <v>0</v>
      </c>
      <c r="Y49">
        <f t="shared" si="41"/>
        <v>0</v>
      </c>
      <c r="Z49" s="23">
        <f t="shared" si="42"/>
        <v>23</v>
      </c>
      <c r="AB49" s="5" t="s">
        <v>12</v>
      </c>
      <c r="AC49" s="36">
        <f>($B49/$B$75)/'ROI Areas'!$X49</f>
        <v>0</v>
      </c>
      <c r="AD49" s="36">
        <f>($C49/$C$75)/'ROI Areas'!$X49</f>
        <v>0.19849873494273945</v>
      </c>
      <c r="AE49" s="36">
        <f>($D49/$D$75)/'ROI Areas'!$X49</f>
        <v>0</v>
      </c>
      <c r="AF49" s="36">
        <f>($E49/$E$75)/'ROI Areas'!$X49</f>
        <v>1.5845674875601441</v>
      </c>
      <c r="AG49" s="36">
        <f>($F49/$F$75)/'ROI Areas'!$X49</f>
        <v>0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13"/>
        <v>#DIV/0!</v>
      </c>
    </row>
    <row r="50" spans="1:40" x14ac:dyDescent="0.25">
      <c r="A50" s="5" t="s">
        <v>65</v>
      </c>
      <c r="B50" s="26">
        <f>PcA!Z50</f>
        <v>1</v>
      </c>
      <c r="C50" s="26">
        <f>PcA!AW50</f>
        <v>0</v>
      </c>
      <c r="D50" s="26">
        <f>PcA!BT50</f>
        <v>3</v>
      </c>
      <c r="E50" s="26">
        <f>PcA!CQ50</f>
        <v>0</v>
      </c>
      <c r="F50" s="26">
        <f>PcA!DN50</f>
        <v>0</v>
      </c>
      <c r="G50" s="26">
        <f>PcA!EK50</f>
        <v>0</v>
      </c>
      <c r="H50" s="26">
        <f>PcA!FH50</f>
        <v>0</v>
      </c>
      <c r="I50" s="26">
        <f>PcA!GE50</f>
        <v>0</v>
      </c>
      <c r="J50" s="26">
        <f>PcA!HB50</f>
        <v>0</v>
      </c>
      <c r="K50" s="26">
        <f>PcA!HY50</f>
        <v>0</v>
      </c>
      <c r="L50" s="24">
        <f t="shared" si="1"/>
        <v>4</v>
      </c>
      <c r="O50" s="5" t="s">
        <v>21</v>
      </c>
      <c r="P50">
        <f t="shared" si="32"/>
        <v>10</v>
      </c>
      <c r="Q50">
        <f t="shared" si="33"/>
        <v>3</v>
      </c>
      <c r="R50">
        <f t="shared" si="34"/>
        <v>3</v>
      </c>
      <c r="S50">
        <f t="shared" si="35"/>
        <v>2</v>
      </c>
      <c r="T50">
        <f t="shared" si="36"/>
        <v>2</v>
      </c>
      <c r="U50">
        <f t="shared" si="37"/>
        <v>0</v>
      </c>
      <c r="V50">
        <f t="shared" si="38"/>
        <v>0</v>
      </c>
      <c r="W50">
        <f t="shared" si="39"/>
        <v>0</v>
      </c>
      <c r="X50">
        <f t="shared" si="40"/>
        <v>0</v>
      </c>
      <c r="Y50">
        <f t="shared" si="41"/>
        <v>0</v>
      </c>
      <c r="Z50" s="23">
        <f t="shared" si="42"/>
        <v>20</v>
      </c>
      <c r="AB50" s="5" t="s">
        <v>65</v>
      </c>
      <c r="AC50" s="36">
        <f>($B50/$B$75)/'ROI Areas'!$X50</f>
        <v>0.39919432531943394</v>
      </c>
      <c r="AD50" s="36">
        <f>($C50/$C$75)/'ROI Areas'!$X50</f>
        <v>0</v>
      </c>
      <c r="AE50" s="36">
        <f>($D50/$D$75)/'ROI Areas'!$X50</f>
        <v>4.3319976784664496</v>
      </c>
      <c r="AF50" s="36">
        <f>($E50/$E$75)/'ROI Areas'!$X50</f>
        <v>0</v>
      </c>
      <c r="AG50" s="36">
        <f>($F50/$F$75)/'ROI Areas'!$X50</f>
        <v>0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13"/>
        <v>#DIV/0!</v>
      </c>
    </row>
    <row r="51" spans="1:40" x14ac:dyDescent="0.25">
      <c r="A51" s="5" t="s">
        <v>66</v>
      </c>
      <c r="B51" s="26">
        <f>PcA!Z51</f>
        <v>6</v>
      </c>
      <c r="C51" s="26">
        <f>PcA!AW51</f>
        <v>4</v>
      </c>
      <c r="D51" s="26">
        <f>PcA!BT51</f>
        <v>0</v>
      </c>
      <c r="E51" s="26">
        <f>PcA!CQ51</f>
        <v>3</v>
      </c>
      <c r="F51" s="26">
        <f>PcA!DN51</f>
        <v>1</v>
      </c>
      <c r="G51" s="26">
        <f>PcA!EK51</f>
        <v>0</v>
      </c>
      <c r="H51" s="26">
        <f>PcA!FH51</f>
        <v>0</v>
      </c>
      <c r="I51" s="26">
        <f>PcA!GE51</f>
        <v>0</v>
      </c>
      <c r="J51" s="26">
        <f>PcA!HB51</f>
        <v>0</v>
      </c>
      <c r="K51" s="26">
        <f>PcA!HY51</f>
        <v>0</v>
      </c>
      <c r="L51" s="24">
        <f t="shared" si="1"/>
        <v>14</v>
      </c>
      <c r="O51" s="5" t="s">
        <v>24</v>
      </c>
      <c r="P51">
        <f t="shared" si="32"/>
        <v>0</v>
      </c>
      <c r="Q51">
        <f t="shared" si="33"/>
        <v>0</v>
      </c>
      <c r="R51">
        <f t="shared" si="34"/>
        <v>0</v>
      </c>
      <c r="S51">
        <f t="shared" si="35"/>
        <v>0</v>
      </c>
      <c r="T51">
        <f t="shared" si="36"/>
        <v>0</v>
      </c>
      <c r="U51">
        <f t="shared" si="37"/>
        <v>0</v>
      </c>
      <c r="V51">
        <f t="shared" si="38"/>
        <v>0</v>
      </c>
      <c r="W51">
        <f t="shared" si="39"/>
        <v>0</v>
      </c>
      <c r="X51">
        <f t="shared" si="40"/>
        <v>0</v>
      </c>
      <c r="Y51">
        <f t="shared" si="41"/>
        <v>0</v>
      </c>
      <c r="Z51" s="23">
        <f t="shared" si="42"/>
        <v>0</v>
      </c>
      <c r="AB51" s="5" t="s">
        <v>66</v>
      </c>
      <c r="AC51" s="36">
        <f>($B51/$B$75)/'ROI Areas'!$X51</f>
        <v>0.61727740545631804</v>
      </c>
      <c r="AD51" s="36">
        <f>($C51/$C$75)/'ROI Areas'!$X51</f>
        <v>0.26042084924219033</v>
      </c>
      <c r="AE51" s="36">
        <f>($D51/$D$75)/'ROI Areas'!$X51</f>
        <v>0</v>
      </c>
      <c r="AF51" s="36">
        <f>($E51/$E$75)/'ROI Areas'!$X51</f>
        <v>0.25985959741192699</v>
      </c>
      <c r="AG51" s="36">
        <f>($F51/$F$75)/'ROI Areas'!$X51</f>
        <v>4.8229941279653653E-2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13"/>
        <v>#DIV/0!</v>
      </c>
    </row>
    <row r="52" spans="1:40" x14ac:dyDescent="0.25">
      <c r="A52" s="5" t="s">
        <v>25</v>
      </c>
      <c r="B52" s="26">
        <f>PcA!Z52</f>
        <v>0</v>
      </c>
      <c r="C52" s="26">
        <f>PcA!AW52</f>
        <v>0</v>
      </c>
      <c r="D52" s="26">
        <f>PcA!BT52</f>
        <v>0</v>
      </c>
      <c r="E52" s="26">
        <f>PcA!CQ52</f>
        <v>0</v>
      </c>
      <c r="F52" s="26">
        <f>PcA!DN52</f>
        <v>0</v>
      </c>
      <c r="G52" s="26">
        <f>PcA!EK52</f>
        <v>0</v>
      </c>
      <c r="H52" s="26">
        <f>PcA!FH52</f>
        <v>0</v>
      </c>
      <c r="I52" s="26">
        <f>PcA!GE52</f>
        <v>0</v>
      </c>
      <c r="J52" s="26">
        <f>PcA!HB52</f>
        <v>0</v>
      </c>
      <c r="K52" s="26">
        <f>PcA!HY52</f>
        <v>0</v>
      </c>
      <c r="L52" s="24">
        <f t="shared" si="1"/>
        <v>0</v>
      </c>
      <c r="O52" s="5" t="s">
        <v>26</v>
      </c>
      <c r="P52">
        <f t="shared" si="32"/>
        <v>2</v>
      </c>
      <c r="Q52">
        <f t="shared" si="33"/>
        <v>14</v>
      </c>
      <c r="R52">
        <f t="shared" si="34"/>
        <v>0</v>
      </c>
      <c r="S52">
        <f t="shared" si="35"/>
        <v>4</v>
      </c>
      <c r="T52">
        <f t="shared" si="36"/>
        <v>0</v>
      </c>
      <c r="U52">
        <f t="shared" si="37"/>
        <v>0</v>
      </c>
      <c r="V52">
        <f t="shared" si="38"/>
        <v>0</v>
      </c>
      <c r="W52">
        <f t="shared" si="39"/>
        <v>0</v>
      </c>
      <c r="X52">
        <f t="shared" si="40"/>
        <v>0</v>
      </c>
      <c r="Y52">
        <f t="shared" si="41"/>
        <v>0</v>
      </c>
      <c r="Z52" s="23">
        <f t="shared" si="42"/>
        <v>20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>
        <f>($D52/$D$75)/'ROI Areas'!$X52</f>
        <v>0</v>
      </c>
      <c r="AF52" s="36">
        <f>($E52/$E$75)/'ROI Areas'!$X52</f>
        <v>0</v>
      </c>
      <c r="AG52" s="36">
        <f>($F52/$F$75)/'ROI Areas'!$X52</f>
        <v>0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13"/>
        <v>#DIV/0!</v>
      </c>
    </row>
    <row r="53" spans="1:40" x14ac:dyDescent="0.25">
      <c r="A53" s="5" t="s">
        <v>28</v>
      </c>
      <c r="B53" s="26">
        <f>PcA!Z53</f>
        <v>3</v>
      </c>
      <c r="C53" s="26">
        <f>PcA!AW53</f>
        <v>0</v>
      </c>
      <c r="D53" s="26">
        <f>PcA!BT53</f>
        <v>0</v>
      </c>
      <c r="E53" s="26">
        <f>PcA!CQ53</f>
        <v>0</v>
      </c>
      <c r="F53" s="26">
        <f>PcA!DN53</f>
        <v>0</v>
      </c>
      <c r="G53" s="26">
        <f>PcA!EK53</f>
        <v>0</v>
      </c>
      <c r="H53" s="26">
        <f>PcA!FH53</f>
        <v>0</v>
      </c>
      <c r="I53" s="26">
        <f>PcA!GE53</f>
        <v>0</v>
      </c>
      <c r="J53" s="26">
        <f>PcA!HB53</f>
        <v>0</v>
      </c>
      <c r="K53" s="26">
        <f>PcA!HY53</f>
        <v>0</v>
      </c>
      <c r="L53" s="24">
        <f t="shared" si="1"/>
        <v>3</v>
      </c>
      <c r="O53" s="5" t="s">
        <v>33</v>
      </c>
      <c r="P53">
        <f t="shared" si="32"/>
        <v>0</v>
      </c>
      <c r="Q53">
        <f t="shared" si="33"/>
        <v>0</v>
      </c>
      <c r="R53">
        <f t="shared" si="34"/>
        <v>0</v>
      </c>
      <c r="S53">
        <f t="shared" si="35"/>
        <v>0</v>
      </c>
      <c r="T53">
        <f t="shared" si="36"/>
        <v>0</v>
      </c>
      <c r="U53">
        <f t="shared" si="37"/>
        <v>0</v>
      </c>
      <c r="V53">
        <f t="shared" si="38"/>
        <v>0</v>
      </c>
      <c r="W53">
        <f t="shared" si="39"/>
        <v>0</v>
      </c>
      <c r="X53">
        <f t="shared" si="40"/>
        <v>0</v>
      </c>
      <c r="Y53">
        <f t="shared" si="41"/>
        <v>0</v>
      </c>
      <c r="Z53" s="23">
        <f t="shared" si="42"/>
        <v>0</v>
      </c>
      <c r="AB53" s="5" t="s">
        <v>28</v>
      </c>
      <c r="AC53" s="36">
        <f>($B53/$B$75)/'ROI Areas'!$X53</f>
        <v>5.4357191676003005</v>
      </c>
      <c r="AD53" s="36">
        <f>($C53/$C$75)/'ROI Areas'!$X53</f>
        <v>0</v>
      </c>
      <c r="AE53" s="36">
        <f>($D53/$D$75)/'ROI Areas'!$X53</f>
        <v>0</v>
      </c>
      <c r="AF53" s="36">
        <f>($E53/$E$75)/'ROI Areas'!$X53</f>
        <v>0</v>
      </c>
      <c r="AG53" s="36">
        <f>($F53/$F$75)/'ROI Areas'!$X53</f>
        <v>0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13"/>
        <v>#DIV/0!</v>
      </c>
    </row>
    <row r="54" spans="1:40" x14ac:dyDescent="0.25">
      <c r="A54" s="5" t="s">
        <v>29</v>
      </c>
      <c r="B54" s="26">
        <f>PcA!Z54</f>
        <v>1</v>
      </c>
      <c r="C54" s="26">
        <f>PcA!AW54</f>
        <v>0</v>
      </c>
      <c r="D54" s="26">
        <f>PcA!BT54</f>
        <v>0</v>
      </c>
      <c r="E54" s="26">
        <f>PcA!CQ54</f>
        <v>1</v>
      </c>
      <c r="F54" s="26">
        <f>PcA!DN54</f>
        <v>0</v>
      </c>
      <c r="G54" s="26">
        <f>PcA!EK54</f>
        <v>0</v>
      </c>
      <c r="H54" s="26">
        <f>PcA!FH54</f>
        <v>0</v>
      </c>
      <c r="I54" s="26">
        <f>PcA!GE54</f>
        <v>0</v>
      </c>
      <c r="J54" s="26">
        <f>PcA!HB54</f>
        <v>0</v>
      </c>
      <c r="K54" s="26">
        <f>PcA!HY54</f>
        <v>0</v>
      </c>
      <c r="L54" s="24">
        <f t="shared" si="1"/>
        <v>2</v>
      </c>
      <c r="O54" s="5" t="s">
        <v>34</v>
      </c>
      <c r="P54">
        <f t="shared" si="32"/>
        <v>1</v>
      </c>
      <c r="Q54">
        <f t="shared" si="33"/>
        <v>0</v>
      </c>
      <c r="R54">
        <f t="shared" si="34"/>
        <v>0</v>
      </c>
      <c r="S54">
        <f t="shared" si="35"/>
        <v>0</v>
      </c>
      <c r="T54">
        <f t="shared" si="36"/>
        <v>0</v>
      </c>
      <c r="U54">
        <f t="shared" si="37"/>
        <v>0</v>
      </c>
      <c r="V54">
        <f t="shared" si="38"/>
        <v>0</v>
      </c>
      <c r="W54">
        <f t="shared" si="39"/>
        <v>0</v>
      </c>
      <c r="X54">
        <f t="shared" si="40"/>
        <v>0</v>
      </c>
      <c r="Y54">
        <f t="shared" si="41"/>
        <v>0</v>
      </c>
      <c r="Z54" s="23">
        <f t="shared" si="42"/>
        <v>1</v>
      </c>
      <c r="AB54" s="5" t="s">
        <v>29</v>
      </c>
      <c r="AC54" s="36">
        <f>($B54/$B$75)/'ROI Areas'!$X54</f>
        <v>1.6812786867297569</v>
      </c>
      <c r="AD54" s="36">
        <f>($C54/$C$75)/'ROI Areas'!$X54</f>
        <v>0</v>
      </c>
      <c r="AE54" s="36">
        <f>($D54/$D$75)/'ROI Areas'!$X54</f>
        <v>0</v>
      </c>
      <c r="AF54" s="36">
        <f>($E54/$E$75)/'ROI Areas'!$X54</f>
        <v>1.4155593540569504</v>
      </c>
      <c r="AG54" s="36">
        <f>($F54/$F$75)/'ROI Areas'!$X54</f>
        <v>0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13"/>
        <v>#DIV/0!</v>
      </c>
    </row>
    <row r="55" spans="1:40" x14ac:dyDescent="0.25">
      <c r="A55" s="5" t="s">
        <v>32</v>
      </c>
      <c r="B55" s="26">
        <f>PcA!Z55</f>
        <v>2</v>
      </c>
      <c r="C55" s="26">
        <f>PcA!AW55</f>
        <v>4</v>
      </c>
      <c r="D55" s="26">
        <f>PcA!BT55</f>
        <v>0</v>
      </c>
      <c r="E55" s="26">
        <f>PcA!CQ55</f>
        <v>7</v>
      </c>
      <c r="F55" s="26">
        <f>PcA!DN55</f>
        <v>0</v>
      </c>
      <c r="G55" s="26">
        <f>PcA!EK55</f>
        <v>0</v>
      </c>
      <c r="H55" s="26">
        <f>PcA!FH55</f>
        <v>0</v>
      </c>
      <c r="I55" s="26">
        <f>PcA!GE55</f>
        <v>0</v>
      </c>
      <c r="J55" s="26">
        <f>PcA!HB55</f>
        <v>0</v>
      </c>
      <c r="K55" s="26">
        <f>PcA!HY55</f>
        <v>0</v>
      </c>
      <c r="L55" s="24">
        <f t="shared" si="1"/>
        <v>13</v>
      </c>
      <c r="O55" s="23" t="s">
        <v>106</v>
      </c>
      <c r="P55" s="23">
        <f>SUM(P45:P54)</f>
        <v>38</v>
      </c>
      <c r="Q55" s="23">
        <f t="shared" ref="Q55:Y55" si="43">SUM(Q45:Q54)</f>
        <v>18</v>
      </c>
      <c r="R55" s="23">
        <f t="shared" si="43"/>
        <v>3</v>
      </c>
      <c r="S55" s="23">
        <f t="shared" si="43"/>
        <v>16</v>
      </c>
      <c r="T55" s="23">
        <f t="shared" si="43"/>
        <v>2</v>
      </c>
      <c r="U55" s="23">
        <f t="shared" si="43"/>
        <v>0</v>
      </c>
      <c r="V55" s="23">
        <f t="shared" si="43"/>
        <v>0</v>
      </c>
      <c r="W55" s="23">
        <f t="shared" si="43"/>
        <v>0</v>
      </c>
      <c r="X55" s="23">
        <f t="shared" si="43"/>
        <v>0</v>
      </c>
      <c r="Y55" s="23">
        <f t="shared" si="43"/>
        <v>0</v>
      </c>
      <c r="Z55" s="48">
        <f>SUM(Z45:Z54)</f>
        <v>77</v>
      </c>
      <c r="AB55" s="5" t="s">
        <v>32</v>
      </c>
      <c r="AC55" s="36">
        <f>($B55/$B$75)/'ROI Areas'!$X55</f>
        <v>0.66910932598841555</v>
      </c>
      <c r="AD55" s="36">
        <f>($C55/$C$75)/'ROI Areas'!$X55</f>
        <v>0.84686407133738983</v>
      </c>
      <c r="AE55" s="36">
        <f>($D55/$D$75)/'ROI Areas'!$X55</f>
        <v>0</v>
      </c>
      <c r="AF55" s="36">
        <f>($E55/$E$75)/'ROI Areas'!$X55</f>
        <v>1.971757510922759</v>
      </c>
      <c r="AG55" s="36">
        <f>($F55/$F$75)/'ROI Areas'!$X55</f>
        <v>0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13"/>
        <v>#DIV/0!</v>
      </c>
    </row>
    <row r="56" spans="1:40" x14ac:dyDescent="0.25">
      <c r="A56" s="5" t="s">
        <v>67</v>
      </c>
      <c r="B56" s="26">
        <f>PcA!Z56</f>
        <v>1</v>
      </c>
      <c r="C56" s="26">
        <f>PcA!AW56</f>
        <v>19</v>
      </c>
      <c r="D56" s="26">
        <f>PcA!BT56</f>
        <v>3</v>
      </c>
      <c r="E56" s="26">
        <f>PcA!CQ56</f>
        <v>4</v>
      </c>
      <c r="F56" s="26">
        <f>PcA!DN56</f>
        <v>28</v>
      </c>
      <c r="G56" s="26">
        <f>PcA!EK56</f>
        <v>0</v>
      </c>
      <c r="H56" s="26">
        <f>PcA!FH56</f>
        <v>0</v>
      </c>
      <c r="I56" s="26">
        <f>PcA!GE56</f>
        <v>0</v>
      </c>
      <c r="J56" s="26">
        <f>PcA!HB56</f>
        <v>0</v>
      </c>
      <c r="K56" s="26">
        <f>PcA!HY56</f>
        <v>0</v>
      </c>
      <c r="L56" s="24">
        <f t="shared" si="1"/>
        <v>55</v>
      </c>
      <c r="O56" s="37" t="s">
        <v>120</v>
      </c>
      <c r="P56" s="38">
        <f>(P55/B75)/0.099179</f>
        <v>1.3076642511469676</v>
      </c>
      <c r="Q56" s="38">
        <f t="shared" ref="Q56:Y56" si="44">(Q55/C75)/0.099179</f>
        <v>0.39198711268325043</v>
      </c>
      <c r="R56" s="38">
        <f t="shared" si="44"/>
        <v>0.37343628224762332</v>
      </c>
      <c r="S56" s="38">
        <f t="shared" si="44"/>
        <v>0.46357607451429106</v>
      </c>
      <c r="T56" s="38">
        <f t="shared" si="44"/>
        <v>3.226489478619466E-2</v>
      </c>
      <c r="U56" s="38" t="e">
        <f t="shared" si="44"/>
        <v>#DIV/0!</v>
      </c>
      <c r="V56" s="38" t="e">
        <f t="shared" si="44"/>
        <v>#DIV/0!</v>
      </c>
      <c r="W56" s="38" t="e">
        <f t="shared" si="44"/>
        <v>#DIV/0!</v>
      </c>
      <c r="X56" s="38" t="e">
        <f t="shared" si="44"/>
        <v>#DIV/0!</v>
      </c>
      <c r="Y56" s="38" t="e">
        <f t="shared" si="44"/>
        <v>#DIV/0!</v>
      </c>
      <c r="AB56" s="5" t="s">
        <v>67</v>
      </c>
      <c r="AC56" s="36">
        <f>($B56/$B$75)/'ROI Areas'!$X56</f>
        <v>6.9348606971528406E-2</v>
      </c>
      <c r="AD56" s="36">
        <f>($C56/$C$75)/'ROI Areas'!$X56</f>
        <v>0.8338308747526969</v>
      </c>
      <c r="AE56" s="36">
        <f>($D56/$D$75)/'ROI Areas'!$X56</f>
        <v>0.7525608089873268</v>
      </c>
      <c r="AF56" s="36">
        <f>($E56/$E$75)/'ROI Areas'!$X56</f>
        <v>0.23355335451330833</v>
      </c>
      <c r="AG56" s="36">
        <f>($F56/$F$75)/'ROI Areas'!$X56</f>
        <v>0.91029755455107053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13"/>
        <v>#DIV/0!</v>
      </c>
    </row>
    <row r="57" spans="1:40" x14ac:dyDescent="0.25">
      <c r="A57" s="5" t="s">
        <v>68</v>
      </c>
      <c r="B57" s="26">
        <f>PcA!Z57</f>
        <v>4</v>
      </c>
      <c r="C57" s="26">
        <f>PcA!AW57</f>
        <v>23</v>
      </c>
      <c r="D57" s="26">
        <f>PcA!BT57</f>
        <v>2</v>
      </c>
      <c r="E57" s="26">
        <f>PcA!CQ57</f>
        <v>3</v>
      </c>
      <c r="F57" s="26">
        <f>PcA!DN57</f>
        <v>30</v>
      </c>
      <c r="G57" s="26">
        <f>PcA!EK57</f>
        <v>0</v>
      </c>
      <c r="H57" s="26">
        <f>PcA!FH57</f>
        <v>0</v>
      </c>
      <c r="I57" s="26">
        <f>PcA!GE57</f>
        <v>0</v>
      </c>
      <c r="J57" s="26">
        <f>PcA!HB57</f>
        <v>0</v>
      </c>
      <c r="K57" s="26">
        <f>PcA!HY57</f>
        <v>0</v>
      </c>
      <c r="L57" s="24">
        <f t="shared" si="1"/>
        <v>62</v>
      </c>
      <c r="O57" s="22" t="s">
        <v>41</v>
      </c>
      <c r="AB57" s="5" t="s">
        <v>68</v>
      </c>
      <c r="AC57" s="36">
        <f>($B57/$B$75)/'ROI Areas'!$X57</f>
        <v>0.23655876648144422</v>
      </c>
      <c r="AD57" s="36">
        <f>($C57/$C$75)/'ROI Areas'!$X57</f>
        <v>0.86078268213739351</v>
      </c>
      <c r="AE57" s="36">
        <f>($D57/$D$75)/'ROI Areas'!$X57</f>
        <v>0.42785011468557504</v>
      </c>
      <c r="AF57" s="36">
        <f>($E57/$E$75)/'ROI Areas'!$X57</f>
        <v>0.14937870383418783</v>
      </c>
      <c r="AG57" s="36">
        <f>($F57/$F$75)/'ROI Areas'!$X57</f>
        <v>0.83174062294875795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13"/>
        <v>#DIV/0!</v>
      </c>
    </row>
    <row r="58" spans="1:40" x14ac:dyDescent="0.25">
      <c r="A58" s="5" t="s">
        <v>10</v>
      </c>
      <c r="B58" s="26">
        <f>PcA!Z58</f>
        <v>1</v>
      </c>
      <c r="C58" s="26">
        <f>PcA!AW58</f>
        <v>4</v>
      </c>
      <c r="D58" s="26">
        <f>PcA!BT58</f>
        <v>0</v>
      </c>
      <c r="E58" s="26">
        <f>PcA!CQ58</f>
        <v>5</v>
      </c>
      <c r="F58" s="26">
        <f>PcA!DN58</f>
        <v>1</v>
      </c>
      <c r="G58" s="26">
        <f>PcA!EK58</f>
        <v>0</v>
      </c>
      <c r="H58" s="26">
        <f>PcA!FH58</f>
        <v>0</v>
      </c>
      <c r="I58" s="26">
        <f>PcA!GE58</f>
        <v>0</v>
      </c>
      <c r="J58" s="26">
        <f>PcA!HB58</f>
        <v>0</v>
      </c>
      <c r="K58" s="26">
        <f>PcA!HY58</f>
        <v>0</v>
      </c>
      <c r="L58" s="24">
        <f t="shared" si="1"/>
        <v>11</v>
      </c>
      <c r="P58">
        <f t="shared" ref="P58:Y58" si="45">B1</f>
        <v>2754</v>
      </c>
      <c r="Q58">
        <f t="shared" si="45"/>
        <v>2755</v>
      </c>
      <c r="R58">
        <f t="shared" si="45"/>
        <v>2756</v>
      </c>
      <c r="S58">
        <f t="shared" si="45"/>
        <v>2757</v>
      </c>
      <c r="T58">
        <f t="shared" si="45"/>
        <v>2758</v>
      </c>
      <c r="U58" t="str">
        <f t="shared" si="45"/>
        <v>InputMouse#</v>
      </c>
      <c r="V58" t="str">
        <f t="shared" si="45"/>
        <v>InputMouse#</v>
      </c>
      <c r="W58" t="str">
        <f t="shared" si="45"/>
        <v>InputMouse#</v>
      </c>
      <c r="X58" t="str">
        <f t="shared" si="45"/>
        <v>InputMouse#</v>
      </c>
      <c r="Y58" t="str">
        <f t="shared" si="45"/>
        <v>InputMouse#</v>
      </c>
      <c r="Z58" s="23" t="s">
        <v>106</v>
      </c>
      <c r="AB58" s="5" t="s">
        <v>10</v>
      </c>
      <c r="AC58" s="36">
        <f>($B58/$B$75)/'ROI Areas'!$X58</f>
        <v>0.87650383663295406</v>
      </c>
      <c r="AD58" s="36">
        <f>($C58/$C$75)/'ROI Areas'!$X58</f>
        <v>2.2187094957533957</v>
      </c>
      <c r="AE58" s="36">
        <f>($D58/$D$75)/'ROI Areas'!$X58</f>
        <v>0</v>
      </c>
      <c r="AF58" s="36">
        <f>($E58/$E$75)/'ROI Areas'!$X58</f>
        <v>3.6898796570898784</v>
      </c>
      <c r="AG58" s="36">
        <f>($F58/$F$75)/'ROI Areas'!$X58</f>
        <v>0.41090499861352892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13"/>
        <v>#DIV/0!</v>
      </c>
    </row>
    <row r="59" spans="1:40" x14ac:dyDescent="0.25">
      <c r="A59" s="5" t="s">
        <v>69</v>
      </c>
      <c r="B59" s="26">
        <f>PcA!Z59</f>
        <v>0</v>
      </c>
      <c r="C59" s="26">
        <f>PcA!AW59</f>
        <v>38</v>
      </c>
      <c r="D59" s="26">
        <f>PcA!BT59</f>
        <v>0</v>
      </c>
      <c r="E59" s="26">
        <f>PcA!CQ59</f>
        <v>5</v>
      </c>
      <c r="F59" s="26">
        <f>PcA!DN59</f>
        <v>13</v>
      </c>
      <c r="G59" s="26">
        <f>PcA!EK59</f>
        <v>0</v>
      </c>
      <c r="H59" s="26">
        <f>PcA!FH59</f>
        <v>0</v>
      </c>
      <c r="I59" s="26">
        <f>PcA!GE59</f>
        <v>0</v>
      </c>
      <c r="J59" s="26">
        <f>PcA!HB59</f>
        <v>0</v>
      </c>
      <c r="K59" s="26">
        <f>PcA!HY59</f>
        <v>0</v>
      </c>
      <c r="L59" s="24">
        <f t="shared" si="1"/>
        <v>56</v>
      </c>
      <c r="O59" s="5" t="s">
        <v>5</v>
      </c>
      <c r="P59">
        <f t="shared" ref="P59:Z63" si="46">B38</f>
        <v>0</v>
      </c>
      <c r="Q59">
        <f t="shared" si="46"/>
        <v>1</v>
      </c>
      <c r="R59">
        <f t="shared" si="46"/>
        <v>1</v>
      </c>
      <c r="S59">
        <f t="shared" si="46"/>
        <v>3</v>
      </c>
      <c r="T59">
        <f t="shared" si="46"/>
        <v>0</v>
      </c>
      <c r="U59">
        <f t="shared" si="46"/>
        <v>0</v>
      </c>
      <c r="V59">
        <f t="shared" si="46"/>
        <v>0</v>
      </c>
      <c r="W59">
        <f t="shared" si="46"/>
        <v>0</v>
      </c>
      <c r="X59">
        <f t="shared" si="46"/>
        <v>0</v>
      </c>
      <c r="Y59">
        <f t="shared" si="46"/>
        <v>0</v>
      </c>
      <c r="Z59" s="23">
        <f t="shared" si="46"/>
        <v>5</v>
      </c>
      <c r="AB59" s="5" t="s">
        <v>69</v>
      </c>
      <c r="AC59" s="36">
        <f>($B59/$B$75)/'ROI Areas'!$X59</f>
        <v>0</v>
      </c>
      <c r="AD59" s="36">
        <f>($C59/$C$75)/'ROI Areas'!$X59</f>
        <v>5.166157770793034</v>
      </c>
      <c r="AE59" s="36">
        <f>($D59/$D$75)/'ROI Areas'!$X59</f>
        <v>0</v>
      </c>
      <c r="AF59" s="36">
        <f>($E59/$E$75)/'ROI Areas'!$X59</f>
        <v>0.90439014211931901</v>
      </c>
      <c r="AG59" s="36">
        <f>($F59/$F$75)/'ROI Areas'!$X59</f>
        <v>1.3092675209432958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13"/>
        <v>#DIV/0!</v>
      </c>
    </row>
    <row r="60" spans="1:40" x14ac:dyDescent="0.25">
      <c r="A60" s="5" t="s">
        <v>70</v>
      </c>
      <c r="B60" s="26">
        <f>PcA!Z60</f>
        <v>2</v>
      </c>
      <c r="C60" s="26">
        <f>PcA!AW60</f>
        <v>7</v>
      </c>
      <c r="D60" s="26">
        <f>PcA!BT60</f>
        <v>1</v>
      </c>
      <c r="E60" s="26">
        <f>PcA!CQ60</f>
        <v>1</v>
      </c>
      <c r="F60" s="26">
        <f>PcA!DN60</f>
        <v>12</v>
      </c>
      <c r="G60" s="26">
        <f>PcA!EK60</f>
        <v>0</v>
      </c>
      <c r="H60" s="26">
        <f>PcA!FH60</f>
        <v>0</v>
      </c>
      <c r="I60" s="26">
        <f>PcA!GE60</f>
        <v>0</v>
      </c>
      <c r="J60" s="26">
        <f>PcA!HB60</f>
        <v>0</v>
      </c>
      <c r="K60" s="26">
        <f>PcA!HY60</f>
        <v>0</v>
      </c>
      <c r="L60" s="24">
        <f t="shared" si="1"/>
        <v>23</v>
      </c>
      <c r="O60" s="5" t="s">
        <v>6</v>
      </c>
      <c r="P60">
        <f t="shared" si="46"/>
        <v>0</v>
      </c>
      <c r="Q60">
        <f t="shared" si="46"/>
        <v>0</v>
      </c>
      <c r="R60">
        <f t="shared" si="46"/>
        <v>0</v>
      </c>
      <c r="S60">
        <f t="shared" si="46"/>
        <v>0</v>
      </c>
      <c r="T60">
        <f t="shared" si="46"/>
        <v>0</v>
      </c>
      <c r="U60">
        <f t="shared" si="46"/>
        <v>0</v>
      </c>
      <c r="V60">
        <f t="shared" si="46"/>
        <v>0</v>
      </c>
      <c r="W60">
        <f t="shared" si="46"/>
        <v>0</v>
      </c>
      <c r="X60">
        <f t="shared" si="46"/>
        <v>0</v>
      </c>
      <c r="Y60">
        <f t="shared" si="46"/>
        <v>0</v>
      </c>
      <c r="Z60" s="23">
        <f t="shared" si="46"/>
        <v>0</v>
      </c>
      <c r="AB60" s="5" t="s">
        <v>70</v>
      </c>
      <c r="AC60" s="36">
        <f>($B60/$B$75)/'ROI Areas'!$X60</f>
        <v>0.67651722033992856</v>
      </c>
      <c r="AD60" s="36">
        <f>($C60/$C$75)/'ROI Areas'!$X60</f>
        <v>1.4984198908393018</v>
      </c>
      <c r="AE60" s="36">
        <f>($D60/$D$75)/'ROI Areas'!$X60</f>
        <v>1.2235774417259202</v>
      </c>
      <c r="AF60" s="36">
        <f>($E60/$E$75)/'ROI Areas'!$X60</f>
        <v>0.2847981976431021</v>
      </c>
      <c r="AG60" s="36">
        <f>($F60/$F$75)/'ROI Areas'!$X60</f>
        <v>1.902907637372151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13"/>
        <v>#DIV/0!</v>
      </c>
    </row>
    <row r="61" spans="1:40" x14ac:dyDescent="0.25">
      <c r="A61" s="5" t="s">
        <v>71</v>
      </c>
      <c r="B61" s="26">
        <f>PcA!Z61</f>
        <v>4</v>
      </c>
      <c r="C61" s="26">
        <f>PcA!AW61</f>
        <v>1</v>
      </c>
      <c r="D61" s="26">
        <f>PcA!BT61</f>
        <v>0</v>
      </c>
      <c r="E61" s="26">
        <f>PcA!CQ61</f>
        <v>0</v>
      </c>
      <c r="F61" s="26">
        <f>PcA!DN61</f>
        <v>1</v>
      </c>
      <c r="G61" s="26">
        <f>PcA!EK61</f>
        <v>0</v>
      </c>
      <c r="H61" s="26">
        <f>PcA!FH61</f>
        <v>0</v>
      </c>
      <c r="I61" s="26">
        <f>PcA!GE61</f>
        <v>0</v>
      </c>
      <c r="J61" s="26">
        <f>PcA!HB61</f>
        <v>0</v>
      </c>
      <c r="K61" s="26">
        <f>PcA!HY61</f>
        <v>0</v>
      </c>
      <c r="L61" s="24">
        <f t="shared" si="1"/>
        <v>6</v>
      </c>
      <c r="O61" s="5" t="s">
        <v>7</v>
      </c>
      <c r="P61">
        <f t="shared" si="46"/>
        <v>0</v>
      </c>
      <c r="Q61">
        <f t="shared" si="46"/>
        <v>2</v>
      </c>
      <c r="R61">
        <f t="shared" si="46"/>
        <v>0</v>
      </c>
      <c r="S61">
        <f t="shared" si="46"/>
        <v>0</v>
      </c>
      <c r="T61">
        <f t="shared" si="46"/>
        <v>0</v>
      </c>
      <c r="U61">
        <f t="shared" si="46"/>
        <v>0</v>
      </c>
      <c r="V61">
        <f t="shared" si="46"/>
        <v>0</v>
      </c>
      <c r="W61">
        <f t="shared" si="46"/>
        <v>0</v>
      </c>
      <c r="X61">
        <f t="shared" si="46"/>
        <v>0</v>
      </c>
      <c r="Y61">
        <f t="shared" si="46"/>
        <v>0</v>
      </c>
      <c r="Z61" s="23">
        <f t="shared" si="46"/>
        <v>2</v>
      </c>
      <c r="AB61" s="5" t="s">
        <v>71</v>
      </c>
      <c r="AC61" s="36">
        <f>($B61/$B$75)/'ROI Areas'!$X61</f>
        <v>1.7552896505380253</v>
      </c>
      <c r="AD61" s="36">
        <f>($C61/$C$75)/'ROI Areas'!$X61</f>
        <v>0.27769971253112385</v>
      </c>
      <c r="AE61" s="36">
        <f>($D61/$D$75)/'ROI Areas'!$X61</f>
        <v>0</v>
      </c>
      <c r="AF61" s="36">
        <f>($E61/$E$75)/'ROI Areas'!$X61</f>
        <v>0</v>
      </c>
      <c r="AG61" s="36">
        <f>($F61/$F$75)/'ROI Areas'!$X61</f>
        <v>0.20571994704305657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13"/>
        <v>#DIV/0!</v>
      </c>
    </row>
    <row r="62" spans="1:40" x14ac:dyDescent="0.25">
      <c r="A62" s="5" t="s">
        <v>72</v>
      </c>
      <c r="B62" s="26">
        <f>PcA!Z62</f>
        <v>4</v>
      </c>
      <c r="C62" s="26">
        <f>PcA!AW62</f>
        <v>32</v>
      </c>
      <c r="D62" s="26">
        <f>PcA!BT62</f>
        <v>11</v>
      </c>
      <c r="E62" s="26">
        <f>PcA!CQ62</f>
        <v>1</v>
      </c>
      <c r="F62" s="26">
        <f>PcA!DN62</f>
        <v>24</v>
      </c>
      <c r="G62" s="26">
        <f>PcA!EK62</f>
        <v>0</v>
      </c>
      <c r="H62" s="26">
        <f>PcA!FH62</f>
        <v>0</v>
      </c>
      <c r="I62" s="26">
        <f>PcA!GE62</f>
        <v>0</v>
      </c>
      <c r="J62" s="26">
        <f>PcA!HB62</f>
        <v>0</v>
      </c>
      <c r="K62" s="26">
        <f>PcA!HY62</f>
        <v>0</v>
      </c>
      <c r="L62" s="24">
        <f t="shared" si="1"/>
        <v>72</v>
      </c>
      <c r="O62" s="5" t="s">
        <v>13</v>
      </c>
      <c r="P62">
        <f t="shared" si="46"/>
        <v>4</v>
      </c>
      <c r="Q62">
        <f t="shared" si="46"/>
        <v>5</v>
      </c>
      <c r="R62">
        <f t="shared" si="46"/>
        <v>1</v>
      </c>
      <c r="S62">
        <f t="shared" si="46"/>
        <v>1</v>
      </c>
      <c r="T62">
        <f t="shared" si="46"/>
        <v>0</v>
      </c>
      <c r="U62">
        <f t="shared" si="46"/>
        <v>0</v>
      </c>
      <c r="V62">
        <f t="shared" si="46"/>
        <v>0</v>
      </c>
      <c r="W62">
        <f t="shared" si="46"/>
        <v>0</v>
      </c>
      <c r="X62">
        <f t="shared" si="46"/>
        <v>0</v>
      </c>
      <c r="Y62">
        <f t="shared" si="46"/>
        <v>0</v>
      </c>
      <c r="Z62" s="23">
        <f t="shared" si="46"/>
        <v>11</v>
      </c>
      <c r="AB62" s="5" t="s">
        <v>72</v>
      </c>
      <c r="AC62" s="36">
        <f>($B62/$B$75)/'ROI Areas'!$X62</f>
        <v>0.32711379693531706</v>
      </c>
      <c r="AD62" s="36">
        <f>($C62/$C$75)/'ROI Areas'!$X62</f>
        <v>1.6560577538150827</v>
      </c>
      <c r="AE62" s="36">
        <f>($D62/$D$75)/'ROI Areas'!$X62</f>
        <v>3.2539745911189102</v>
      </c>
      <c r="AF62" s="36">
        <f>($E62/$E$75)/'ROI Areas'!$X62</f>
        <v>6.8853694326183837E-2</v>
      </c>
      <c r="AG62" s="36">
        <f>($F62/$F$75)/'ROI Areas'!$X62</f>
        <v>0.92010568801965975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13"/>
        <v>#DIV/0!</v>
      </c>
    </row>
    <row r="63" spans="1:40" x14ac:dyDescent="0.25">
      <c r="A63" s="5" t="s">
        <v>73</v>
      </c>
      <c r="B63" s="26">
        <f>PcA!Z63</f>
        <v>0</v>
      </c>
      <c r="C63" s="26">
        <f>PcA!AW63</f>
        <v>0</v>
      </c>
      <c r="D63" s="26">
        <f>PcA!BT63</f>
        <v>0</v>
      </c>
      <c r="E63" s="26">
        <f>PcA!CQ63</f>
        <v>6</v>
      </c>
      <c r="F63" s="26">
        <f>PcA!DN63</f>
        <v>0</v>
      </c>
      <c r="G63" s="26">
        <f>PcA!EK63</f>
        <v>0</v>
      </c>
      <c r="H63" s="26">
        <f>PcA!FH63</f>
        <v>0</v>
      </c>
      <c r="I63" s="26">
        <f>PcA!GE63</f>
        <v>0</v>
      </c>
      <c r="J63" s="26">
        <f>PcA!HB63</f>
        <v>0</v>
      </c>
      <c r="K63" s="26">
        <f>PcA!HY63</f>
        <v>0</v>
      </c>
      <c r="L63" s="24">
        <f t="shared" si="1"/>
        <v>6</v>
      </c>
      <c r="O63" s="5" t="s">
        <v>23</v>
      </c>
      <c r="P63">
        <f t="shared" si="46"/>
        <v>0</v>
      </c>
      <c r="Q63">
        <f t="shared" si="46"/>
        <v>1</v>
      </c>
      <c r="R63">
        <f t="shared" si="46"/>
        <v>0</v>
      </c>
      <c r="S63">
        <f t="shared" si="46"/>
        <v>0</v>
      </c>
      <c r="T63">
        <f t="shared" si="46"/>
        <v>0</v>
      </c>
      <c r="U63">
        <f t="shared" si="46"/>
        <v>0</v>
      </c>
      <c r="V63">
        <f t="shared" si="46"/>
        <v>0</v>
      </c>
      <c r="W63">
        <f t="shared" si="46"/>
        <v>0</v>
      </c>
      <c r="X63">
        <f t="shared" si="46"/>
        <v>0</v>
      </c>
      <c r="Y63">
        <f t="shared" si="46"/>
        <v>0</v>
      </c>
      <c r="Z63" s="23">
        <f t="shared" si="46"/>
        <v>1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>
        <f>($D63/$D$75)/'ROI Areas'!$X63</f>
        <v>0</v>
      </c>
      <c r="AF63" s="36">
        <f>($E63/$E$75)/'ROI Areas'!$X63</f>
        <v>9.6873670002000445</v>
      </c>
      <c r="AG63" s="36">
        <f>($F63/$F$75)/'ROI Areas'!$X63</f>
        <v>0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13"/>
        <v>#DIV/0!</v>
      </c>
    </row>
    <row r="64" spans="1:40" x14ac:dyDescent="0.25">
      <c r="A64" s="5" t="s">
        <v>74</v>
      </c>
      <c r="B64" s="26">
        <f>PcA!Z64</f>
        <v>0</v>
      </c>
      <c r="C64" s="26">
        <f>PcA!AW64</f>
        <v>21</v>
      </c>
      <c r="D64" s="26">
        <f>PcA!BT64</f>
        <v>2</v>
      </c>
      <c r="E64" s="26">
        <f>PcA!CQ64</f>
        <v>1</v>
      </c>
      <c r="F64" s="26">
        <f>PcA!DN64</f>
        <v>17</v>
      </c>
      <c r="G64" s="26">
        <f>PcA!EK64</f>
        <v>0</v>
      </c>
      <c r="H64" s="26">
        <f>PcA!FH64</f>
        <v>0</v>
      </c>
      <c r="I64" s="26">
        <f>PcA!GE64</f>
        <v>0</v>
      </c>
      <c r="J64" s="26">
        <f>PcA!HB64</f>
        <v>0</v>
      </c>
      <c r="K64" s="26">
        <f>PcA!HY64</f>
        <v>0</v>
      </c>
      <c r="L64" s="24">
        <f t="shared" si="1"/>
        <v>41</v>
      </c>
      <c r="O64" s="23" t="s">
        <v>106</v>
      </c>
      <c r="P64" s="23">
        <f>SUM(P59:P63)</f>
        <v>4</v>
      </c>
      <c r="Q64" s="23">
        <f t="shared" ref="Q64:Y64" si="47">SUM(Q59:Q63)</f>
        <v>9</v>
      </c>
      <c r="R64" s="23">
        <f t="shared" si="47"/>
        <v>2</v>
      </c>
      <c r="S64" s="23">
        <f t="shared" si="47"/>
        <v>4</v>
      </c>
      <c r="T64" s="23">
        <f t="shared" si="47"/>
        <v>0</v>
      </c>
      <c r="U64" s="23">
        <f t="shared" si="47"/>
        <v>0</v>
      </c>
      <c r="V64" s="23">
        <f t="shared" si="47"/>
        <v>0</v>
      </c>
      <c r="W64" s="23">
        <f t="shared" si="47"/>
        <v>0</v>
      </c>
      <c r="X64" s="23">
        <f t="shared" si="47"/>
        <v>0</v>
      </c>
      <c r="Y64" s="23">
        <f t="shared" si="47"/>
        <v>0</v>
      </c>
      <c r="Z64" s="48">
        <f>SUM(Z59:Z63)</f>
        <v>19</v>
      </c>
      <c r="AB64" s="5" t="s">
        <v>74</v>
      </c>
      <c r="AC64" s="36">
        <f>($B64/$B$75)/'ROI Areas'!$X64</f>
        <v>0</v>
      </c>
      <c r="AD64" s="36">
        <f>($C64/$C$75)/'ROI Areas'!$X64</f>
        <v>2.8854634316587879</v>
      </c>
      <c r="AE64" s="36">
        <f>($D64/$D$75)/'ROI Areas'!$X64</f>
        <v>1.5708049016555186</v>
      </c>
      <c r="AF64" s="36">
        <f>($E64/$E$75)/'ROI Areas'!$X64</f>
        <v>0.18280919114094399</v>
      </c>
      <c r="AG64" s="36">
        <f>($F64/$F$75)/'ROI Areas'!$X64</f>
        <v>1.7303986796637192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13"/>
        <v>#DIV/0!</v>
      </c>
    </row>
    <row r="65" spans="1:101" x14ac:dyDescent="0.25">
      <c r="A65" s="5" t="s">
        <v>75</v>
      </c>
      <c r="B65" s="26">
        <f>PcA!Z65</f>
        <v>6</v>
      </c>
      <c r="C65" s="26">
        <f>PcA!AW65</f>
        <v>11</v>
      </c>
      <c r="D65" s="26">
        <f>PcA!BT65</f>
        <v>2</v>
      </c>
      <c r="E65" s="26">
        <f>PcA!CQ65</f>
        <v>8</v>
      </c>
      <c r="F65" s="26">
        <f>PcA!DN65</f>
        <v>10</v>
      </c>
      <c r="G65" s="26">
        <f>PcA!EK65</f>
        <v>0</v>
      </c>
      <c r="H65" s="26">
        <f>PcA!FH65</f>
        <v>0</v>
      </c>
      <c r="I65" s="26">
        <f>PcA!GE65</f>
        <v>0</v>
      </c>
      <c r="J65" s="26">
        <f>PcA!HB65</f>
        <v>0</v>
      </c>
      <c r="K65" s="26">
        <f>PcA!HY65</f>
        <v>0</v>
      </c>
      <c r="L65" s="24">
        <f t="shared" si="1"/>
        <v>37</v>
      </c>
      <c r="O65" s="37" t="s">
        <v>120</v>
      </c>
      <c r="P65" s="38">
        <f>(P64/B75)/0.018735</f>
        <v>0.72868306021381379</v>
      </c>
      <c r="Q65" s="38">
        <f t="shared" ref="Q65:Y65" si="48">(Q64/C75)/0.018735</f>
        <v>1.0375471003152412</v>
      </c>
      <c r="R65" s="38">
        <f t="shared" si="48"/>
        <v>1.3179267693990582</v>
      </c>
      <c r="S65" s="38">
        <f t="shared" si="48"/>
        <v>0.61351763403059612</v>
      </c>
      <c r="T65" s="38">
        <f t="shared" si="48"/>
        <v>0</v>
      </c>
      <c r="U65" s="38" t="e">
        <f t="shared" si="48"/>
        <v>#DIV/0!</v>
      </c>
      <c r="V65" s="38" t="e">
        <f t="shared" si="48"/>
        <v>#DIV/0!</v>
      </c>
      <c r="W65" s="38" t="e">
        <f t="shared" si="48"/>
        <v>#DIV/0!</v>
      </c>
      <c r="X65" s="38" t="e">
        <f t="shared" si="48"/>
        <v>#DIV/0!</v>
      </c>
      <c r="Y65" s="38" t="e">
        <f t="shared" si="48"/>
        <v>#DIV/0!</v>
      </c>
      <c r="AB65" s="5" t="s">
        <v>75</v>
      </c>
      <c r="AC65" s="36">
        <f>($B65/$B$75)/'ROI Areas'!$X65</f>
        <v>0.89163916466460869</v>
      </c>
      <c r="AD65" s="36">
        <f>($C65/$C$75)/'ROI Areas'!$X65</f>
        <v>1.0344683325104513</v>
      </c>
      <c r="AE65" s="36">
        <f>($D65/$D$75)/'ROI Areas'!$X65</f>
        <v>1.0751040133610301</v>
      </c>
      <c r="AF65" s="36">
        <f>($E65/$E$75)/'ROI Areas'!$X65</f>
        <v>1.000958908991304</v>
      </c>
      <c r="AG65" s="36">
        <f>($F65/$F$75)/'ROI Areas'!$X65</f>
        <v>0.69666740065794763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13"/>
        <v>#DIV/0!</v>
      </c>
    </row>
    <row r="66" spans="1:101" x14ac:dyDescent="0.25">
      <c r="A66" s="5" t="s">
        <v>76</v>
      </c>
      <c r="B66" s="26">
        <f>PcA!Z66</f>
        <v>17</v>
      </c>
      <c r="C66" s="26">
        <f>PcA!AW66</f>
        <v>36</v>
      </c>
      <c r="D66" s="26">
        <f>PcA!BT66</f>
        <v>2</v>
      </c>
      <c r="E66" s="26">
        <f>PcA!CQ66</f>
        <v>12</v>
      </c>
      <c r="F66" s="26">
        <f>PcA!DN66</f>
        <v>28</v>
      </c>
      <c r="G66" s="26">
        <f>PcA!EK66</f>
        <v>0</v>
      </c>
      <c r="H66" s="26">
        <f>PcA!FH66</f>
        <v>0</v>
      </c>
      <c r="I66" s="26">
        <f>PcA!GE66</f>
        <v>0</v>
      </c>
      <c r="J66" s="26">
        <f>PcA!HB66</f>
        <v>0</v>
      </c>
      <c r="K66" s="26">
        <f>PcA!HY66</f>
        <v>0</v>
      </c>
      <c r="L66" s="24">
        <f t="shared" si="1"/>
        <v>95</v>
      </c>
      <c r="O66" s="22" t="s">
        <v>42</v>
      </c>
      <c r="AB66" s="5" t="s">
        <v>76</v>
      </c>
      <c r="AC66" s="36">
        <f>($B66/$B$75)/'ROI Areas'!$X66</f>
        <v>0.79256731046955264</v>
      </c>
      <c r="AD66" s="36">
        <f>($C66/$C$75)/'ROI Areas'!$X66</f>
        <v>1.0621267933976422</v>
      </c>
      <c r="AE66" s="36">
        <f>($D66/$D$75)/'ROI Areas'!$X66</f>
        <v>0.3372871778759316</v>
      </c>
      <c r="AF66" s="36">
        <f>($E66/$E$75)/'ROI Areas'!$X66</f>
        <v>0.47103898979224934</v>
      </c>
      <c r="AG66" s="36">
        <f>($F66/$F$75)/'ROI Areas'!$X66</f>
        <v>0.61197385553809036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13"/>
        <v>#DIV/0!</v>
      </c>
    </row>
    <row r="67" spans="1:101" x14ac:dyDescent="0.25">
      <c r="A67" s="5" t="s">
        <v>77</v>
      </c>
      <c r="B67" s="26">
        <f>PcA!Z67</f>
        <v>0</v>
      </c>
      <c r="C67" s="26">
        <f>PcA!AW67</f>
        <v>1</v>
      </c>
      <c r="D67" s="26">
        <f>PcA!BT67</f>
        <v>0</v>
      </c>
      <c r="E67" s="26">
        <f>PcA!CQ67</f>
        <v>0</v>
      </c>
      <c r="F67" s="26">
        <f>PcA!DN67</f>
        <v>1</v>
      </c>
      <c r="G67" s="26">
        <f>PcA!EK67</f>
        <v>0</v>
      </c>
      <c r="H67" s="26">
        <f>PcA!FH67</f>
        <v>0</v>
      </c>
      <c r="I67" s="26">
        <f>PcA!GE67</f>
        <v>0</v>
      </c>
      <c r="J67" s="26">
        <f>PcA!HB67</f>
        <v>0</v>
      </c>
      <c r="K67" s="26">
        <f>PcA!HY67</f>
        <v>0</v>
      </c>
      <c r="L67" s="24">
        <f t="shared" ref="L67:L74" si="49">SUM(B67:K67)</f>
        <v>2</v>
      </c>
      <c r="P67">
        <f t="shared" ref="P67:Y67" si="50">B1</f>
        <v>2754</v>
      </c>
      <c r="Q67">
        <f t="shared" si="50"/>
        <v>2755</v>
      </c>
      <c r="R67">
        <f t="shared" si="50"/>
        <v>2756</v>
      </c>
      <c r="S67">
        <f t="shared" si="50"/>
        <v>2757</v>
      </c>
      <c r="T67">
        <f t="shared" si="50"/>
        <v>2758</v>
      </c>
      <c r="U67" t="str">
        <f t="shared" si="50"/>
        <v>InputMouse#</v>
      </c>
      <c r="V67" t="str">
        <f t="shared" si="50"/>
        <v>InputMouse#</v>
      </c>
      <c r="W67" t="str">
        <f t="shared" si="50"/>
        <v>InputMouse#</v>
      </c>
      <c r="X67" t="str">
        <f t="shared" si="50"/>
        <v>InputMouse#</v>
      </c>
      <c r="Y67" t="str">
        <f t="shared" si="50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>
        <f>($C67/$C$75)/'ROI Areas'!$X67</f>
        <v>0.66012494298324131</v>
      </c>
      <c r="AE67" s="36">
        <f>($D67/$D$75)/'ROI Areas'!$X67</f>
        <v>0</v>
      </c>
      <c r="AF67" s="36">
        <f>($E67/$E$75)/'ROI Areas'!$X67</f>
        <v>0</v>
      </c>
      <c r="AG67" s="36">
        <f>($F67/$F$75)/'ROI Areas'!$X67</f>
        <v>0.48902055776198522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51">_xlfn.STDEV.S(AC67:AL67)</f>
        <v>#DIV/0!</v>
      </c>
    </row>
    <row r="68" spans="1:101" x14ac:dyDescent="0.25">
      <c r="A68" s="5" t="s">
        <v>78</v>
      </c>
      <c r="B68" s="26">
        <f>PcA!Z68</f>
        <v>1</v>
      </c>
      <c r="C68" s="26">
        <f>PcA!AW68</f>
        <v>0</v>
      </c>
      <c r="D68" s="26">
        <f>PcA!BT68</f>
        <v>1</v>
      </c>
      <c r="E68" s="26">
        <f>PcA!CQ68</f>
        <v>0</v>
      </c>
      <c r="F68" s="26">
        <f>PcA!DN68</f>
        <v>0</v>
      </c>
      <c r="G68" s="26">
        <f>PcA!EK68</f>
        <v>0</v>
      </c>
      <c r="H68" s="26">
        <f>PcA!FH68</f>
        <v>0</v>
      </c>
      <c r="I68" s="26">
        <f>PcA!GE68</f>
        <v>0</v>
      </c>
      <c r="J68" s="26">
        <f>PcA!HB68</f>
        <v>0</v>
      </c>
      <c r="K68" s="26">
        <f>PcA!HY68</f>
        <v>0</v>
      </c>
      <c r="L68" s="24">
        <f t="shared" si="49"/>
        <v>2</v>
      </c>
      <c r="O68" s="5" t="s">
        <v>60</v>
      </c>
      <c r="P68">
        <f t="shared" ref="P68:Z69" si="52">B43</f>
        <v>9</v>
      </c>
      <c r="Q68">
        <f t="shared" si="52"/>
        <v>16</v>
      </c>
      <c r="R68">
        <f t="shared" si="52"/>
        <v>2</v>
      </c>
      <c r="S68">
        <f t="shared" si="52"/>
        <v>4</v>
      </c>
      <c r="T68">
        <f t="shared" si="52"/>
        <v>5</v>
      </c>
      <c r="U68">
        <f t="shared" si="52"/>
        <v>0</v>
      </c>
      <c r="V68">
        <f t="shared" si="52"/>
        <v>0</v>
      </c>
      <c r="W68">
        <f t="shared" si="52"/>
        <v>0</v>
      </c>
      <c r="X68">
        <f t="shared" si="52"/>
        <v>0</v>
      </c>
      <c r="Y68">
        <f t="shared" si="52"/>
        <v>0</v>
      </c>
      <c r="Z68" s="23">
        <f t="shared" si="52"/>
        <v>36</v>
      </c>
      <c r="AB68" s="5" t="s">
        <v>78</v>
      </c>
      <c r="AC68" s="36">
        <f>($B68/$B$75)/'ROI Areas'!$X68</f>
        <v>1.1685416451891493</v>
      </c>
      <c r="AD68" s="36">
        <f>($C68/$C$75)/'ROI Areas'!$X68</f>
        <v>0</v>
      </c>
      <c r="AE68" s="36">
        <f>($D68/$D$75)/'ROI Areas'!$X68</f>
        <v>4.2269469387706264</v>
      </c>
      <c r="AF68" s="36">
        <f>($E68/$E$75)/'ROI Areas'!$X68</f>
        <v>0</v>
      </c>
      <c r="AG68" s="36">
        <f>($F68/$F$75)/'ROI Areas'!$X68</f>
        <v>0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51"/>
        <v>#DIV/0!</v>
      </c>
    </row>
    <row r="69" spans="1:101" x14ac:dyDescent="0.25">
      <c r="A69" s="5" t="s">
        <v>79</v>
      </c>
      <c r="B69" s="26">
        <f>PcA!Z69</f>
        <v>1</v>
      </c>
      <c r="C69" s="26">
        <f>PcA!AW69</f>
        <v>1</v>
      </c>
      <c r="D69" s="26">
        <f>PcA!BT69</f>
        <v>0</v>
      </c>
      <c r="E69" s="26">
        <f>PcA!CQ69</f>
        <v>1</v>
      </c>
      <c r="F69" s="26">
        <f>PcA!DN69</f>
        <v>1</v>
      </c>
      <c r="G69" s="26">
        <f>PcA!EK69</f>
        <v>0</v>
      </c>
      <c r="H69" s="26">
        <f>PcA!FH69</f>
        <v>0</v>
      </c>
      <c r="I69" s="26">
        <f>PcA!GE69</f>
        <v>0</v>
      </c>
      <c r="J69" s="26">
        <f>PcA!HB69</f>
        <v>0</v>
      </c>
      <c r="K69" s="26">
        <f>PcA!HY69</f>
        <v>0</v>
      </c>
      <c r="L69" s="24">
        <f t="shared" si="49"/>
        <v>4</v>
      </c>
      <c r="O69" s="5" t="s">
        <v>61</v>
      </c>
      <c r="P69">
        <f t="shared" si="52"/>
        <v>5</v>
      </c>
      <c r="Q69">
        <f t="shared" si="52"/>
        <v>4</v>
      </c>
      <c r="R69">
        <f t="shared" si="52"/>
        <v>4</v>
      </c>
      <c r="S69">
        <f t="shared" si="52"/>
        <v>1</v>
      </c>
      <c r="T69">
        <f t="shared" si="52"/>
        <v>21</v>
      </c>
      <c r="U69">
        <f t="shared" si="52"/>
        <v>0</v>
      </c>
      <c r="V69">
        <f t="shared" si="52"/>
        <v>0</v>
      </c>
      <c r="W69">
        <f t="shared" si="52"/>
        <v>0</v>
      </c>
      <c r="X69">
        <f t="shared" si="52"/>
        <v>0</v>
      </c>
      <c r="Y69">
        <f t="shared" si="52"/>
        <v>0</v>
      </c>
      <c r="Z69" s="23">
        <f t="shared" si="52"/>
        <v>35</v>
      </c>
      <c r="AB69" s="5" t="s">
        <v>79</v>
      </c>
      <c r="AC69" s="36">
        <f>($B69/$B$75)/'ROI Areas'!$X69</f>
        <v>0.61367820036249232</v>
      </c>
      <c r="AD69" s="36">
        <f>($C69/$C$75)/'ROI Areas'!$X69</f>
        <v>0.38835359115812151</v>
      </c>
      <c r="AE69" s="36">
        <f>($D69/$D$75)/'ROI Areas'!$X69</f>
        <v>0</v>
      </c>
      <c r="AF69" s="36">
        <f>($E69/$E$75)/'ROI Areas'!$X69</f>
        <v>0.51668882961554674</v>
      </c>
      <c r="AG69" s="36">
        <f>($F69/$F$75)/'ROI Areas'!$X69</f>
        <v>0.2876923403299364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51"/>
        <v>#DIV/0!</v>
      </c>
    </row>
    <row r="70" spans="1:101" x14ac:dyDescent="0.25">
      <c r="A70" s="5" t="s">
        <v>80</v>
      </c>
      <c r="B70" s="26">
        <f>PcA!Z70</f>
        <v>10</v>
      </c>
      <c r="C70" s="26">
        <f>PcA!AW70</f>
        <v>3</v>
      </c>
      <c r="D70" s="26">
        <f>PcA!BT70</f>
        <v>1</v>
      </c>
      <c r="E70" s="26">
        <f>PcA!CQ70</f>
        <v>3</v>
      </c>
      <c r="F70" s="26">
        <f>PcA!DN70</f>
        <v>33</v>
      </c>
      <c r="G70" s="26">
        <f>PcA!EK70</f>
        <v>0</v>
      </c>
      <c r="H70" s="26">
        <f>PcA!FH70</f>
        <v>0</v>
      </c>
      <c r="I70" s="26">
        <f>PcA!GE70</f>
        <v>0</v>
      </c>
      <c r="J70" s="26">
        <f>PcA!HB70</f>
        <v>0</v>
      </c>
      <c r="K70" s="26">
        <f>PcA!HY70</f>
        <v>0</v>
      </c>
      <c r="L70" s="24">
        <f t="shared" si="49"/>
        <v>50</v>
      </c>
      <c r="O70" s="23" t="s">
        <v>106</v>
      </c>
      <c r="P70" s="23">
        <f>SUM(P68:P69)</f>
        <v>14</v>
      </c>
      <c r="Q70" s="23">
        <f t="shared" ref="Q70:Y70" si="53">SUM(Q68:Q69)</f>
        <v>20</v>
      </c>
      <c r="R70" s="23">
        <f t="shared" si="53"/>
        <v>6</v>
      </c>
      <c r="S70" s="23">
        <f t="shared" si="53"/>
        <v>5</v>
      </c>
      <c r="T70" s="23">
        <f t="shared" si="53"/>
        <v>26</v>
      </c>
      <c r="U70" s="23">
        <f t="shared" si="53"/>
        <v>0</v>
      </c>
      <c r="V70" s="23">
        <f t="shared" si="53"/>
        <v>0</v>
      </c>
      <c r="W70" s="23">
        <f t="shared" si="53"/>
        <v>0</v>
      </c>
      <c r="X70" s="23">
        <f t="shared" si="53"/>
        <v>0</v>
      </c>
      <c r="Y70" s="23">
        <f t="shared" si="53"/>
        <v>0</v>
      </c>
      <c r="Z70" s="48">
        <f>SUM(Z68:Z69)</f>
        <v>71</v>
      </c>
      <c r="AB70" s="5" t="s">
        <v>80</v>
      </c>
      <c r="AC70" s="36">
        <f>($B70/$B$75)/'ROI Areas'!$X70</f>
        <v>3.8722269133705094</v>
      </c>
      <c r="AD70" s="36">
        <f>($C70/$C$75)/'ROI Areas'!$X70</f>
        <v>0.73513767966580512</v>
      </c>
      <c r="AE70" s="36">
        <f>($D70/$D$75)/'ROI Areas'!$X70</f>
        <v>1.4006944266883445</v>
      </c>
      <c r="AF70" s="36">
        <f>($E70/$E$75)/'ROI Areas'!$X70</f>
        <v>0.9780711082909993</v>
      </c>
      <c r="AG70" s="36">
        <f>($F70/$F$75)/'ROI Areas'!$X70</f>
        <v>5.9904899240607126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51"/>
        <v>#DIV/0!</v>
      </c>
    </row>
    <row r="71" spans="1:101" x14ac:dyDescent="0.25">
      <c r="A71" s="5" t="s">
        <v>81</v>
      </c>
      <c r="B71" s="26">
        <f>PcA!Z71</f>
        <v>0</v>
      </c>
      <c r="C71" s="26">
        <f>PcA!AW71</f>
        <v>7</v>
      </c>
      <c r="D71" s="26">
        <f>PcA!BT71</f>
        <v>1</v>
      </c>
      <c r="E71" s="26">
        <f>PcA!CQ71</f>
        <v>1</v>
      </c>
      <c r="F71" s="26">
        <f>PcA!DN71</f>
        <v>3</v>
      </c>
      <c r="G71" s="26">
        <f>PcA!EK71</f>
        <v>0</v>
      </c>
      <c r="H71" s="26">
        <f>PcA!FH71</f>
        <v>0</v>
      </c>
      <c r="I71" s="26">
        <f>PcA!GE71</f>
        <v>0</v>
      </c>
      <c r="J71" s="26">
        <f>PcA!HB71</f>
        <v>0</v>
      </c>
      <c r="K71" s="26">
        <f>PcA!HY71</f>
        <v>0</v>
      </c>
      <c r="L71" s="24">
        <f t="shared" si="49"/>
        <v>12</v>
      </c>
      <c r="O71" s="37" t="s">
        <v>120</v>
      </c>
      <c r="P71" s="38">
        <f>(P70/B75)/0.043494</f>
        <v>1.0985784238255922</v>
      </c>
      <c r="Q71" s="38">
        <f t="shared" ref="Q71:Y71" si="54">(Q70/C75)/0.043494</f>
        <v>0.99316099407867486</v>
      </c>
      <c r="R71" s="38">
        <f t="shared" si="54"/>
        <v>1.7030871861423202</v>
      </c>
      <c r="S71" s="38">
        <f t="shared" si="54"/>
        <v>0.33034018696726042</v>
      </c>
      <c r="T71" s="38">
        <f t="shared" si="54"/>
        <v>0.956453763737527</v>
      </c>
      <c r="U71" s="38" t="e">
        <f t="shared" si="54"/>
        <v>#DIV/0!</v>
      </c>
      <c r="V71" s="38" t="e">
        <f t="shared" si="54"/>
        <v>#DIV/0!</v>
      </c>
      <c r="W71" s="38" t="e">
        <f t="shared" si="54"/>
        <v>#DIV/0!</v>
      </c>
      <c r="X71" s="38" t="e">
        <f t="shared" si="54"/>
        <v>#DIV/0!</v>
      </c>
      <c r="Y71" s="38" t="e">
        <f t="shared" si="54"/>
        <v>#DIV/0!</v>
      </c>
      <c r="AB71" s="5" t="s">
        <v>81</v>
      </c>
      <c r="AC71" s="36">
        <f>($B71/$B$75)/'ROI Areas'!$X71</f>
        <v>0</v>
      </c>
      <c r="AD71" s="36">
        <f>($C71/$C$75)/'ROI Areas'!$X71</f>
        <v>1.6376680032271038</v>
      </c>
      <c r="AE71" s="36">
        <f>($D71/$D$75)/'ROI Areas'!$X71</f>
        <v>1.3372844541343016</v>
      </c>
      <c r="AF71" s="36">
        <f>($E71/$E$75)/'ROI Areas'!$X71</f>
        <v>0.31126448501401849</v>
      </c>
      <c r="AG71" s="36">
        <f>($F71/$F$75)/'ROI Areas'!$X71</f>
        <v>0.51993619576741645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51"/>
        <v>#DIV/0!</v>
      </c>
    </row>
    <row r="72" spans="1:101" x14ac:dyDescent="0.25">
      <c r="A72" s="5" t="s">
        <v>82</v>
      </c>
      <c r="B72" s="26">
        <f>PcA!Z72</f>
        <v>0</v>
      </c>
      <c r="C72" s="26">
        <f>PcA!AW72</f>
        <v>4</v>
      </c>
      <c r="D72" s="26">
        <f>PcA!BT72</f>
        <v>0</v>
      </c>
      <c r="E72" s="26">
        <f>PcA!CQ72</f>
        <v>0</v>
      </c>
      <c r="F72" s="26">
        <f>PcA!DN72</f>
        <v>1</v>
      </c>
      <c r="G72" s="26">
        <f>PcA!EK72</f>
        <v>0</v>
      </c>
      <c r="H72" s="26">
        <f>PcA!FH72</f>
        <v>0</v>
      </c>
      <c r="I72" s="26">
        <f>PcA!GE72</f>
        <v>0</v>
      </c>
      <c r="J72" s="26">
        <f>PcA!HB72</f>
        <v>0</v>
      </c>
      <c r="K72" s="26">
        <f>PcA!HY72</f>
        <v>0</v>
      </c>
      <c r="L72" s="24">
        <f t="shared" si="49"/>
        <v>5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2.2024399600063589</v>
      </c>
      <c r="AE72" s="36">
        <f>($D72/$D$75)/'ROI Areas'!$X72</f>
        <v>0</v>
      </c>
      <c r="AF72" s="36">
        <f>($E72/$E$75)/'ROI Areas'!$X72</f>
        <v>0</v>
      </c>
      <c r="AG72" s="36">
        <f>($F72/$F$75)/'ROI Areas'!$X72</f>
        <v>0.40789188059317766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51"/>
        <v>#DIV/0!</v>
      </c>
    </row>
    <row r="73" spans="1:101" x14ac:dyDescent="0.25">
      <c r="A73" s="5" t="s">
        <v>83</v>
      </c>
      <c r="B73" s="26">
        <f>PcA!Z73</f>
        <v>4</v>
      </c>
      <c r="C73" s="26">
        <f>PcA!AW73</f>
        <v>3</v>
      </c>
      <c r="D73" s="26">
        <f>PcA!BT73</f>
        <v>0</v>
      </c>
      <c r="E73" s="26">
        <f>PcA!CQ73</f>
        <v>0</v>
      </c>
      <c r="F73" s="26">
        <f>PcA!DN73</f>
        <v>3</v>
      </c>
      <c r="G73" s="26">
        <f>PcA!EK73</f>
        <v>0</v>
      </c>
      <c r="H73" s="26">
        <f>PcA!FH73</f>
        <v>0</v>
      </c>
      <c r="I73" s="26">
        <f>PcA!GE73</f>
        <v>0</v>
      </c>
      <c r="J73" s="26">
        <f>PcA!HB73</f>
        <v>0</v>
      </c>
      <c r="K73" s="26">
        <f>PcA!HY73</f>
        <v>0</v>
      </c>
      <c r="L73" s="24">
        <f t="shared" si="49"/>
        <v>10</v>
      </c>
      <c r="P73">
        <f t="shared" ref="P73:Y73" si="55">B1</f>
        <v>2754</v>
      </c>
      <c r="Q73">
        <f t="shared" si="55"/>
        <v>2755</v>
      </c>
      <c r="R73">
        <f t="shared" si="55"/>
        <v>2756</v>
      </c>
      <c r="S73">
        <f t="shared" si="55"/>
        <v>2757</v>
      </c>
      <c r="T73">
        <f t="shared" si="55"/>
        <v>2758</v>
      </c>
      <c r="U73" t="str">
        <f t="shared" si="55"/>
        <v>InputMouse#</v>
      </c>
      <c r="V73" t="str">
        <f t="shared" si="55"/>
        <v>InputMouse#</v>
      </c>
      <c r="W73" t="str">
        <f t="shared" si="55"/>
        <v>InputMouse#</v>
      </c>
      <c r="X73" t="str">
        <f t="shared" si="55"/>
        <v>InputMouse#</v>
      </c>
      <c r="Y73" t="str">
        <f t="shared" si="55"/>
        <v>InputMouse#</v>
      </c>
      <c r="Z73" s="23" t="s">
        <v>106</v>
      </c>
      <c r="AB73" s="5" t="s">
        <v>83</v>
      </c>
      <c r="AC73" s="36">
        <f>($B73/$B$75)/'ROI Areas'!$X73</f>
        <v>3.275034339596389</v>
      </c>
      <c r="AD73" s="36">
        <f>($C73/$C$75)/'ROI Areas'!$X73</f>
        <v>1.5544034473570334</v>
      </c>
      <c r="AE73" s="36">
        <f>($D73/$D$75)/'ROI Areas'!$X73</f>
        <v>0</v>
      </c>
      <c r="AF73" s="36">
        <f>($E73/$E$75)/'ROI Areas'!$X73</f>
        <v>0</v>
      </c>
      <c r="AG73" s="36">
        <f>($F73/$F$75)/'ROI Areas'!$X73</f>
        <v>1.1515020738020902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51"/>
        <v>#DIV/0!</v>
      </c>
    </row>
    <row r="74" spans="1:101" x14ac:dyDescent="0.25">
      <c r="A74" s="5" t="s">
        <v>84</v>
      </c>
      <c r="B74" s="26">
        <f>PcA!Z74</f>
        <v>3</v>
      </c>
      <c r="C74" s="26">
        <f>PcA!AW74</f>
        <v>2</v>
      </c>
      <c r="D74" s="26">
        <f>PcA!BT74</f>
        <v>0</v>
      </c>
      <c r="E74" s="26">
        <f>PcA!CQ74</f>
        <v>1</v>
      </c>
      <c r="F74" s="26">
        <f>PcA!DN74</f>
        <v>2</v>
      </c>
      <c r="G74" s="26">
        <f>PcA!EK74</f>
        <v>0</v>
      </c>
      <c r="H74" s="26">
        <f>PcA!FH74</f>
        <v>0</v>
      </c>
      <c r="I74" s="26">
        <f>PcA!GE74</f>
        <v>0</v>
      </c>
      <c r="J74" s="26">
        <f>PcA!HB74</f>
        <v>0</v>
      </c>
      <c r="K74" s="26">
        <f>PcA!HY74</f>
        <v>0</v>
      </c>
      <c r="L74" s="24">
        <f t="shared" si="49"/>
        <v>8</v>
      </c>
      <c r="O74" s="5" t="s">
        <v>17</v>
      </c>
      <c r="P74">
        <f t="shared" ref="P74:Z77" si="56">B45</f>
        <v>0</v>
      </c>
      <c r="Q74">
        <f t="shared" si="56"/>
        <v>0</v>
      </c>
      <c r="R74">
        <f t="shared" si="56"/>
        <v>0</v>
      </c>
      <c r="S74">
        <f t="shared" si="56"/>
        <v>0</v>
      </c>
      <c r="T74">
        <f t="shared" si="56"/>
        <v>0</v>
      </c>
      <c r="U74">
        <f t="shared" si="56"/>
        <v>0</v>
      </c>
      <c r="V74">
        <f t="shared" si="56"/>
        <v>0</v>
      </c>
      <c r="W74">
        <f t="shared" si="56"/>
        <v>0</v>
      </c>
      <c r="X74">
        <f t="shared" si="56"/>
        <v>0</v>
      </c>
      <c r="Y74">
        <f t="shared" si="56"/>
        <v>0</v>
      </c>
      <c r="Z74" s="23">
        <f t="shared" si="56"/>
        <v>0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#VALUE!</v>
      </c>
      <c r="AF74" s="36" t="e">
        <f>($E74/$E$75)/'ROI Areas'!$X74</f>
        <v>#VALUE!</v>
      </c>
      <c r="AG74" s="36" t="e">
        <f>($F74/$F$75)/'ROI Areas'!$X74</f>
        <v>#VALUE!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51"/>
        <v>#VALUE!</v>
      </c>
    </row>
    <row r="75" spans="1:101" x14ac:dyDescent="0.25">
      <c r="A75" s="24" t="s">
        <v>106</v>
      </c>
      <c r="B75" s="24">
        <f>SUM(B2:B74)</f>
        <v>293</v>
      </c>
      <c r="C75" s="24">
        <f t="shared" ref="C75:K75" si="57">SUM(C2:C74)</f>
        <v>463</v>
      </c>
      <c r="D75" s="24">
        <f t="shared" si="57"/>
        <v>81</v>
      </c>
      <c r="E75" s="24">
        <f t="shared" si="57"/>
        <v>348</v>
      </c>
      <c r="F75" s="24">
        <f t="shared" si="57"/>
        <v>625</v>
      </c>
      <c r="G75" s="24">
        <f t="shared" si="57"/>
        <v>0</v>
      </c>
      <c r="H75" s="24">
        <f t="shared" si="57"/>
        <v>0</v>
      </c>
      <c r="I75" s="24">
        <f t="shared" si="57"/>
        <v>0</v>
      </c>
      <c r="J75" s="24">
        <f t="shared" si="57"/>
        <v>0</v>
      </c>
      <c r="K75" s="24">
        <f t="shared" si="57"/>
        <v>0</v>
      </c>
      <c r="L75" s="49">
        <f>SUM(L2:L74)</f>
        <v>1810</v>
      </c>
      <c r="O75" s="5" t="s">
        <v>62</v>
      </c>
      <c r="P75">
        <f t="shared" si="56"/>
        <v>47</v>
      </c>
      <c r="Q75">
        <f t="shared" si="56"/>
        <v>7</v>
      </c>
      <c r="R75">
        <f t="shared" si="56"/>
        <v>0</v>
      </c>
      <c r="S75">
        <f t="shared" si="56"/>
        <v>8</v>
      </c>
      <c r="T75">
        <f t="shared" si="56"/>
        <v>251</v>
      </c>
      <c r="U75">
        <f t="shared" si="56"/>
        <v>0</v>
      </c>
      <c r="V75">
        <f t="shared" si="56"/>
        <v>0</v>
      </c>
      <c r="W75">
        <f t="shared" si="56"/>
        <v>0</v>
      </c>
      <c r="X75">
        <f t="shared" si="56"/>
        <v>0</v>
      </c>
      <c r="Y75">
        <f t="shared" si="56"/>
        <v>0</v>
      </c>
      <c r="Z75" s="23">
        <f t="shared" si="56"/>
        <v>313</v>
      </c>
    </row>
    <row r="76" spans="1:101" x14ac:dyDescent="0.25">
      <c r="L76" s="22"/>
      <c r="O76" s="5" t="s">
        <v>63</v>
      </c>
      <c r="P76">
        <f t="shared" si="56"/>
        <v>5</v>
      </c>
      <c r="Q76">
        <f t="shared" si="56"/>
        <v>2</v>
      </c>
      <c r="R76">
        <f t="shared" si="56"/>
        <v>0</v>
      </c>
      <c r="S76">
        <f t="shared" si="56"/>
        <v>7</v>
      </c>
      <c r="T76">
        <f t="shared" si="56"/>
        <v>2</v>
      </c>
      <c r="U76">
        <f t="shared" si="56"/>
        <v>0</v>
      </c>
      <c r="V76">
        <f t="shared" si="56"/>
        <v>0</v>
      </c>
      <c r="W76">
        <f t="shared" si="56"/>
        <v>0</v>
      </c>
      <c r="X76">
        <f t="shared" si="56"/>
        <v>0</v>
      </c>
      <c r="Y76">
        <f t="shared" si="56"/>
        <v>0</v>
      </c>
      <c r="Z76" s="23">
        <f t="shared" si="56"/>
        <v>16</v>
      </c>
    </row>
    <row r="77" spans="1:101" x14ac:dyDescent="0.25">
      <c r="O77" s="5" t="s">
        <v>64</v>
      </c>
      <c r="P77">
        <f t="shared" si="56"/>
        <v>5</v>
      </c>
      <c r="Q77">
        <f t="shared" si="56"/>
        <v>0</v>
      </c>
      <c r="R77">
        <f t="shared" si="56"/>
        <v>0</v>
      </c>
      <c r="S77">
        <f t="shared" si="56"/>
        <v>0</v>
      </c>
      <c r="T77">
        <f t="shared" si="56"/>
        <v>24</v>
      </c>
      <c r="U77">
        <f t="shared" si="56"/>
        <v>0</v>
      </c>
      <c r="V77">
        <f t="shared" si="56"/>
        <v>0</v>
      </c>
      <c r="W77">
        <f t="shared" si="56"/>
        <v>0</v>
      </c>
      <c r="X77">
        <f t="shared" si="56"/>
        <v>0</v>
      </c>
      <c r="Y77">
        <f t="shared" si="56"/>
        <v>0</v>
      </c>
      <c r="Z77" s="23">
        <f t="shared" si="56"/>
        <v>29</v>
      </c>
      <c r="AB77" s="6"/>
      <c r="AC77" s="6"/>
      <c r="AD77" s="6"/>
      <c r="AE77" s="6"/>
      <c r="AF77" s="6"/>
    </row>
    <row r="78" spans="1:101" x14ac:dyDescent="0.25">
      <c r="O78" s="23" t="s">
        <v>106</v>
      </c>
      <c r="P78" s="23">
        <f>SUM(P74:P77)</f>
        <v>57</v>
      </c>
      <c r="Q78" s="23">
        <f t="shared" ref="Q78:Y78" si="58">SUM(Q74:Q77)</f>
        <v>9</v>
      </c>
      <c r="R78" s="23">
        <f t="shared" si="58"/>
        <v>0</v>
      </c>
      <c r="S78" s="23">
        <f t="shared" si="58"/>
        <v>15</v>
      </c>
      <c r="T78" s="23">
        <f t="shared" si="58"/>
        <v>277</v>
      </c>
      <c r="U78" s="23">
        <f t="shared" si="58"/>
        <v>0</v>
      </c>
      <c r="V78" s="23">
        <f t="shared" si="58"/>
        <v>0</v>
      </c>
      <c r="W78" s="23">
        <f t="shared" si="58"/>
        <v>0</v>
      </c>
      <c r="X78" s="23">
        <f t="shared" si="58"/>
        <v>0</v>
      </c>
      <c r="Y78" s="23">
        <f t="shared" si="58"/>
        <v>0</v>
      </c>
      <c r="Z78" s="48">
        <f>SUM(Z74:Z77)</f>
        <v>358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5">
      <c r="O79" s="37" t="s">
        <v>120</v>
      </c>
      <c r="P79" s="38">
        <f>(P78/B75)/0.076858</f>
        <v>2.5311515931556596</v>
      </c>
      <c r="Q79" s="38">
        <f t="shared" ref="Q79:Y79" si="59">(Q78/C75)/0.076858</f>
        <v>0.25291374904897407</v>
      </c>
      <c r="R79" s="38">
        <f t="shared" si="59"/>
        <v>0</v>
      </c>
      <c r="S79" s="38">
        <f t="shared" si="59"/>
        <v>0.56081928069767717</v>
      </c>
      <c r="T79" s="38">
        <f t="shared" si="59"/>
        <v>5.766478440760884</v>
      </c>
      <c r="U79" s="38" t="e">
        <f t="shared" si="59"/>
        <v>#DIV/0!</v>
      </c>
      <c r="V79" s="38" t="e">
        <f t="shared" si="59"/>
        <v>#DIV/0!</v>
      </c>
      <c r="W79" s="38" t="e">
        <f t="shared" si="59"/>
        <v>#DIV/0!</v>
      </c>
      <c r="X79" s="38" t="e">
        <f t="shared" si="59"/>
        <v>#DIV/0!</v>
      </c>
      <c r="Y79" s="38" t="e">
        <f t="shared" si="59"/>
        <v>#DIV/0!</v>
      </c>
      <c r="AB79" s="25">
        <f>$B$1</f>
        <v>2754</v>
      </c>
      <c r="AC79" s="36">
        <f>($B2/$B$75)/'ROI Areas'!$X2</f>
        <v>0</v>
      </c>
      <c r="AD79" s="36">
        <f>($B3/$B$75)/'ROI Areas'!$X3</f>
        <v>10.303080370291799</v>
      </c>
      <c r="AE79" s="36">
        <f>($B4/$B$75)/'ROI Areas'!$X4</f>
        <v>3.3778555631287874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0.57262183270544853</v>
      </c>
      <c r="AJ79" s="36">
        <f>($B9/$B$75)/'ROI Areas'!$X9</f>
        <v>0.4057732182343004</v>
      </c>
      <c r="AK79" s="36">
        <f>($B10/$B$75)/'ROI Areas'!$X10</f>
        <v>0</v>
      </c>
      <c r="AL79" s="36">
        <f>($B11/$B$75)/'ROI Areas'!$X11</f>
        <v>0</v>
      </c>
      <c r="AM79" s="36">
        <f>($B12/$B$75)/'ROI Areas'!$X12</f>
        <v>0.17510427810167284</v>
      </c>
      <c r="AN79" s="36">
        <f>($B13/$B$75)/'ROI Areas'!$X13</f>
        <v>1.3711809271282818</v>
      </c>
      <c r="AO79" s="36">
        <f>($B14/$B$75)/'ROI Areas'!$X14</f>
        <v>1.6851138053954891</v>
      </c>
      <c r="AP79" s="36">
        <f>($B15/$B$75)/'ROI Areas'!$X15</f>
        <v>0</v>
      </c>
      <c r="AQ79" s="36">
        <f>($B16/$B$75)/'ROI Areas'!$X16</f>
        <v>0.76853161821158134</v>
      </c>
      <c r="AR79" s="36">
        <f>($B17/$B$75)/'ROI Areas'!$X17</f>
        <v>0</v>
      </c>
      <c r="AS79" s="36">
        <f>($B18/$B$75)/'ROI Areas'!$X18</f>
        <v>0</v>
      </c>
      <c r="AT79" s="36">
        <f>($B19/$B$75)/'ROI Areas'!$X19</f>
        <v>0.75277079082368381</v>
      </c>
      <c r="AU79" s="36">
        <f>($B20/$B$75)/'ROI Areas'!$X20</f>
        <v>0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3.2841061263855571</v>
      </c>
      <c r="AZ79" s="36">
        <f>($B25/$B$75)/'ROI Areas'!$X25</f>
        <v>0</v>
      </c>
      <c r="BA79" s="36">
        <f>($B26/$B$75)/'ROI Areas'!$X26</f>
        <v>1.6998267144635695</v>
      </c>
      <c r="BB79" s="36">
        <f>($B27/$B$75)/'ROI Areas'!$X27</f>
        <v>0</v>
      </c>
      <c r="BC79" s="36">
        <f>($B28/$B$75)/'ROI Areas'!$X28</f>
        <v>0</v>
      </c>
      <c r="BD79" s="36">
        <f>($B29/$B$75)/'ROI Areas'!$X29</f>
        <v>0</v>
      </c>
      <c r="BE79" s="36">
        <f>($B30/$B$75)/'ROI Areas'!$X30</f>
        <v>1.7113963135365977</v>
      </c>
      <c r="BF79" s="36">
        <f>($B31/$B$75)/'ROI Areas'!$X31</f>
        <v>1.213124643789488</v>
      </c>
      <c r="BG79" s="36">
        <f>($B32/$B$75)/'ROI Areas'!$X32</f>
        <v>2.0762871638879012</v>
      </c>
      <c r="BH79" s="36">
        <f>($B33/$B$75)/'ROI Areas'!$X33</f>
        <v>1.3782911917354348</v>
      </c>
      <c r="BI79" s="36">
        <f>($B34/$B$75)/'ROI Areas'!$X34</f>
        <v>0</v>
      </c>
      <c r="BJ79" s="36">
        <f>($B35/$B$75)/'ROI Areas'!$X35</f>
        <v>0.39296868899274706</v>
      </c>
      <c r="BK79" s="36">
        <f>($B36/$B$75)/'ROI Areas'!$X36</f>
        <v>0</v>
      </c>
      <c r="BL79" s="36">
        <f>($B37/$B$75)/'ROI Areas'!$X37</f>
        <v>0.58891764947451142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1.8453083589677963</v>
      </c>
      <c r="BQ79" s="36">
        <f>($B42/$B$75)/'ROI Areas'!$X42</f>
        <v>0</v>
      </c>
      <c r="BR79" s="36">
        <f>($B43/$B$75)/'ROI Areas'!$X43</f>
        <v>1.0553603803039182</v>
      </c>
      <c r="BS79" s="36">
        <f>($B44/$B$75)/'ROI Areas'!$X44</f>
        <v>1.1860221036053362</v>
      </c>
      <c r="BT79" s="36">
        <f>($B45/$B$75)/'ROI Areas'!$X45</f>
        <v>0</v>
      </c>
      <c r="BU79" s="36">
        <f>($B46/$B$75)/'ROI Areas'!$X46</f>
        <v>3.1095138797746369</v>
      </c>
      <c r="BV79" s="36">
        <f>($B47/$B$75)/'ROI Areas'!$X47</f>
        <v>0.89425495347498174</v>
      </c>
      <c r="BW79" s="36">
        <f>($B48/$B$75)/'ROI Areas'!$X48</f>
        <v>3.2495367027973092</v>
      </c>
      <c r="BX79" s="36">
        <f>($B49/$B$75)/'ROI Areas'!$X49</f>
        <v>0</v>
      </c>
      <c r="BY79" s="36">
        <f>($B50/$B$75)/'ROI Areas'!$X50</f>
        <v>0.39919432531943394</v>
      </c>
      <c r="BZ79" s="36">
        <f>($B51/$B$75)/'ROI Areas'!$X51</f>
        <v>0.61727740545631804</v>
      </c>
      <c r="CA79" s="36">
        <f>($B52/$B$75)/'ROI Areas'!$X52</f>
        <v>0</v>
      </c>
      <c r="CB79" s="36">
        <f>($B53/$B$75)/'ROI Areas'!$X53</f>
        <v>5.4357191676003005</v>
      </c>
      <c r="CC79" s="36">
        <f>($B54/$B$75)/'ROI Areas'!$X54</f>
        <v>1.6812786867297569</v>
      </c>
      <c r="CD79" s="36">
        <f>($B55/$B$75)/'ROI Areas'!$X55</f>
        <v>0.66910932598841555</v>
      </c>
      <c r="CE79" s="36">
        <f>($B56/$B$75)/'ROI Areas'!$X56</f>
        <v>6.9348606971528406E-2</v>
      </c>
      <c r="CF79" s="36">
        <f>($B57/$B$75)/'ROI Areas'!$X57</f>
        <v>0.23655876648144422</v>
      </c>
      <c r="CG79" s="36">
        <f>($B58/$B$75)/'ROI Areas'!$X58</f>
        <v>0.87650383663295406</v>
      </c>
      <c r="CH79" s="36">
        <f>($B59/$B$75)/'ROI Areas'!$X59</f>
        <v>0</v>
      </c>
      <c r="CI79" s="36">
        <f>($B60/$B$75)/'ROI Areas'!$X60</f>
        <v>0.67651722033992856</v>
      </c>
      <c r="CJ79" s="36">
        <f>($B61/$B$75)/'ROI Areas'!$X61</f>
        <v>1.7552896505380253</v>
      </c>
      <c r="CK79" s="36">
        <f>($B62/$B$75)/'ROI Areas'!$X62</f>
        <v>0.32711379693531706</v>
      </c>
      <c r="CL79" s="36">
        <f>($B63/$B$75)/'ROI Areas'!$X63</f>
        <v>0</v>
      </c>
      <c r="CM79" s="36">
        <f>($B64/$B$75)/'ROI Areas'!$X64</f>
        <v>0</v>
      </c>
      <c r="CN79" s="36">
        <f>($B65/$B$75)/'ROI Areas'!$X65</f>
        <v>0.89163916466460869</v>
      </c>
      <c r="CO79" s="36">
        <f>($B66/$B$75)/'ROI Areas'!$X66</f>
        <v>0.79256731046955264</v>
      </c>
      <c r="CP79" s="36">
        <f>($B67/$B$75)/'ROI Areas'!$X67</f>
        <v>0</v>
      </c>
      <c r="CQ79" s="36">
        <f>($B68/$B$75)/'ROI Areas'!$X68</f>
        <v>1.1685416451891493</v>
      </c>
      <c r="CR79" s="36">
        <f>($B69/$B$75)/'ROI Areas'!$X69</f>
        <v>0.61367820036249232</v>
      </c>
      <c r="CS79" s="36">
        <f>($B70/$B$75)/'ROI Areas'!$X70</f>
        <v>3.8722269133705094</v>
      </c>
      <c r="CT79" s="36">
        <f>($B71/$B$75)/'ROI Areas'!$X71</f>
        <v>0</v>
      </c>
      <c r="CU79" s="36">
        <f>($B72/$B$75)/'ROI Areas'!$X72</f>
        <v>0</v>
      </c>
      <c r="CV79" s="36">
        <f>($B73/$B$75)/'ROI Areas'!$X73</f>
        <v>3.275034339596389</v>
      </c>
      <c r="CW79" s="36" t="e">
        <f>($B74/$B$75)/'ROI Areas'!$X74</f>
        <v>#VALUE!</v>
      </c>
    </row>
    <row r="80" spans="1:101" x14ac:dyDescent="0.25">
      <c r="O80" s="22" t="s">
        <v>111</v>
      </c>
      <c r="AB80" s="25">
        <f>$C$1</f>
        <v>2755</v>
      </c>
      <c r="AC80" s="36">
        <f>($C2/$C$75)/'ROI Areas'!$X2</f>
        <v>0</v>
      </c>
      <c r="AD80" s="36">
        <f>($C3/$C$75)/'ROI Areas'!$X3</f>
        <v>1.4174112820431479</v>
      </c>
      <c r="AE80" s="36">
        <f>($C4/$C$75)/'ROI Areas'!$X4</f>
        <v>2.1376062202953232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2.2104686859491323</v>
      </c>
      <c r="AJ80" s="36">
        <f>($C9/$C$75)/'ROI Areas'!$X9</f>
        <v>0.7703556346176027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1.1081113063453594</v>
      </c>
      <c r="AN80" s="36">
        <f>($C13/$C$75)/'ROI Areas'!$X13</f>
        <v>0.31238048421920334</v>
      </c>
      <c r="AO80" s="36">
        <f>($C14/$C$75)/'ROI Areas'!$X14</f>
        <v>1.3329868924969717</v>
      </c>
      <c r="AP80" s="36">
        <f>($C15/$C$75)/'ROI Areas'!$X15</f>
        <v>0.81859207399022504</v>
      </c>
      <c r="AQ80" s="36">
        <f>($C16/$C$75)/'ROI Areas'!$X16</f>
        <v>1.8481276538159277</v>
      </c>
      <c r="AR80" s="36">
        <f>($C17/$C$75)/'ROI Areas'!$X17</f>
        <v>0</v>
      </c>
      <c r="AS80" s="36">
        <f>($C18/$C$75)/'ROI Areas'!$X18</f>
        <v>0.53726358030527555</v>
      </c>
      <c r="AT80" s="36">
        <f>($C19/$C$75)/'ROI Areas'!$X19</f>
        <v>0.19055018722361933</v>
      </c>
      <c r="AU80" s="36">
        <f>($C20/$C$75)/'ROI Areas'!$X20</f>
        <v>0.50031893083644796</v>
      </c>
      <c r="AV80" s="36">
        <f>($C21/$C$75)/'ROI Areas'!$X21</f>
        <v>0</v>
      </c>
      <c r="AW80" s="36">
        <f>($C22/$C$75)/'ROI Areas'!$X22</f>
        <v>0.38936939063244352</v>
      </c>
      <c r="AX80" s="36">
        <f>($C23/$C$75)/'ROI Areas'!$X23</f>
        <v>0.34468617450641315</v>
      </c>
      <c r="AY80" s="36">
        <f>($C24/$C$75)/'ROI Areas'!$X24</f>
        <v>3.7112121838590255</v>
      </c>
      <c r="AZ80" s="36">
        <f>($C25/$C$75)/'ROI Areas'!$X25</f>
        <v>0.46710431052864382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0.27075546429061725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0.2616669454720188</v>
      </c>
      <c r="BI80" s="36">
        <f>($C34/$C$75)/'ROI Areas'!$X34</f>
        <v>0</v>
      </c>
      <c r="BJ80" s="36">
        <f>($C35/$C$75)/'ROI Areas'!$X35</f>
        <v>1.7407749052356896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0.49021616725720218</v>
      </c>
      <c r="BN80" s="36">
        <f>($C39/$C$75)/'ROI Areas'!$X39</f>
        <v>0</v>
      </c>
      <c r="BO80" s="36">
        <f>($C40/$C$75)/'ROI Areas'!$X40</f>
        <v>1.2753384069157436</v>
      </c>
      <c r="BP80" s="36">
        <f>($C41/$C$75)/'ROI Areas'!$X41</f>
        <v>1.459706666246124</v>
      </c>
      <c r="BQ80" s="36">
        <f>($C42/$C$75)/'ROI Areas'!$X42</f>
        <v>1.1885066682717751</v>
      </c>
      <c r="BR80" s="36">
        <f>($C43/$C$75)/'ROI Areas'!$X43</f>
        <v>1.1873120861206548</v>
      </c>
      <c r="BS80" s="36">
        <f>($C44/$C$75)/'ROI Areas'!$X44</f>
        <v>0.60043969996779878</v>
      </c>
      <c r="BT80" s="36">
        <f>($C45/$C$75)/'ROI Areas'!$X45</f>
        <v>0</v>
      </c>
      <c r="BU80" s="36">
        <f>($C46/$C$75)/'ROI Areas'!$X46</f>
        <v>0.29307536268635542</v>
      </c>
      <c r="BV80" s="36">
        <f>($C47/$C$75)/'ROI Areas'!$X47</f>
        <v>0.22636432083643168</v>
      </c>
      <c r="BW80" s="36">
        <f>($C48/$C$75)/'ROI Areas'!$X48</f>
        <v>0</v>
      </c>
      <c r="BX80" s="36">
        <f>($C49/$C$75)/'ROI Areas'!$X49</f>
        <v>0.19849873494273945</v>
      </c>
      <c r="BY80" s="36">
        <f>($C50/$C$75)/'ROI Areas'!$X50</f>
        <v>0</v>
      </c>
      <c r="BZ80" s="36">
        <f>($C51/$C$75)/'ROI Areas'!$X51</f>
        <v>0.26042084924219033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0.84686407133738983</v>
      </c>
      <c r="CE80" s="36">
        <f>($C56/$C$75)/'ROI Areas'!$X56</f>
        <v>0.8338308747526969</v>
      </c>
      <c r="CF80" s="36">
        <f>($C57/$C$75)/'ROI Areas'!$X57</f>
        <v>0.86078268213739351</v>
      </c>
      <c r="CG80" s="36">
        <f>($C58/$C$75)/'ROI Areas'!$X58</f>
        <v>2.2187094957533957</v>
      </c>
      <c r="CH80" s="36">
        <f>($C59/$C$75)/'ROI Areas'!$X59</f>
        <v>5.166157770793034</v>
      </c>
      <c r="CI80" s="36">
        <f>($C60/$C$75)/'ROI Areas'!$X60</f>
        <v>1.4984198908393018</v>
      </c>
      <c r="CJ80" s="36">
        <f>($C61/$C$75)/'ROI Areas'!$X61</f>
        <v>0.27769971253112385</v>
      </c>
      <c r="CK80" s="36">
        <f>($C62/$C$75)/'ROI Areas'!$X62</f>
        <v>1.6560577538150827</v>
      </c>
      <c r="CL80" s="36">
        <f>($C63/$C$75)/'ROI Areas'!$X63</f>
        <v>0</v>
      </c>
      <c r="CM80" s="36">
        <f>($C64/$C$75)/'ROI Areas'!$X64</f>
        <v>2.8854634316587879</v>
      </c>
      <c r="CN80" s="36">
        <f>($C65/$C$75)/'ROI Areas'!$X65</f>
        <v>1.0344683325104513</v>
      </c>
      <c r="CO80" s="36">
        <f>($C66/$C$75)/'ROI Areas'!$X66</f>
        <v>1.0621267933976422</v>
      </c>
      <c r="CP80" s="36">
        <f>($C67/$C$75)/'ROI Areas'!$X67</f>
        <v>0.66012494298324131</v>
      </c>
      <c r="CQ80" s="36">
        <f>($C68/$C$75)/'ROI Areas'!$X68</f>
        <v>0</v>
      </c>
      <c r="CR80" s="36">
        <f>($C69/$C$75)/'ROI Areas'!$X69</f>
        <v>0.38835359115812151</v>
      </c>
      <c r="CS80" s="36">
        <f>($C70/$C$75)/'ROI Areas'!$X70</f>
        <v>0.73513767966580512</v>
      </c>
      <c r="CT80" s="36">
        <f>($C71/$C$75)/'ROI Areas'!$X71</f>
        <v>1.6376680032271038</v>
      </c>
      <c r="CU80" s="36">
        <f>($C72/$C$75)/'ROI Areas'!$X72</f>
        <v>2.2024399600063589</v>
      </c>
      <c r="CV80" s="36">
        <f>($C73/$C$75)/'ROI Areas'!$X73</f>
        <v>1.5544034473570334</v>
      </c>
      <c r="CW80" s="36" t="e">
        <f>($C74/$C$75)/'ROI Areas'!$X74</f>
        <v>#VALUE!</v>
      </c>
    </row>
    <row r="81" spans="15:101" x14ac:dyDescent="0.25">
      <c r="P81">
        <f t="shared" ref="P81:Y81" si="60">B1</f>
        <v>2754</v>
      </c>
      <c r="Q81">
        <f t="shared" si="60"/>
        <v>2755</v>
      </c>
      <c r="R81">
        <f t="shared" si="60"/>
        <v>2756</v>
      </c>
      <c r="S81">
        <f t="shared" si="60"/>
        <v>2757</v>
      </c>
      <c r="T81">
        <f t="shared" si="60"/>
        <v>2758</v>
      </c>
      <c r="U81" t="str">
        <f t="shared" si="60"/>
        <v>InputMouse#</v>
      </c>
      <c r="V81" t="str">
        <f t="shared" si="60"/>
        <v>InputMouse#</v>
      </c>
      <c r="W81" t="str">
        <f t="shared" si="60"/>
        <v>InputMouse#</v>
      </c>
      <c r="X81" t="str">
        <f t="shared" si="60"/>
        <v>InputMouse#</v>
      </c>
      <c r="Y81" t="str">
        <f t="shared" si="60"/>
        <v>InputMouse#</v>
      </c>
      <c r="Z81" s="23" t="s">
        <v>106</v>
      </c>
      <c r="AB81" s="25">
        <f>$D$1</f>
        <v>2756</v>
      </c>
      <c r="AC81" s="36">
        <f>($D2/$D$75)/'ROI Areas'!$X2</f>
        <v>0</v>
      </c>
      <c r="AD81" s="36">
        <f>($D3/$D$75)/'ROI Areas'!$X3</f>
        <v>1.6203985767555</v>
      </c>
      <c r="AE81" s="36">
        <f>($D4/$D$75)/'ROI Areas'!$X4</f>
        <v>0</v>
      </c>
      <c r="AF81" s="36">
        <f>($D5/$D$75)/'ROI Areas'!$X5</f>
        <v>0</v>
      </c>
      <c r="AG81" s="36">
        <f>($D6/$D$75)/'ROI Areas'!$X6</f>
        <v>0</v>
      </c>
      <c r="AH81" s="36">
        <f>($D7/$D$75)/'ROI Areas'!$X7</f>
        <v>0</v>
      </c>
      <c r="AI81" s="36">
        <f>($D8/$D$75)/'ROI Areas'!$X8</f>
        <v>0.82853430608738976</v>
      </c>
      <c r="AJ81" s="36">
        <f>($D9/$D$75)/'ROI Areas'!$X9</f>
        <v>2.9355938998185187</v>
      </c>
      <c r="AK81" s="36">
        <f>($D10/$D$75)/'ROI Areas'!$X10</f>
        <v>0</v>
      </c>
      <c r="AL81" s="36">
        <f>($D11/$D$75)/'ROI Areas'!$X11</f>
        <v>0</v>
      </c>
      <c r="AM81" s="36">
        <f>($D12/$D$75)/'ROI Areas'!$X12</f>
        <v>1.9002056845848201</v>
      </c>
      <c r="AN81" s="36">
        <f>($D13/$D$75)/'ROI Areas'!$X13</f>
        <v>3.3727665175436892</v>
      </c>
      <c r="AO81" s="36">
        <f>($D14/$D$75)/'ROI Areas'!$X14</f>
        <v>0.38097094520129499</v>
      </c>
      <c r="AP81" s="36">
        <f>($D15/$D$75)/'ROI Areas'!$X15</f>
        <v>0</v>
      </c>
      <c r="AQ81" s="36">
        <f>($D16/$D$75)/'ROI Areas'!$X16</f>
        <v>1.1119988352394732</v>
      </c>
      <c r="AR81" s="36">
        <f>($D17/$D$75)/'ROI Areas'!$X17</f>
        <v>0</v>
      </c>
      <c r="AS81" s="36">
        <f>($D18/$D$75)/'ROI Areas'!$X18</f>
        <v>0</v>
      </c>
      <c r="AT81" s="36">
        <f>($D19/$D$75)/'ROI Areas'!$X19</f>
        <v>1.0891942800559968</v>
      </c>
      <c r="AU81" s="36">
        <f>($D20/$D$75)/'ROI Areas'!$X20</f>
        <v>0</v>
      </c>
      <c r="AV81" s="36">
        <f>($D21/$D$75)/'ROI Areas'!$X21</f>
        <v>0</v>
      </c>
      <c r="AW81" s="36">
        <f>($D22/$D$75)/'ROI Areas'!$X22</f>
        <v>0</v>
      </c>
      <c r="AX81" s="36">
        <f>($D23/$D$75)/'ROI Areas'!$X23</f>
        <v>0</v>
      </c>
      <c r="AY81" s="36">
        <f>($D24/$D$75)/'ROI Areas'!$X24</f>
        <v>2.5456166535210798</v>
      </c>
      <c r="AZ81" s="36">
        <f>($D25/$D$75)/'ROI Areas'!$X25</f>
        <v>2.6699913058612603</v>
      </c>
      <c r="BA81" s="36">
        <f>($D26/$D$75)/'ROI Areas'!$X26</f>
        <v>0</v>
      </c>
      <c r="BB81" s="36">
        <f>($D27/$D$75)/'ROI Areas'!$X27</f>
        <v>0</v>
      </c>
      <c r="BC81" s="36">
        <f>($D28/$D$75)/'ROI Areas'!$X28</f>
        <v>0</v>
      </c>
      <c r="BD81" s="36">
        <f>($D29/$D$75)/'ROI Areas'!$X29</f>
        <v>0</v>
      </c>
      <c r="BE81" s="36">
        <f>($D30/$D$75)/'ROI Areas'!$X30</f>
        <v>0</v>
      </c>
      <c r="BF81" s="36">
        <f>($D31/$D$75)/'ROI Areas'!$X31</f>
        <v>0</v>
      </c>
      <c r="BG81" s="36">
        <f>($D32/$D$75)/'ROI Areas'!$X32</f>
        <v>0</v>
      </c>
      <c r="BH81" s="36">
        <f>($D33/$D$75)/'ROI Areas'!$X33</f>
        <v>1.4957011821425272</v>
      </c>
      <c r="BI81" s="36">
        <f>($D34/$D$75)/'ROI Areas'!$X34</f>
        <v>0</v>
      </c>
      <c r="BJ81" s="36">
        <f>($D35/$D$75)/'ROI Areas'!$X35</f>
        <v>0</v>
      </c>
      <c r="BK81" s="36">
        <f>($D36/$D$75)/'ROI Areas'!$X36</f>
        <v>0</v>
      </c>
      <c r="BL81" s="36">
        <f>($D37/$D$75)/'ROI Areas'!$X37</f>
        <v>0</v>
      </c>
      <c r="BM81" s="36">
        <f>($D38/$D$75)/'ROI Areas'!$X38</f>
        <v>2.8020998202479581</v>
      </c>
      <c r="BN81" s="36">
        <f>($D39/$D$75)/'ROI Areas'!$X39</f>
        <v>0</v>
      </c>
      <c r="BO81" s="36">
        <f>($D40/$D$75)/'ROI Areas'!$X40</f>
        <v>0</v>
      </c>
      <c r="BP81" s="36">
        <f>($D41/$D$75)/'ROI Areas'!$X41</f>
        <v>1.6687510777085317</v>
      </c>
      <c r="BQ81" s="36">
        <f>($D42/$D$75)/'ROI Areas'!$X42</f>
        <v>0</v>
      </c>
      <c r="BR81" s="36">
        <f>($D43/$D$75)/'ROI Areas'!$X43</f>
        <v>0.84834181462015912</v>
      </c>
      <c r="BS81" s="36">
        <f>($D44/$D$75)/'ROI Areas'!$X44</f>
        <v>3.4321429763591458</v>
      </c>
      <c r="BT81" s="36">
        <f>($D45/$D$75)/'ROI Areas'!$X45</f>
        <v>0</v>
      </c>
      <c r="BU81" s="36">
        <f>($D46/$D$75)/'ROI Areas'!$X46</f>
        <v>0</v>
      </c>
      <c r="BV81" s="36">
        <f>($D47/$D$75)/'ROI Areas'!$X47</f>
        <v>0</v>
      </c>
      <c r="BW81" s="36">
        <f>($D48/$D$75)/'ROI Areas'!$X48</f>
        <v>0</v>
      </c>
      <c r="BX81" s="36">
        <f>($D49/$D$75)/'ROI Areas'!$X49</f>
        <v>0</v>
      </c>
      <c r="BY81" s="36">
        <f>($D50/$D$75)/'ROI Areas'!$X50</f>
        <v>4.3319976784664496</v>
      </c>
      <c r="BZ81" s="36">
        <f>($D51/$D$75)/'ROI Areas'!$X51</f>
        <v>0</v>
      </c>
      <c r="CA81" s="36">
        <f>($D52/$D$75)/'ROI Areas'!$X52</f>
        <v>0</v>
      </c>
      <c r="CB81" s="36">
        <f>($D53/$D$75)/'ROI Areas'!$X53</f>
        <v>0</v>
      </c>
      <c r="CC81" s="36">
        <f>($D54/$D$75)/'ROI Areas'!$X54</f>
        <v>0</v>
      </c>
      <c r="CD81" s="36">
        <f>($D55/$D$75)/'ROI Areas'!$X55</f>
        <v>0</v>
      </c>
      <c r="CE81" s="36">
        <f>($D56/$D$75)/'ROI Areas'!$X56</f>
        <v>0.7525608089873268</v>
      </c>
      <c r="CF81" s="36">
        <f>($D57/$D$75)/'ROI Areas'!$X57</f>
        <v>0.42785011468557504</v>
      </c>
      <c r="CG81" s="36">
        <f>($D58/$D$75)/'ROI Areas'!$X58</f>
        <v>0</v>
      </c>
      <c r="CH81" s="36">
        <f>($D59/$D$75)/'ROI Areas'!$X59</f>
        <v>0</v>
      </c>
      <c r="CI81" s="36">
        <f>($D60/$D$75)/'ROI Areas'!$X60</f>
        <v>1.2235774417259202</v>
      </c>
      <c r="CJ81" s="36">
        <f>($D61/$D$75)/'ROI Areas'!$X61</f>
        <v>0</v>
      </c>
      <c r="CK81" s="36">
        <f>($D62/$D$75)/'ROI Areas'!$X62</f>
        <v>3.2539745911189102</v>
      </c>
      <c r="CL81" s="36">
        <f>($D63/$D$75)/'ROI Areas'!$X63</f>
        <v>0</v>
      </c>
      <c r="CM81" s="36">
        <f>($D64/$D$75)/'ROI Areas'!$X64</f>
        <v>1.5708049016555186</v>
      </c>
      <c r="CN81" s="36">
        <f>($D65/$D$75)/'ROI Areas'!$X65</f>
        <v>1.0751040133610301</v>
      </c>
      <c r="CO81" s="36">
        <f>($D66/$D$75)/'ROI Areas'!$X66</f>
        <v>0.3372871778759316</v>
      </c>
      <c r="CP81" s="36">
        <f>($D67/$D$75)/'ROI Areas'!$X67</f>
        <v>0</v>
      </c>
      <c r="CQ81" s="36">
        <f>($D68/$D$75)/'ROI Areas'!$X68</f>
        <v>4.2269469387706264</v>
      </c>
      <c r="CR81" s="36">
        <f>($D69/$D$75)/'ROI Areas'!$X69</f>
        <v>0</v>
      </c>
      <c r="CS81" s="36">
        <f>($D70/$D$75)/'ROI Areas'!$X70</f>
        <v>1.4006944266883445</v>
      </c>
      <c r="CT81" s="36">
        <f>($D71/$D$75)/'ROI Areas'!$X71</f>
        <v>1.3372844541343016</v>
      </c>
      <c r="CU81" s="36">
        <f>($D72/$D$75)/'ROI Areas'!$X72</f>
        <v>0</v>
      </c>
      <c r="CV81" s="36">
        <f>($D73/$D$75)/'ROI Areas'!$X73</f>
        <v>0</v>
      </c>
      <c r="CW81" s="36" t="e">
        <f>($D74/$D$75)/'ROI Areas'!$X74</f>
        <v>#VALUE!</v>
      </c>
    </row>
    <row r="82" spans="15:101" x14ac:dyDescent="0.25">
      <c r="O82" s="5" t="s">
        <v>12</v>
      </c>
      <c r="P82">
        <f t="shared" ref="P82:Z88" si="61">B49</f>
        <v>0</v>
      </c>
      <c r="Q82">
        <f t="shared" si="61"/>
        <v>1</v>
      </c>
      <c r="R82">
        <f t="shared" si="61"/>
        <v>0</v>
      </c>
      <c r="S82">
        <f t="shared" si="61"/>
        <v>6</v>
      </c>
      <c r="T82">
        <f t="shared" si="61"/>
        <v>0</v>
      </c>
      <c r="U82">
        <f t="shared" si="61"/>
        <v>0</v>
      </c>
      <c r="V82">
        <f t="shared" si="61"/>
        <v>0</v>
      </c>
      <c r="W82">
        <f t="shared" si="61"/>
        <v>0</v>
      </c>
      <c r="X82">
        <f t="shared" si="61"/>
        <v>0</v>
      </c>
      <c r="Y82">
        <f t="shared" si="61"/>
        <v>0</v>
      </c>
      <c r="Z82" s="23">
        <f t="shared" si="61"/>
        <v>7</v>
      </c>
      <c r="AB82" s="25">
        <f>$E$1</f>
        <v>2757</v>
      </c>
      <c r="AC82" s="36">
        <f>($E2/$E$75)/'ROI Areas'!$X2</f>
        <v>0.31819268330581912</v>
      </c>
      <c r="AD82" s="36">
        <f>($E3/$E$75)/'ROI Areas'!$X3</f>
        <v>1.1314852130792716</v>
      </c>
      <c r="AE82" s="36">
        <f>($E4/$E$75)/'ROI Areas'!$X4</f>
        <v>0</v>
      </c>
      <c r="AF82" s="36">
        <f>($E5/$E$75)/'ROI Areas'!$X5</f>
        <v>0</v>
      </c>
      <c r="AG82" s="36">
        <f>($E6/$E$75)/'ROI Areas'!$X6</f>
        <v>0</v>
      </c>
      <c r="AH82" s="36">
        <f>($E7/$E$75)/'ROI Areas'!$X7</f>
        <v>0</v>
      </c>
      <c r="AI82" s="36">
        <f>($E8/$E$75)/'ROI Areas'!$X8</f>
        <v>1.7356365205106528</v>
      </c>
      <c r="AJ82" s="36">
        <f>($E9/$E$75)/'ROI Areas'!$X9</f>
        <v>1.5373907708101295</v>
      </c>
      <c r="AK82" s="36">
        <f>($E10/$E$75)/'ROI Areas'!$X10</f>
        <v>0</v>
      </c>
      <c r="AL82" s="36">
        <f>($E11/$E$75)/'ROI Areas'!$X11</f>
        <v>9.7251868411958338</v>
      </c>
      <c r="AM82" s="36">
        <f>($E12/$E$75)/'ROI Areas'!$X12</f>
        <v>4.5703222930962486</v>
      </c>
      <c r="AN82" s="36">
        <f>($E13/$E$75)/'ROI Areas'!$X13</f>
        <v>2.4936580033360545</v>
      </c>
      <c r="AO82" s="36">
        <f>($E14/$E$75)/'ROI Areas'!$X14</f>
        <v>4.9657592167617066</v>
      </c>
      <c r="AP82" s="36">
        <f>($E15/$E$75)/'ROI Areas'!$X15</f>
        <v>0</v>
      </c>
      <c r="AQ82" s="36">
        <f>($E16/$E$75)/'ROI Areas'!$X16</f>
        <v>1.617670719367768</v>
      </c>
      <c r="AR82" s="36">
        <f>($E17/$E$75)/'ROI Areas'!$X17</f>
        <v>0</v>
      </c>
      <c r="AS82" s="36">
        <f>($E18/$E$75)/'ROI Areas'!$X18</f>
        <v>0</v>
      </c>
      <c r="AT82" s="36">
        <f>($E19/$E$75)/'ROI Areas'!$X19</f>
        <v>1.0140774331555833</v>
      </c>
      <c r="AU82" s="36">
        <f>($E20/$E$75)/'ROI Areas'!$X20</f>
        <v>0</v>
      </c>
      <c r="AV82" s="36">
        <f>($E21/$E$75)/'ROI Areas'!$X21</f>
        <v>0</v>
      </c>
      <c r="AW82" s="36">
        <f>($E22/$E$75)/'ROI Areas'!$X22</f>
        <v>0</v>
      </c>
      <c r="AX82" s="36">
        <f>($E23/$E$75)/'ROI Areas'!$X23</f>
        <v>0</v>
      </c>
      <c r="AY82" s="36">
        <f>($E24/$E$75)/'ROI Areas'!$X24</f>
        <v>0.19750474035939414</v>
      </c>
      <c r="AZ82" s="36">
        <f>($E25/$E$75)/'ROI Areas'!$X25</f>
        <v>0.93219524040845725</v>
      </c>
      <c r="BA82" s="36">
        <f>($E26/$E$75)/'ROI Areas'!$X26</f>
        <v>0</v>
      </c>
      <c r="BB82" s="36">
        <f>($E27/$E$75)/'ROI Areas'!$X27</f>
        <v>0</v>
      </c>
      <c r="BC82" s="36">
        <f>($E28/$E$75)/'ROI Areas'!$X28</f>
        <v>0</v>
      </c>
      <c r="BD82" s="36">
        <f>($E29/$E$75)/'ROI Areas'!$X29</f>
        <v>10.639353993656872</v>
      </c>
      <c r="BE82" s="36">
        <f>($E30/$E$75)/'ROI Areas'!$X30</f>
        <v>0.36022925277745915</v>
      </c>
      <c r="BF82" s="36">
        <f>($E31/$E$75)/'ROI Areas'!$X31</f>
        <v>0</v>
      </c>
      <c r="BG82" s="36">
        <f>($E32/$E$75)/'ROI Areas'!$X32</f>
        <v>0.4855939806985593</v>
      </c>
      <c r="BH82" s="36">
        <f>($E33/$E$75)/'ROI Areas'!$X33</f>
        <v>0.23209156274625423</v>
      </c>
      <c r="BI82" s="36">
        <f>($E34/$E$75)/'ROI Areas'!$X34</f>
        <v>0</v>
      </c>
      <c r="BJ82" s="36">
        <f>($E35/$E$75)/'ROI Areas'!$X35</f>
        <v>0.66172313721192466</v>
      </c>
      <c r="BK82" s="36">
        <f>($E36/$E$75)/'ROI Areas'!$X36</f>
        <v>0</v>
      </c>
      <c r="BL82" s="36">
        <f>($E37/$E$75)/'ROI Areas'!$X37</f>
        <v>0</v>
      </c>
      <c r="BM82" s="36">
        <f>($E38/$E$75)/'ROI Areas'!$X38</f>
        <v>1.9566386675869363</v>
      </c>
      <c r="BN82" s="36">
        <f>($E39/$E$75)/'ROI Areas'!$X39</f>
        <v>0</v>
      </c>
      <c r="BO82" s="36">
        <f>($E40/$E$75)/'ROI Areas'!$X40</f>
        <v>0</v>
      </c>
      <c r="BP82" s="36">
        <f>($E41/$E$75)/'ROI Areas'!$X41</f>
        <v>0.38841619912181347</v>
      </c>
      <c r="BQ82" s="36">
        <f>($E42/$E$75)/'ROI Areas'!$X42</f>
        <v>0</v>
      </c>
      <c r="BR82" s="36">
        <f>($E43/$E$75)/'ROI Areas'!$X43</f>
        <v>0.39491774128869478</v>
      </c>
      <c r="BS82" s="36">
        <f>($E44/$E$75)/'ROI Areas'!$X44</f>
        <v>0.19971521629676064</v>
      </c>
      <c r="BT82" s="36">
        <f>($E45/$E$75)/'ROI Areas'!$X45</f>
        <v>0</v>
      </c>
      <c r="BU82" s="36">
        <f>($E46/$E$75)/'ROI Areas'!$X46</f>
        <v>0.44562854818976211</v>
      </c>
      <c r="BV82" s="36">
        <f>($E47/$E$75)/'ROI Areas'!$X47</f>
        <v>1.0540901779179239</v>
      </c>
      <c r="BW82" s="36">
        <f>($E48/$E$75)/'ROI Areas'!$X48</f>
        <v>0</v>
      </c>
      <c r="BX82" s="36">
        <f>($E49/$E$75)/'ROI Areas'!$X49</f>
        <v>1.5845674875601441</v>
      </c>
      <c r="BY82" s="36">
        <f>($E50/$E$75)/'ROI Areas'!$X50</f>
        <v>0</v>
      </c>
      <c r="BZ82" s="36">
        <f>($E51/$E$75)/'ROI Areas'!$X51</f>
        <v>0.25985959741192699</v>
      </c>
      <c r="CA82" s="36">
        <f>($E52/$E$75)/'ROI Areas'!$X52</f>
        <v>0</v>
      </c>
      <c r="CB82" s="36">
        <f>($E53/$E$75)/'ROI Areas'!$X53</f>
        <v>0</v>
      </c>
      <c r="CC82" s="36">
        <f>($E54/$E$75)/'ROI Areas'!$X54</f>
        <v>1.4155593540569504</v>
      </c>
      <c r="CD82" s="36">
        <f>($E55/$E$75)/'ROI Areas'!$X55</f>
        <v>1.971757510922759</v>
      </c>
      <c r="CE82" s="36">
        <f>($E56/$E$75)/'ROI Areas'!$X56</f>
        <v>0.23355335451330833</v>
      </c>
      <c r="CF82" s="36">
        <f>($E57/$E$75)/'ROI Areas'!$X57</f>
        <v>0.14937870383418783</v>
      </c>
      <c r="CG82" s="36">
        <f>($E58/$E$75)/'ROI Areas'!$X58</f>
        <v>3.6898796570898784</v>
      </c>
      <c r="CH82" s="36">
        <f>($E59/$E$75)/'ROI Areas'!$X59</f>
        <v>0.90439014211931901</v>
      </c>
      <c r="CI82" s="36">
        <f>($E60/$E$75)/'ROI Areas'!$X60</f>
        <v>0.2847981976431021</v>
      </c>
      <c r="CJ82" s="36">
        <f>($E61/$E$75)/'ROI Areas'!$X61</f>
        <v>0</v>
      </c>
      <c r="CK82" s="36">
        <f>($E62/$E$75)/'ROI Areas'!$X62</f>
        <v>6.8853694326183837E-2</v>
      </c>
      <c r="CL82" s="36">
        <f>($E63/$E$75)/'ROI Areas'!$X63</f>
        <v>9.6873670002000445</v>
      </c>
      <c r="CM82" s="36">
        <f>($E64/$E$75)/'ROI Areas'!$X64</f>
        <v>0.18280919114094399</v>
      </c>
      <c r="CN82" s="36">
        <f>($E65/$E$75)/'ROI Areas'!$X65</f>
        <v>1.000958908991304</v>
      </c>
      <c r="CO82" s="36">
        <f>($E66/$E$75)/'ROI Areas'!$X66</f>
        <v>0.47103898979224934</v>
      </c>
      <c r="CP82" s="36">
        <f>($E67/$E$75)/'ROI Areas'!$X67</f>
        <v>0</v>
      </c>
      <c r="CQ82" s="36">
        <f>($E68/$E$75)/'ROI Areas'!$X68</f>
        <v>0</v>
      </c>
      <c r="CR82" s="36">
        <f>($E69/$E$75)/'ROI Areas'!$X69</f>
        <v>0.51668882961554674</v>
      </c>
      <c r="CS82" s="36">
        <f>($E70/$E$75)/'ROI Areas'!$X70</f>
        <v>0.9780711082909993</v>
      </c>
      <c r="CT82" s="36">
        <f>($E71/$E$75)/'ROI Areas'!$X71</f>
        <v>0.31126448501401849</v>
      </c>
      <c r="CU82" s="36">
        <f>($E72/$E$75)/'ROI Areas'!$X72</f>
        <v>0</v>
      </c>
      <c r="CV82" s="36">
        <f>($E73/$E$75)/'ROI Areas'!$X73</f>
        <v>0</v>
      </c>
      <c r="CW82" s="36" t="e">
        <f>($E74/$E$75)/'ROI Areas'!$X74</f>
        <v>#VALUE!</v>
      </c>
    </row>
    <row r="83" spans="15:101" x14ac:dyDescent="0.25">
      <c r="O83" s="5" t="s">
        <v>65</v>
      </c>
      <c r="P83">
        <f t="shared" si="61"/>
        <v>1</v>
      </c>
      <c r="Q83">
        <f t="shared" si="61"/>
        <v>0</v>
      </c>
      <c r="R83">
        <f t="shared" si="61"/>
        <v>3</v>
      </c>
      <c r="S83">
        <f t="shared" si="61"/>
        <v>0</v>
      </c>
      <c r="T83">
        <f t="shared" si="61"/>
        <v>0</v>
      </c>
      <c r="U83">
        <f t="shared" si="61"/>
        <v>0</v>
      </c>
      <c r="V83">
        <f t="shared" si="61"/>
        <v>0</v>
      </c>
      <c r="W83">
        <f t="shared" si="61"/>
        <v>0</v>
      </c>
      <c r="X83">
        <f t="shared" si="61"/>
        <v>0</v>
      </c>
      <c r="Y83">
        <f t="shared" si="61"/>
        <v>0</v>
      </c>
      <c r="Z83" s="23">
        <f t="shared" si="61"/>
        <v>4</v>
      </c>
      <c r="AB83" s="25">
        <f>$F$1</f>
        <v>2758</v>
      </c>
      <c r="AC83" s="36">
        <f>($F2/$F$75)/'ROI Areas'!$X2</f>
        <v>0.17716968606468012</v>
      </c>
      <c r="AD83" s="36">
        <f>($F3/$F$75)/'ROI Areas'!$X3</f>
        <v>0</v>
      </c>
      <c r="AE83" s="36">
        <f>($F4/$F$75)/'ROI Areas'!$X4</f>
        <v>0</v>
      </c>
      <c r="AF83" s="36">
        <f>($F5/$F$75)/'ROI Areas'!$X5</f>
        <v>2.908340915123544</v>
      </c>
      <c r="AG83" s="36">
        <f>($F6/$F$75)/'ROI Areas'!$X6</f>
        <v>0</v>
      </c>
      <c r="AH83" s="36">
        <f>($F7/$F$75)/'ROI Areas'!$X7</f>
        <v>0</v>
      </c>
      <c r="AI83" s="36">
        <f>($F8/$F$75)/'ROI Areas'!$X8</f>
        <v>1.7985822716545057</v>
      </c>
      <c r="AJ83" s="36">
        <f>($F9/$F$75)/'ROI Areas'!$X9</f>
        <v>9.5113242354120012E-2</v>
      </c>
      <c r="AK83" s="36">
        <f>($F10/$F$75)/'ROI Areas'!$X10</f>
        <v>0</v>
      </c>
      <c r="AL83" s="36">
        <f>($F11/$F$75)/'ROI Areas'!$X11</f>
        <v>0</v>
      </c>
      <c r="AM83" s="36">
        <f>($F12/$F$75)/'ROI Areas'!$X12</f>
        <v>0.24626665672219267</v>
      </c>
      <c r="AN83" s="36">
        <f>($F13/$F$75)/'ROI Areas'!$X13</f>
        <v>0.17998669321856675</v>
      </c>
      <c r="AO83" s="36">
        <f>($F14/$F$75)/'ROI Areas'!$X14</f>
        <v>9.8747668996175667E-2</v>
      </c>
      <c r="AP83" s="36">
        <f>($F15/$F$75)/'ROI Areas'!$X15</f>
        <v>0</v>
      </c>
      <c r="AQ83" s="36">
        <f>($F16/$F$75)/'ROI Areas'!$X16</f>
        <v>0.25220133583231252</v>
      </c>
      <c r="AR83" s="36">
        <f>($F17/$F$75)/'ROI Areas'!$X17</f>
        <v>0</v>
      </c>
      <c r="AS83" s="36">
        <f>($F18/$F$75)/'ROI Areas'!$X18</f>
        <v>0.39800486029014809</v>
      </c>
      <c r="AT83" s="36">
        <f>($F19/$F$75)/'ROI Areas'!$X19</f>
        <v>0.28231915739051439</v>
      </c>
      <c r="AU83" s="36">
        <f>($F20/$F$75)/'ROI Areas'!$X20</f>
        <v>0.37063626396364063</v>
      </c>
      <c r="AV83" s="36">
        <f>($F21/$F$75)/'ROI Areas'!$X21</f>
        <v>0</v>
      </c>
      <c r="AW83" s="36">
        <f>($F22/$F$75)/'ROI Areas'!$X22</f>
        <v>0</v>
      </c>
      <c r="AX83" s="36">
        <f>($F23/$F$75)/'ROI Areas'!$X23</f>
        <v>0.25534351807435085</v>
      </c>
      <c r="AY83" s="36">
        <f>($F24/$F$75)/'ROI Areas'!$X24</f>
        <v>1.4296183126174384</v>
      </c>
      <c r="AZ83" s="36">
        <f>($F25/$F$75)/'ROI Areas'!$X25</f>
        <v>0</v>
      </c>
      <c r="BA83" s="36">
        <f>($F26/$F$75)/'ROI Areas'!$X26</f>
        <v>0</v>
      </c>
      <c r="BB83" s="36">
        <f>($F27/$F$75)/'ROI Areas'!$X27</f>
        <v>0</v>
      </c>
      <c r="BC83" s="36">
        <f>($F28/$F$75)/'ROI Areas'!$X28</f>
        <v>0</v>
      </c>
      <c r="BD83" s="36">
        <f>($F29/$F$75)/'ROI Areas'!$X29</f>
        <v>0</v>
      </c>
      <c r="BE83" s="36">
        <f>($F30/$F$75)/'ROI Areas'!$X30</f>
        <v>0</v>
      </c>
      <c r="BF83" s="36">
        <f>($F31/$F$75)/'ROI Areas'!$X31</f>
        <v>0</v>
      </c>
      <c r="BG83" s="36">
        <f>($F32/$F$75)/'ROI Areas'!$X32</f>
        <v>0</v>
      </c>
      <c r="BH83" s="36">
        <f>($F33/$F$75)/'ROI Areas'!$X33</f>
        <v>0.12922858213711436</v>
      </c>
      <c r="BI83" s="36">
        <f>($F34/$F$75)/'ROI Areas'!$X34</f>
        <v>0</v>
      </c>
      <c r="BJ83" s="36">
        <f>($F35/$F$75)/'ROI Areas'!$X35</f>
        <v>0</v>
      </c>
      <c r="BK83" s="36">
        <f>($F36/$F$75)/'ROI Areas'!$X36</f>
        <v>0</v>
      </c>
      <c r="BL83" s="36">
        <f>($F37/$F$75)/'ROI Areas'!$X37</f>
        <v>0</v>
      </c>
      <c r="BM83" s="36">
        <f>($F38/$F$75)/'ROI Areas'!$X38</f>
        <v>0</v>
      </c>
      <c r="BN83" s="36">
        <f>($F39/$F$75)/'ROI Areas'!$X39</f>
        <v>0</v>
      </c>
      <c r="BO83" s="36">
        <f>($F40/$F$75)/'ROI Areas'!$X40</f>
        <v>0</v>
      </c>
      <c r="BP83" s="36">
        <f>($F41/$F$75)/'ROI Areas'!$X41</f>
        <v>0</v>
      </c>
      <c r="BQ83" s="36">
        <f>($F42/$F$75)/'ROI Areas'!$X42</f>
        <v>0</v>
      </c>
      <c r="BR83" s="36">
        <f>($F43/$F$75)/'ROI Areas'!$X43</f>
        <v>0.27486274793693161</v>
      </c>
      <c r="BS83" s="36">
        <f>($F44/$F$75)/'ROI Areas'!$X44</f>
        <v>2.3352300811147626</v>
      </c>
      <c r="BT83" s="36">
        <f>($F45/$F$75)/'ROI Areas'!$X45</f>
        <v>0</v>
      </c>
      <c r="BU83" s="36">
        <f>($F46/$F$75)/'ROI Areas'!$X46</f>
        <v>7.7849524854558689</v>
      </c>
      <c r="BV83" s="36">
        <f>($F47/$F$75)/'ROI Areas'!$X47</f>
        <v>0.16769068887562857</v>
      </c>
      <c r="BW83" s="36">
        <f>($F48/$F$75)/'ROI Areas'!$X48</f>
        <v>7.312237470102616</v>
      </c>
      <c r="BX83" s="36">
        <f>($F49/$F$75)/'ROI Areas'!$X49</f>
        <v>0</v>
      </c>
      <c r="BY83" s="36">
        <f>($F50/$F$75)/'ROI Areas'!$X50</f>
        <v>0</v>
      </c>
      <c r="BZ83" s="36">
        <f>($F51/$F$75)/'ROI Areas'!$X51</f>
        <v>4.8229941279653653E-2</v>
      </c>
      <c r="CA83" s="36">
        <f>($F52/$F$75)/'ROI Areas'!$X52</f>
        <v>0</v>
      </c>
      <c r="CB83" s="36">
        <f>($F53/$F$75)/'ROI Areas'!$X53</f>
        <v>0</v>
      </c>
      <c r="CC83" s="36">
        <f>($F54/$F$75)/'ROI Areas'!$X54</f>
        <v>0</v>
      </c>
      <c r="CD83" s="36">
        <f>($F55/$F$75)/'ROI Areas'!$X55</f>
        <v>0</v>
      </c>
      <c r="CE83" s="36">
        <f>($F56/$F$75)/'ROI Areas'!$X56</f>
        <v>0.91029755455107053</v>
      </c>
      <c r="CF83" s="36">
        <f>($F57/$F$75)/'ROI Areas'!$X57</f>
        <v>0.83174062294875795</v>
      </c>
      <c r="CG83" s="36">
        <f>($F58/$F$75)/'ROI Areas'!$X58</f>
        <v>0.41090499861352892</v>
      </c>
      <c r="CH83" s="36">
        <f>($F59/$F$75)/'ROI Areas'!$X59</f>
        <v>1.3092675209432958</v>
      </c>
      <c r="CI83" s="36">
        <f>($F60/$F$75)/'ROI Areas'!$X60</f>
        <v>1.902907637372151</v>
      </c>
      <c r="CJ83" s="36">
        <f>($F61/$F$75)/'ROI Areas'!$X61</f>
        <v>0.20571994704305657</v>
      </c>
      <c r="CK83" s="36">
        <f>($F62/$F$75)/'ROI Areas'!$X62</f>
        <v>0.92010568801965975</v>
      </c>
      <c r="CL83" s="36">
        <f>($F63/$F$75)/'ROI Areas'!$X63</f>
        <v>0</v>
      </c>
      <c r="CM83" s="36">
        <f>($F64/$F$75)/'ROI Areas'!$X64</f>
        <v>1.7303986796637192</v>
      </c>
      <c r="CN83" s="36">
        <f>($F65/$F$75)/'ROI Areas'!$X65</f>
        <v>0.69666740065794763</v>
      </c>
      <c r="CO83" s="36">
        <f>($F66/$F$75)/'ROI Areas'!$X66</f>
        <v>0.61197385553809036</v>
      </c>
      <c r="CP83" s="36">
        <f>($F67/$F$75)/'ROI Areas'!$X67</f>
        <v>0.48902055776198522</v>
      </c>
      <c r="CQ83" s="36">
        <f>($F68/$F$75)/'ROI Areas'!$X68</f>
        <v>0</v>
      </c>
      <c r="CR83" s="36">
        <f>($F69/$F$75)/'ROI Areas'!$X69</f>
        <v>0.2876923403299364</v>
      </c>
      <c r="CS83" s="36">
        <f>($F70/$F$75)/'ROI Areas'!$X70</f>
        <v>5.9904899240607126</v>
      </c>
      <c r="CT83" s="36">
        <f>($F71/$F$75)/'ROI Areas'!$X71</f>
        <v>0.51993619576741645</v>
      </c>
      <c r="CU83" s="36">
        <f>($F72/$F$75)/'ROI Areas'!$X72</f>
        <v>0.40789188059317766</v>
      </c>
      <c r="CV83" s="36">
        <f>($F73/$F$75)/'ROI Areas'!$X73</f>
        <v>1.1515020738020902</v>
      </c>
      <c r="CW83" s="36" t="e">
        <f>($F74/$F$75)/'ROI Areas'!$X74</f>
        <v>#VALUE!</v>
      </c>
    </row>
    <row r="84" spans="15:101" x14ac:dyDescent="0.25">
      <c r="O84" s="5" t="s">
        <v>66</v>
      </c>
      <c r="P84">
        <f t="shared" si="61"/>
        <v>6</v>
      </c>
      <c r="Q84">
        <f t="shared" si="61"/>
        <v>4</v>
      </c>
      <c r="R84">
        <f t="shared" si="61"/>
        <v>0</v>
      </c>
      <c r="S84">
        <f t="shared" si="61"/>
        <v>3</v>
      </c>
      <c r="T84">
        <f t="shared" si="61"/>
        <v>1</v>
      </c>
      <c r="U84">
        <f t="shared" si="61"/>
        <v>0</v>
      </c>
      <c r="V84">
        <f t="shared" si="61"/>
        <v>0</v>
      </c>
      <c r="W84">
        <f t="shared" si="61"/>
        <v>0</v>
      </c>
      <c r="X84">
        <f t="shared" si="61"/>
        <v>0</v>
      </c>
      <c r="Y84">
        <f t="shared" si="61"/>
        <v>0</v>
      </c>
      <c r="Z84" s="23">
        <f t="shared" si="61"/>
        <v>14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5">
      <c r="O85" s="5" t="s">
        <v>25</v>
      </c>
      <c r="P85">
        <f t="shared" si="61"/>
        <v>0</v>
      </c>
      <c r="Q85">
        <f t="shared" si="61"/>
        <v>0</v>
      </c>
      <c r="R85">
        <f t="shared" si="61"/>
        <v>0</v>
      </c>
      <c r="S85">
        <f t="shared" si="61"/>
        <v>0</v>
      </c>
      <c r="T85">
        <f t="shared" si="61"/>
        <v>0</v>
      </c>
      <c r="U85">
        <f t="shared" si="61"/>
        <v>0</v>
      </c>
      <c r="V85">
        <f t="shared" si="61"/>
        <v>0</v>
      </c>
      <c r="W85">
        <f t="shared" si="61"/>
        <v>0</v>
      </c>
      <c r="X85">
        <f t="shared" si="61"/>
        <v>0</v>
      </c>
      <c r="Y85">
        <f t="shared" si="61"/>
        <v>0</v>
      </c>
      <c r="Z85" s="23">
        <f t="shared" si="61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5">
      <c r="O86" s="5" t="s">
        <v>28</v>
      </c>
      <c r="P86">
        <f t="shared" si="61"/>
        <v>3</v>
      </c>
      <c r="Q86">
        <f t="shared" si="61"/>
        <v>0</v>
      </c>
      <c r="R86">
        <f t="shared" si="61"/>
        <v>0</v>
      </c>
      <c r="S86">
        <f t="shared" si="61"/>
        <v>0</v>
      </c>
      <c r="T86">
        <f t="shared" si="61"/>
        <v>0</v>
      </c>
      <c r="U86">
        <f t="shared" si="61"/>
        <v>0</v>
      </c>
      <c r="V86">
        <f t="shared" si="61"/>
        <v>0</v>
      </c>
      <c r="W86">
        <f t="shared" si="61"/>
        <v>0</v>
      </c>
      <c r="X86">
        <f t="shared" si="61"/>
        <v>0</v>
      </c>
      <c r="Y86">
        <f t="shared" si="61"/>
        <v>0</v>
      </c>
      <c r="Z86" s="23">
        <f t="shared" si="61"/>
        <v>3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5">
      <c r="O87" s="5" t="s">
        <v>29</v>
      </c>
      <c r="P87">
        <f t="shared" si="61"/>
        <v>1</v>
      </c>
      <c r="Q87">
        <f t="shared" si="61"/>
        <v>0</v>
      </c>
      <c r="R87">
        <f t="shared" si="61"/>
        <v>0</v>
      </c>
      <c r="S87">
        <f t="shared" si="61"/>
        <v>1</v>
      </c>
      <c r="T87">
        <f t="shared" si="61"/>
        <v>0</v>
      </c>
      <c r="U87">
        <f t="shared" si="61"/>
        <v>0</v>
      </c>
      <c r="V87">
        <f t="shared" si="61"/>
        <v>0</v>
      </c>
      <c r="W87">
        <f t="shared" si="61"/>
        <v>0</v>
      </c>
      <c r="X87">
        <f t="shared" si="61"/>
        <v>0</v>
      </c>
      <c r="Y87">
        <f t="shared" si="61"/>
        <v>0</v>
      </c>
      <c r="Z87" s="23">
        <f t="shared" si="61"/>
        <v>2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5">
      <c r="O88" s="5" t="s">
        <v>32</v>
      </c>
      <c r="P88">
        <f t="shared" si="61"/>
        <v>2</v>
      </c>
      <c r="Q88">
        <f t="shared" si="61"/>
        <v>4</v>
      </c>
      <c r="R88">
        <f t="shared" si="61"/>
        <v>0</v>
      </c>
      <c r="S88">
        <f t="shared" si="61"/>
        <v>7</v>
      </c>
      <c r="T88">
        <f t="shared" si="61"/>
        <v>0</v>
      </c>
      <c r="U88">
        <f t="shared" si="61"/>
        <v>0</v>
      </c>
      <c r="V88">
        <f t="shared" si="61"/>
        <v>0</v>
      </c>
      <c r="W88">
        <f t="shared" si="61"/>
        <v>0</v>
      </c>
      <c r="X88">
        <f t="shared" si="61"/>
        <v>0</v>
      </c>
      <c r="Y88">
        <f t="shared" si="61"/>
        <v>0</v>
      </c>
      <c r="Z88" s="23">
        <f t="shared" si="61"/>
        <v>13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5">
      <c r="O89" s="23" t="s">
        <v>106</v>
      </c>
      <c r="P89" s="23">
        <f>SUM(P82:P88)</f>
        <v>13</v>
      </c>
      <c r="Q89" s="23">
        <f t="shared" ref="Q89:Y89" si="62">SUM(Q82:Q88)</f>
        <v>9</v>
      </c>
      <c r="R89" s="23">
        <f t="shared" si="62"/>
        <v>3</v>
      </c>
      <c r="S89" s="23">
        <f t="shared" si="62"/>
        <v>17</v>
      </c>
      <c r="T89" s="23">
        <f t="shared" si="62"/>
        <v>1</v>
      </c>
      <c r="U89" s="23">
        <f t="shared" si="62"/>
        <v>0</v>
      </c>
      <c r="V89" s="23">
        <f t="shared" si="62"/>
        <v>0</v>
      </c>
      <c r="W89" s="23">
        <f t="shared" si="62"/>
        <v>0</v>
      </c>
      <c r="X89" s="23">
        <f t="shared" si="62"/>
        <v>0</v>
      </c>
      <c r="Y89" s="23">
        <f t="shared" si="62"/>
        <v>0</v>
      </c>
      <c r="Z89" s="48">
        <f>SUM(Z82:Z88)</f>
        <v>43</v>
      </c>
      <c r="AB89" s="27"/>
      <c r="AC89" s="6"/>
      <c r="AD89" s="6"/>
      <c r="AE89" s="6"/>
      <c r="AF89" s="6"/>
    </row>
    <row r="90" spans="15:101" x14ac:dyDescent="0.25">
      <c r="O90" s="37" t="s">
        <v>120</v>
      </c>
      <c r="P90" s="38">
        <f>(P89/B75)/0.068153</f>
        <v>0.65101463886540367</v>
      </c>
      <c r="Q90" s="38">
        <f t="shared" ref="Q90:Y90" si="63">(Q89/C75)/0.068153</f>
        <v>0.28521774425786167</v>
      </c>
      <c r="R90" s="38">
        <f t="shared" si="63"/>
        <v>0.54343957033493806</v>
      </c>
      <c r="S90" s="38">
        <f t="shared" si="63"/>
        <v>0.7167780539762546</v>
      </c>
      <c r="T90" s="38">
        <f t="shared" si="63"/>
        <v>2.3476589438469326E-2</v>
      </c>
      <c r="U90" s="38" t="e">
        <f t="shared" si="63"/>
        <v>#DIV/0!</v>
      </c>
      <c r="V90" s="38" t="e">
        <f t="shared" si="63"/>
        <v>#DIV/0!</v>
      </c>
      <c r="W90" s="38" t="e">
        <f t="shared" si="63"/>
        <v>#DIV/0!</v>
      </c>
      <c r="X90" s="38" t="e">
        <f t="shared" si="63"/>
        <v>#DIV/0!</v>
      </c>
      <c r="Y90" s="38" t="e">
        <f t="shared" si="63"/>
        <v>#DIV/0!</v>
      </c>
      <c r="AB90" s="27"/>
      <c r="AC90" s="6"/>
      <c r="AD90" s="6"/>
      <c r="AE90" s="6"/>
      <c r="AF90" s="6"/>
    </row>
    <row r="91" spans="15:101" x14ac:dyDescent="0.25">
      <c r="O91" s="22" t="s">
        <v>44</v>
      </c>
      <c r="AB91" s="27"/>
      <c r="AC91" s="6"/>
      <c r="AD91" s="6"/>
      <c r="AE91" s="6"/>
      <c r="AF91" s="6"/>
    </row>
    <row r="92" spans="15:101" x14ac:dyDescent="0.25">
      <c r="P92">
        <f t="shared" ref="P92:Y92" si="64">B1</f>
        <v>2754</v>
      </c>
      <c r="Q92">
        <f t="shared" si="64"/>
        <v>2755</v>
      </c>
      <c r="R92">
        <f t="shared" si="64"/>
        <v>2756</v>
      </c>
      <c r="S92">
        <f t="shared" si="64"/>
        <v>2757</v>
      </c>
      <c r="T92">
        <f t="shared" si="64"/>
        <v>2758</v>
      </c>
      <c r="U92" t="str">
        <f t="shared" si="64"/>
        <v>InputMouse#</v>
      </c>
      <c r="V92" t="str">
        <f t="shared" si="64"/>
        <v>InputMouse#</v>
      </c>
      <c r="W92" t="str">
        <f t="shared" si="64"/>
        <v>InputMouse#</v>
      </c>
      <c r="X92" t="str">
        <f t="shared" si="64"/>
        <v>InputMouse#</v>
      </c>
      <c r="Y92" t="str">
        <f t="shared" si="64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5">
      <c r="O93" s="5" t="s">
        <v>67</v>
      </c>
      <c r="P93">
        <f t="shared" ref="P93:Z95" si="65">B56</f>
        <v>1</v>
      </c>
      <c r="Q93">
        <f t="shared" si="65"/>
        <v>19</v>
      </c>
      <c r="R93">
        <f t="shared" si="65"/>
        <v>3</v>
      </c>
      <c r="S93">
        <f t="shared" si="65"/>
        <v>4</v>
      </c>
      <c r="T93">
        <f t="shared" si="65"/>
        <v>28</v>
      </c>
      <c r="U93">
        <f t="shared" si="65"/>
        <v>0</v>
      </c>
      <c r="V93">
        <f t="shared" si="65"/>
        <v>0</v>
      </c>
      <c r="W93">
        <f t="shared" si="65"/>
        <v>0</v>
      </c>
      <c r="X93">
        <f t="shared" si="65"/>
        <v>0</v>
      </c>
      <c r="Y93">
        <f t="shared" si="65"/>
        <v>0</v>
      </c>
      <c r="Z93" s="23">
        <f t="shared" si="65"/>
        <v>55</v>
      </c>
      <c r="AB93" s="27"/>
      <c r="AC93" s="6"/>
      <c r="AD93" s="6"/>
      <c r="AE93" s="6"/>
      <c r="AF93" s="6"/>
    </row>
    <row r="94" spans="15:101" x14ac:dyDescent="0.25">
      <c r="O94" s="5" t="s">
        <v>68</v>
      </c>
      <c r="P94">
        <f t="shared" si="65"/>
        <v>4</v>
      </c>
      <c r="Q94">
        <f t="shared" si="65"/>
        <v>23</v>
      </c>
      <c r="R94">
        <f t="shared" si="65"/>
        <v>2</v>
      </c>
      <c r="S94">
        <f t="shared" si="65"/>
        <v>3</v>
      </c>
      <c r="T94">
        <f t="shared" si="65"/>
        <v>30</v>
      </c>
      <c r="U94">
        <f t="shared" si="65"/>
        <v>0</v>
      </c>
      <c r="V94">
        <f t="shared" si="65"/>
        <v>0</v>
      </c>
      <c r="W94">
        <f t="shared" si="65"/>
        <v>0</v>
      </c>
      <c r="X94">
        <f t="shared" si="65"/>
        <v>0</v>
      </c>
      <c r="Y94">
        <f t="shared" si="65"/>
        <v>0</v>
      </c>
      <c r="Z94" s="23">
        <f t="shared" si="65"/>
        <v>62</v>
      </c>
      <c r="AB94" s="27"/>
      <c r="AC94" s="6"/>
      <c r="AD94" s="6"/>
      <c r="AE94" s="6"/>
      <c r="AF94" s="6"/>
    </row>
    <row r="95" spans="15:101" x14ac:dyDescent="0.25">
      <c r="O95" s="5" t="s">
        <v>10</v>
      </c>
      <c r="P95">
        <f t="shared" si="65"/>
        <v>1</v>
      </c>
      <c r="Q95">
        <f t="shared" si="65"/>
        <v>4</v>
      </c>
      <c r="R95">
        <f t="shared" si="65"/>
        <v>0</v>
      </c>
      <c r="S95">
        <f t="shared" si="65"/>
        <v>5</v>
      </c>
      <c r="T95">
        <f t="shared" si="65"/>
        <v>1</v>
      </c>
      <c r="U95">
        <f t="shared" si="65"/>
        <v>0</v>
      </c>
      <c r="V95">
        <f t="shared" si="65"/>
        <v>0</v>
      </c>
      <c r="W95">
        <f t="shared" si="65"/>
        <v>0</v>
      </c>
      <c r="X95">
        <f t="shared" si="65"/>
        <v>0</v>
      </c>
      <c r="Y95">
        <f t="shared" si="65"/>
        <v>0</v>
      </c>
      <c r="Z95" s="23">
        <f t="shared" si="65"/>
        <v>11</v>
      </c>
      <c r="AB95" s="27"/>
      <c r="AC95" s="6"/>
      <c r="AD95" s="6"/>
      <c r="AE95" s="6"/>
      <c r="AF95" s="6"/>
    </row>
    <row r="96" spans="15:101" x14ac:dyDescent="0.25">
      <c r="O96" s="23" t="s">
        <v>106</v>
      </c>
      <c r="P96" s="23">
        <f>SUM(P93:P95)</f>
        <v>6</v>
      </c>
      <c r="Q96" s="23">
        <f t="shared" ref="Q96:Y96" si="66">SUM(Q93:Q95)</f>
        <v>46</v>
      </c>
      <c r="R96" s="23">
        <f t="shared" si="66"/>
        <v>5</v>
      </c>
      <c r="S96" s="23">
        <f t="shared" si="66"/>
        <v>12</v>
      </c>
      <c r="T96" s="23">
        <f t="shared" si="66"/>
        <v>59</v>
      </c>
      <c r="U96" s="23">
        <f t="shared" si="66"/>
        <v>0</v>
      </c>
      <c r="V96" s="23">
        <f t="shared" si="66"/>
        <v>0</v>
      </c>
      <c r="W96" s="23">
        <f t="shared" si="66"/>
        <v>0</v>
      </c>
      <c r="X96" s="23">
        <f t="shared" si="66"/>
        <v>0</v>
      </c>
      <c r="Y96" s="23">
        <f t="shared" si="66"/>
        <v>0</v>
      </c>
      <c r="Z96" s="48">
        <f>SUM(Z93:Z95)</f>
        <v>128</v>
      </c>
      <c r="AB96" s="27"/>
      <c r="AC96" s="6"/>
      <c r="AD96" s="6"/>
      <c r="AE96" s="6"/>
      <c r="AF96" s="6"/>
    </row>
    <row r="97" spans="15:32" x14ac:dyDescent="0.25">
      <c r="O97" s="37" t="s">
        <v>120</v>
      </c>
      <c r="P97" s="38">
        <f>(P96/B75)/0.110819</f>
        <v>0.18478614406968752</v>
      </c>
      <c r="Q97" s="38">
        <f t="shared" ref="Q97:Y97" si="67">(Q96/C75)/0.110819</f>
        <v>0.89652543188309886</v>
      </c>
      <c r="R97" s="38">
        <f t="shared" si="67"/>
        <v>0.55701996103311158</v>
      </c>
      <c r="S97" s="38">
        <f t="shared" si="67"/>
        <v>0.31116287478401405</v>
      </c>
      <c r="T97" s="38">
        <f t="shared" si="67"/>
        <v>0.85183948600871684</v>
      </c>
      <c r="U97" s="38" t="e">
        <f t="shared" si="67"/>
        <v>#DIV/0!</v>
      </c>
      <c r="V97" s="38" t="e">
        <f t="shared" si="67"/>
        <v>#DIV/0!</v>
      </c>
      <c r="W97" s="38" t="e">
        <f t="shared" si="67"/>
        <v>#DIV/0!</v>
      </c>
      <c r="X97" s="38" t="e">
        <f t="shared" si="67"/>
        <v>#DIV/0!</v>
      </c>
      <c r="Y97" s="38" t="e">
        <f t="shared" si="67"/>
        <v>#DIV/0!</v>
      </c>
      <c r="AB97" s="27"/>
      <c r="AC97" s="6"/>
      <c r="AD97" s="6"/>
      <c r="AE97" s="6"/>
      <c r="AF97" s="6"/>
    </row>
    <row r="98" spans="15:32" x14ac:dyDescent="0.25">
      <c r="O98" s="22" t="s">
        <v>45</v>
      </c>
      <c r="AB98" s="27"/>
      <c r="AC98" s="6"/>
      <c r="AD98" s="6"/>
      <c r="AE98" s="6"/>
      <c r="AF98" s="6"/>
    </row>
    <row r="99" spans="15:32" x14ac:dyDescent="0.25">
      <c r="P99">
        <f t="shared" ref="P99:Y99" si="68">B1</f>
        <v>2754</v>
      </c>
      <c r="Q99">
        <f t="shared" si="68"/>
        <v>2755</v>
      </c>
      <c r="R99">
        <f t="shared" si="68"/>
        <v>2756</v>
      </c>
      <c r="S99">
        <f t="shared" si="68"/>
        <v>2757</v>
      </c>
      <c r="T99">
        <f t="shared" si="68"/>
        <v>2758</v>
      </c>
      <c r="U99" t="str">
        <f t="shared" si="68"/>
        <v>InputMouse#</v>
      </c>
      <c r="V99" t="str">
        <f t="shared" si="68"/>
        <v>InputMouse#</v>
      </c>
      <c r="W99" t="str">
        <f t="shared" si="68"/>
        <v>InputMouse#</v>
      </c>
      <c r="X99" t="str">
        <f t="shared" si="68"/>
        <v>InputMouse#</v>
      </c>
      <c r="Y99" t="str">
        <f t="shared" si="68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5">
      <c r="O100" s="5" t="s">
        <v>69</v>
      </c>
      <c r="P100">
        <f t="shared" ref="P100:Z102" si="69">B59</f>
        <v>0</v>
      </c>
      <c r="Q100">
        <f t="shared" si="69"/>
        <v>38</v>
      </c>
      <c r="R100">
        <f t="shared" si="69"/>
        <v>0</v>
      </c>
      <c r="S100">
        <f t="shared" si="69"/>
        <v>5</v>
      </c>
      <c r="T100">
        <f t="shared" si="69"/>
        <v>13</v>
      </c>
      <c r="U100">
        <f t="shared" si="69"/>
        <v>0</v>
      </c>
      <c r="V100">
        <f t="shared" si="69"/>
        <v>0</v>
      </c>
      <c r="W100">
        <f t="shared" si="69"/>
        <v>0</v>
      </c>
      <c r="X100">
        <f t="shared" si="69"/>
        <v>0</v>
      </c>
      <c r="Y100">
        <f t="shared" si="69"/>
        <v>0</v>
      </c>
      <c r="Z100" s="23">
        <f t="shared" si="69"/>
        <v>56</v>
      </c>
      <c r="AB100" s="27"/>
      <c r="AC100" s="6"/>
      <c r="AD100" s="6"/>
      <c r="AE100" s="6"/>
      <c r="AF100" s="6"/>
    </row>
    <row r="101" spans="15:32" x14ac:dyDescent="0.25">
      <c r="O101" s="5" t="s">
        <v>70</v>
      </c>
      <c r="P101">
        <f t="shared" si="69"/>
        <v>2</v>
      </c>
      <c r="Q101">
        <f t="shared" si="69"/>
        <v>7</v>
      </c>
      <c r="R101">
        <f t="shared" si="69"/>
        <v>1</v>
      </c>
      <c r="S101">
        <f t="shared" si="69"/>
        <v>1</v>
      </c>
      <c r="T101">
        <f t="shared" si="69"/>
        <v>12</v>
      </c>
      <c r="U101">
        <f t="shared" si="69"/>
        <v>0</v>
      </c>
      <c r="V101">
        <f t="shared" si="69"/>
        <v>0</v>
      </c>
      <c r="W101">
        <f t="shared" si="69"/>
        <v>0</v>
      </c>
      <c r="X101">
        <f t="shared" si="69"/>
        <v>0</v>
      </c>
      <c r="Y101">
        <f t="shared" si="69"/>
        <v>0</v>
      </c>
      <c r="Z101" s="23">
        <f t="shared" si="69"/>
        <v>23</v>
      </c>
      <c r="AB101" s="27"/>
      <c r="AC101" s="6"/>
      <c r="AD101" s="6"/>
      <c r="AE101" s="6"/>
      <c r="AF101" s="6"/>
    </row>
    <row r="102" spans="15:32" x14ac:dyDescent="0.25">
      <c r="O102" s="5" t="s">
        <v>71</v>
      </c>
      <c r="P102">
        <f t="shared" si="69"/>
        <v>4</v>
      </c>
      <c r="Q102">
        <f t="shared" si="69"/>
        <v>1</v>
      </c>
      <c r="R102">
        <f t="shared" si="69"/>
        <v>0</v>
      </c>
      <c r="S102">
        <f t="shared" si="69"/>
        <v>0</v>
      </c>
      <c r="T102">
        <f t="shared" si="69"/>
        <v>1</v>
      </c>
      <c r="U102">
        <f t="shared" si="69"/>
        <v>0</v>
      </c>
      <c r="V102">
        <f t="shared" si="69"/>
        <v>0</v>
      </c>
      <c r="W102">
        <f t="shared" si="69"/>
        <v>0</v>
      </c>
      <c r="X102">
        <f t="shared" si="69"/>
        <v>0</v>
      </c>
      <c r="Y102">
        <f t="shared" si="69"/>
        <v>0</v>
      </c>
      <c r="Z102" s="23">
        <f t="shared" si="69"/>
        <v>6</v>
      </c>
      <c r="AB102" s="27"/>
      <c r="AC102" s="6"/>
      <c r="AD102" s="6"/>
      <c r="AE102" s="6"/>
      <c r="AF102" s="6"/>
    </row>
    <row r="103" spans="15:32" x14ac:dyDescent="0.25">
      <c r="O103" s="23" t="s">
        <v>106</v>
      </c>
      <c r="P103" s="23">
        <f>SUM(P100:P102)</f>
        <v>6</v>
      </c>
      <c r="Q103" s="23">
        <f t="shared" ref="Q103:Y103" si="70">SUM(Q100:Q102)</f>
        <v>46</v>
      </c>
      <c r="R103" s="23">
        <f t="shared" si="70"/>
        <v>1</v>
      </c>
      <c r="S103" s="23">
        <f t="shared" si="70"/>
        <v>6</v>
      </c>
      <c r="T103" s="23">
        <f t="shared" si="70"/>
        <v>26</v>
      </c>
      <c r="U103" s="23">
        <f t="shared" si="70"/>
        <v>0</v>
      </c>
      <c r="V103" s="23">
        <f t="shared" si="70"/>
        <v>0</v>
      </c>
      <c r="W103" s="23">
        <f t="shared" si="70"/>
        <v>0</v>
      </c>
      <c r="X103" s="23">
        <f t="shared" si="70"/>
        <v>0</v>
      </c>
      <c r="Y103" s="23">
        <f t="shared" si="70"/>
        <v>0</v>
      </c>
      <c r="Z103" s="48">
        <f>SUM(Z100:Z102)</f>
        <v>85</v>
      </c>
      <c r="AB103" s="27"/>
      <c r="AC103" s="6"/>
      <c r="AD103" s="6"/>
      <c r="AE103" s="6"/>
      <c r="AF103" s="6"/>
    </row>
    <row r="104" spans="15:32" x14ac:dyDescent="0.25">
      <c r="O104" s="37" t="s">
        <v>120</v>
      </c>
      <c r="P104" s="38">
        <f>(P103/B75)/0.033754</f>
        <v>0.60667819220414476</v>
      </c>
      <c r="Q104" s="38">
        <f t="shared" ref="Q104:Y104" si="71">(Q103/C75)/0.033754</f>
        <v>2.9434156495779207</v>
      </c>
      <c r="R104" s="38">
        <f t="shared" si="71"/>
        <v>0.36575454797492679</v>
      </c>
      <c r="S104" s="38">
        <f t="shared" si="71"/>
        <v>0.51079514458567365</v>
      </c>
      <c r="T104" s="38">
        <f t="shared" si="71"/>
        <v>1.2324465248563132</v>
      </c>
      <c r="U104" s="38" t="e">
        <f t="shared" si="71"/>
        <v>#DIV/0!</v>
      </c>
      <c r="V104" s="38" t="e">
        <f t="shared" si="71"/>
        <v>#DIV/0!</v>
      </c>
      <c r="W104" s="38" t="e">
        <f t="shared" si="71"/>
        <v>#DIV/0!</v>
      </c>
      <c r="X104" s="38" t="e">
        <f t="shared" si="71"/>
        <v>#DIV/0!</v>
      </c>
      <c r="Y104" s="38" t="e">
        <f t="shared" si="71"/>
        <v>#DIV/0!</v>
      </c>
      <c r="AB104" s="27"/>
      <c r="AC104" s="6"/>
      <c r="AD104" s="6"/>
      <c r="AE104" s="6"/>
      <c r="AF104" s="6"/>
    </row>
    <row r="105" spans="15:32" x14ac:dyDescent="0.25">
      <c r="O105" s="22" t="s">
        <v>46</v>
      </c>
      <c r="AB105" s="27"/>
      <c r="AC105" s="6"/>
      <c r="AD105" s="6"/>
      <c r="AE105" s="6"/>
      <c r="AF105" s="6"/>
    </row>
    <row r="106" spans="15:32" x14ac:dyDescent="0.25">
      <c r="P106">
        <f t="shared" ref="P106:Y106" si="72">B1</f>
        <v>2754</v>
      </c>
      <c r="Q106">
        <f t="shared" si="72"/>
        <v>2755</v>
      </c>
      <c r="R106">
        <f t="shared" si="72"/>
        <v>2756</v>
      </c>
      <c r="S106">
        <f t="shared" si="72"/>
        <v>2757</v>
      </c>
      <c r="T106">
        <f t="shared" si="72"/>
        <v>2758</v>
      </c>
      <c r="U106" t="str">
        <f t="shared" si="72"/>
        <v>InputMouse#</v>
      </c>
      <c r="V106" t="str">
        <f t="shared" si="72"/>
        <v>InputMouse#</v>
      </c>
      <c r="W106" t="str">
        <f t="shared" si="72"/>
        <v>InputMouse#</v>
      </c>
      <c r="X106" t="str">
        <f t="shared" si="72"/>
        <v>InputMouse#</v>
      </c>
      <c r="Y106" t="str">
        <f t="shared" si="72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5">
      <c r="O107" s="5" t="s">
        <v>72</v>
      </c>
      <c r="P107">
        <f t="shared" ref="P107:Z109" si="73">B62</f>
        <v>4</v>
      </c>
      <c r="Q107">
        <f t="shared" si="73"/>
        <v>32</v>
      </c>
      <c r="R107">
        <f t="shared" si="73"/>
        <v>11</v>
      </c>
      <c r="S107">
        <f t="shared" si="73"/>
        <v>1</v>
      </c>
      <c r="T107">
        <f t="shared" si="73"/>
        <v>24</v>
      </c>
      <c r="U107">
        <f t="shared" si="73"/>
        <v>0</v>
      </c>
      <c r="V107">
        <f t="shared" si="73"/>
        <v>0</v>
      </c>
      <c r="W107">
        <f t="shared" si="73"/>
        <v>0</v>
      </c>
      <c r="X107">
        <f t="shared" si="73"/>
        <v>0</v>
      </c>
      <c r="Y107">
        <f t="shared" si="73"/>
        <v>0</v>
      </c>
      <c r="Z107" s="23">
        <f t="shared" si="73"/>
        <v>72</v>
      </c>
      <c r="AB107" s="27"/>
      <c r="AC107" s="6"/>
      <c r="AD107" s="6"/>
      <c r="AE107" s="6"/>
      <c r="AF107" s="6"/>
    </row>
    <row r="108" spans="15:32" x14ac:dyDescent="0.25">
      <c r="O108" s="5" t="s">
        <v>73</v>
      </c>
      <c r="P108">
        <f t="shared" si="73"/>
        <v>0</v>
      </c>
      <c r="Q108">
        <f t="shared" si="73"/>
        <v>0</v>
      </c>
      <c r="R108">
        <f t="shared" si="73"/>
        <v>0</v>
      </c>
      <c r="S108">
        <f t="shared" si="73"/>
        <v>6</v>
      </c>
      <c r="T108">
        <f t="shared" si="73"/>
        <v>0</v>
      </c>
      <c r="U108">
        <f t="shared" si="73"/>
        <v>0</v>
      </c>
      <c r="V108">
        <f t="shared" si="73"/>
        <v>0</v>
      </c>
      <c r="W108">
        <f t="shared" si="73"/>
        <v>0</v>
      </c>
      <c r="X108">
        <f t="shared" si="73"/>
        <v>0</v>
      </c>
      <c r="Y108">
        <f t="shared" si="73"/>
        <v>0</v>
      </c>
      <c r="Z108" s="23">
        <f t="shared" si="73"/>
        <v>6</v>
      </c>
      <c r="AB108" s="27"/>
      <c r="AC108" s="6"/>
      <c r="AD108" s="6"/>
      <c r="AE108" s="6"/>
      <c r="AF108" s="6"/>
    </row>
    <row r="109" spans="15:32" x14ac:dyDescent="0.25">
      <c r="O109" s="5" t="s">
        <v>74</v>
      </c>
      <c r="P109">
        <f t="shared" si="73"/>
        <v>0</v>
      </c>
      <c r="Q109">
        <f t="shared" si="73"/>
        <v>21</v>
      </c>
      <c r="R109">
        <f t="shared" si="73"/>
        <v>2</v>
      </c>
      <c r="S109">
        <f t="shared" si="73"/>
        <v>1</v>
      </c>
      <c r="T109">
        <f t="shared" si="73"/>
        <v>17</v>
      </c>
      <c r="U109">
        <f t="shared" si="73"/>
        <v>0</v>
      </c>
      <c r="V109">
        <f t="shared" si="73"/>
        <v>0</v>
      </c>
      <c r="W109">
        <f t="shared" si="73"/>
        <v>0</v>
      </c>
      <c r="X109">
        <f t="shared" si="73"/>
        <v>0</v>
      </c>
      <c r="Y109">
        <f t="shared" si="73"/>
        <v>0</v>
      </c>
      <c r="Z109" s="23">
        <f t="shared" si="73"/>
        <v>41</v>
      </c>
      <c r="AB109" s="27"/>
      <c r="AC109" s="6"/>
      <c r="AD109" s="6"/>
      <c r="AE109" s="6"/>
      <c r="AF109" s="6"/>
    </row>
    <row r="110" spans="15:32" x14ac:dyDescent="0.25">
      <c r="O110" s="23" t="s">
        <v>106</v>
      </c>
      <c r="P110" s="23">
        <f>SUM(P107:P109)</f>
        <v>4</v>
      </c>
      <c r="Q110" s="23">
        <f t="shared" ref="Q110:Y110" si="74">SUM(Q107:Q109)</f>
        <v>53</v>
      </c>
      <c r="R110" s="23">
        <f t="shared" si="74"/>
        <v>13</v>
      </c>
      <c r="S110" s="23">
        <f t="shared" si="74"/>
        <v>8</v>
      </c>
      <c r="T110" s="23">
        <f t="shared" si="74"/>
        <v>41</v>
      </c>
      <c r="U110" s="23">
        <f t="shared" si="74"/>
        <v>0</v>
      </c>
      <c r="V110" s="23">
        <f t="shared" si="74"/>
        <v>0</v>
      </c>
      <c r="W110" s="23">
        <f t="shared" si="74"/>
        <v>0</v>
      </c>
      <c r="X110" s="23">
        <f t="shared" si="74"/>
        <v>0</v>
      </c>
      <c r="Y110" s="23">
        <f t="shared" si="74"/>
        <v>0</v>
      </c>
      <c r="Z110" s="48">
        <f>SUM(Z107:Z109)</f>
        <v>119</v>
      </c>
      <c r="AB110" s="27"/>
      <c r="AC110" s="6"/>
      <c r="AD110" s="6"/>
      <c r="AE110" s="6"/>
      <c r="AF110" s="6"/>
    </row>
    <row r="111" spans="15:32" x14ac:dyDescent="0.25">
      <c r="O111" s="37" t="s">
        <v>120</v>
      </c>
      <c r="P111" s="38">
        <f>(P110/B75)/0.059233</f>
        <v>0.23047755698860098</v>
      </c>
      <c r="Q111" s="38">
        <f t="shared" ref="Q111:Y111" si="75">(Q110/C75)/0.059233</f>
        <v>1.9325518263909203</v>
      </c>
      <c r="R111" s="38">
        <f t="shared" si="75"/>
        <v>2.7095339955851268</v>
      </c>
      <c r="S111" s="38">
        <f t="shared" si="75"/>
        <v>0.38810301263023039</v>
      </c>
      <c r="T111" s="38">
        <f t="shared" si="75"/>
        <v>1.1074907568416255</v>
      </c>
      <c r="U111" s="38" t="e">
        <f t="shared" si="75"/>
        <v>#DIV/0!</v>
      </c>
      <c r="V111" s="38" t="e">
        <f t="shared" si="75"/>
        <v>#DIV/0!</v>
      </c>
      <c r="W111" s="38" t="e">
        <f t="shared" si="75"/>
        <v>#DIV/0!</v>
      </c>
      <c r="X111" s="38" t="e">
        <f t="shared" si="75"/>
        <v>#DIV/0!</v>
      </c>
      <c r="Y111" s="38" t="e">
        <f t="shared" si="75"/>
        <v>#DIV/0!</v>
      </c>
      <c r="AB111" s="27"/>
      <c r="AC111" s="6"/>
      <c r="AD111" s="6"/>
      <c r="AE111" s="6"/>
      <c r="AF111" s="6"/>
    </row>
    <row r="112" spans="15:32" x14ac:dyDescent="0.25">
      <c r="O112" s="22" t="s">
        <v>47</v>
      </c>
      <c r="AB112" s="27"/>
      <c r="AC112" s="6"/>
      <c r="AD112" s="6"/>
      <c r="AE112" s="6"/>
      <c r="AF112" s="6"/>
    </row>
    <row r="113" spans="15:32" x14ac:dyDescent="0.25">
      <c r="P113">
        <f t="shared" ref="P113:Y113" si="76">B1</f>
        <v>2754</v>
      </c>
      <c r="Q113">
        <f t="shared" si="76"/>
        <v>2755</v>
      </c>
      <c r="R113">
        <f t="shared" si="76"/>
        <v>2756</v>
      </c>
      <c r="S113">
        <f t="shared" si="76"/>
        <v>2757</v>
      </c>
      <c r="T113">
        <f t="shared" si="76"/>
        <v>2758</v>
      </c>
      <c r="U113" t="str">
        <f t="shared" si="76"/>
        <v>InputMouse#</v>
      </c>
      <c r="V113" t="str">
        <f t="shared" si="76"/>
        <v>InputMouse#</v>
      </c>
      <c r="W113" t="str">
        <f t="shared" si="76"/>
        <v>InputMouse#</v>
      </c>
      <c r="X113" t="str">
        <f t="shared" si="76"/>
        <v>InputMouse#</v>
      </c>
      <c r="Y113" t="str">
        <f t="shared" si="76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5">
      <c r="O114" s="5" t="s">
        <v>75</v>
      </c>
      <c r="P114">
        <f t="shared" ref="P114:P123" si="77">B65</f>
        <v>6</v>
      </c>
      <c r="Q114">
        <f t="shared" ref="Q114:Q123" si="78">C65</f>
        <v>11</v>
      </c>
      <c r="R114">
        <f t="shared" ref="R114:R123" si="79">D65</f>
        <v>2</v>
      </c>
      <c r="S114">
        <f t="shared" ref="S114:S123" si="80">E65</f>
        <v>8</v>
      </c>
      <c r="T114">
        <f t="shared" ref="T114:T123" si="81">F65</f>
        <v>10</v>
      </c>
      <c r="U114">
        <f t="shared" ref="U114:U123" si="82">G65</f>
        <v>0</v>
      </c>
      <c r="V114">
        <f t="shared" ref="V114:V123" si="83">H65</f>
        <v>0</v>
      </c>
      <c r="W114">
        <f t="shared" ref="W114:W123" si="84">I65</f>
        <v>0</v>
      </c>
      <c r="X114">
        <f t="shared" ref="X114:X123" si="85">J65</f>
        <v>0</v>
      </c>
      <c r="Y114">
        <f t="shared" ref="Y114:Y123" si="86">K65</f>
        <v>0</v>
      </c>
      <c r="Z114" s="23">
        <f t="shared" ref="Z114:Z123" si="87">L65</f>
        <v>37</v>
      </c>
      <c r="AB114" s="27"/>
      <c r="AC114" s="6"/>
      <c r="AD114" s="6"/>
      <c r="AE114" s="6"/>
      <c r="AF114" s="6"/>
    </row>
    <row r="115" spans="15:32" x14ac:dyDescent="0.25">
      <c r="O115" s="5" t="s">
        <v>76</v>
      </c>
      <c r="P115">
        <f t="shared" si="77"/>
        <v>17</v>
      </c>
      <c r="Q115">
        <f t="shared" si="78"/>
        <v>36</v>
      </c>
      <c r="R115">
        <f t="shared" si="79"/>
        <v>2</v>
      </c>
      <c r="S115">
        <f t="shared" si="80"/>
        <v>12</v>
      </c>
      <c r="T115">
        <f t="shared" si="81"/>
        <v>28</v>
      </c>
      <c r="U115">
        <f t="shared" si="82"/>
        <v>0</v>
      </c>
      <c r="V115">
        <f t="shared" si="83"/>
        <v>0</v>
      </c>
      <c r="W115">
        <f t="shared" si="84"/>
        <v>0</v>
      </c>
      <c r="X115">
        <f t="shared" si="85"/>
        <v>0</v>
      </c>
      <c r="Y115">
        <f t="shared" si="86"/>
        <v>0</v>
      </c>
      <c r="Z115" s="23">
        <f t="shared" si="87"/>
        <v>95</v>
      </c>
      <c r="AB115" s="27"/>
      <c r="AC115" s="6"/>
      <c r="AD115" s="6"/>
      <c r="AE115" s="6"/>
      <c r="AF115" s="6"/>
    </row>
    <row r="116" spans="15:32" x14ac:dyDescent="0.25">
      <c r="O116" s="5" t="s">
        <v>77</v>
      </c>
      <c r="P116">
        <f t="shared" si="77"/>
        <v>0</v>
      </c>
      <c r="Q116">
        <f t="shared" si="78"/>
        <v>1</v>
      </c>
      <c r="R116">
        <f t="shared" si="79"/>
        <v>0</v>
      </c>
      <c r="S116">
        <f t="shared" si="80"/>
        <v>0</v>
      </c>
      <c r="T116">
        <f t="shared" si="81"/>
        <v>1</v>
      </c>
      <c r="U116">
        <f t="shared" si="82"/>
        <v>0</v>
      </c>
      <c r="V116">
        <f t="shared" si="83"/>
        <v>0</v>
      </c>
      <c r="W116">
        <f t="shared" si="84"/>
        <v>0</v>
      </c>
      <c r="X116">
        <f t="shared" si="85"/>
        <v>0</v>
      </c>
      <c r="Y116">
        <f t="shared" si="86"/>
        <v>0</v>
      </c>
      <c r="Z116" s="23">
        <f t="shared" si="87"/>
        <v>2</v>
      </c>
      <c r="AB116" s="27"/>
      <c r="AC116" s="6"/>
      <c r="AD116" s="6"/>
      <c r="AE116" s="6"/>
      <c r="AF116" s="6"/>
    </row>
    <row r="117" spans="15:32" x14ac:dyDescent="0.25">
      <c r="O117" s="5" t="s">
        <v>78</v>
      </c>
      <c r="P117">
        <f t="shared" si="77"/>
        <v>1</v>
      </c>
      <c r="Q117">
        <f t="shared" si="78"/>
        <v>0</v>
      </c>
      <c r="R117">
        <f t="shared" si="79"/>
        <v>1</v>
      </c>
      <c r="S117">
        <f t="shared" si="80"/>
        <v>0</v>
      </c>
      <c r="T117">
        <f t="shared" si="81"/>
        <v>0</v>
      </c>
      <c r="U117">
        <f t="shared" si="82"/>
        <v>0</v>
      </c>
      <c r="V117">
        <f t="shared" si="83"/>
        <v>0</v>
      </c>
      <c r="W117">
        <f t="shared" si="84"/>
        <v>0</v>
      </c>
      <c r="X117">
        <f t="shared" si="85"/>
        <v>0</v>
      </c>
      <c r="Y117">
        <f t="shared" si="86"/>
        <v>0</v>
      </c>
      <c r="Z117" s="23">
        <f t="shared" si="87"/>
        <v>2</v>
      </c>
      <c r="AB117" s="27"/>
      <c r="AC117" s="6"/>
      <c r="AD117" s="6"/>
      <c r="AE117" s="6"/>
      <c r="AF117" s="6"/>
    </row>
    <row r="118" spans="15:32" x14ac:dyDescent="0.25">
      <c r="O118" s="5" t="s">
        <v>79</v>
      </c>
      <c r="P118">
        <f t="shared" si="77"/>
        <v>1</v>
      </c>
      <c r="Q118">
        <f t="shared" si="78"/>
        <v>1</v>
      </c>
      <c r="R118">
        <f t="shared" si="79"/>
        <v>0</v>
      </c>
      <c r="S118">
        <f t="shared" si="80"/>
        <v>1</v>
      </c>
      <c r="T118">
        <f t="shared" si="81"/>
        <v>1</v>
      </c>
      <c r="U118">
        <f t="shared" si="82"/>
        <v>0</v>
      </c>
      <c r="V118">
        <f t="shared" si="83"/>
        <v>0</v>
      </c>
      <c r="W118">
        <f t="shared" si="84"/>
        <v>0</v>
      </c>
      <c r="X118">
        <f t="shared" si="85"/>
        <v>0</v>
      </c>
      <c r="Y118">
        <f t="shared" si="86"/>
        <v>0</v>
      </c>
      <c r="Z118" s="23">
        <f t="shared" si="87"/>
        <v>4</v>
      </c>
      <c r="AB118" s="27"/>
      <c r="AC118" s="6"/>
      <c r="AD118" s="6"/>
      <c r="AE118" s="6"/>
      <c r="AF118" s="6"/>
    </row>
    <row r="119" spans="15:32" x14ac:dyDescent="0.25">
      <c r="O119" s="5" t="s">
        <v>80</v>
      </c>
      <c r="P119">
        <f t="shared" si="77"/>
        <v>10</v>
      </c>
      <c r="Q119">
        <f t="shared" si="78"/>
        <v>3</v>
      </c>
      <c r="R119">
        <f t="shared" si="79"/>
        <v>1</v>
      </c>
      <c r="S119">
        <f t="shared" si="80"/>
        <v>3</v>
      </c>
      <c r="T119">
        <f t="shared" si="81"/>
        <v>33</v>
      </c>
      <c r="U119">
        <f t="shared" si="82"/>
        <v>0</v>
      </c>
      <c r="V119">
        <f t="shared" si="83"/>
        <v>0</v>
      </c>
      <c r="W119">
        <f t="shared" si="84"/>
        <v>0</v>
      </c>
      <c r="X119">
        <f t="shared" si="85"/>
        <v>0</v>
      </c>
      <c r="Y119">
        <f t="shared" si="86"/>
        <v>0</v>
      </c>
      <c r="Z119" s="23">
        <f t="shared" si="87"/>
        <v>50</v>
      </c>
      <c r="AB119" s="27"/>
      <c r="AC119" s="6"/>
      <c r="AD119" s="6"/>
      <c r="AE119" s="6"/>
      <c r="AF119" s="6"/>
    </row>
    <row r="120" spans="15:32" x14ac:dyDescent="0.25">
      <c r="O120" s="5" t="s">
        <v>81</v>
      </c>
      <c r="P120">
        <f t="shared" si="77"/>
        <v>0</v>
      </c>
      <c r="Q120">
        <f t="shared" si="78"/>
        <v>7</v>
      </c>
      <c r="R120">
        <f t="shared" si="79"/>
        <v>1</v>
      </c>
      <c r="S120">
        <f t="shared" si="80"/>
        <v>1</v>
      </c>
      <c r="T120">
        <f t="shared" si="81"/>
        <v>3</v>
      </c>
      <c r="U120">
        <f t="shared" si="82"/>
        <v>0</v>
      </c>
      <c r="V120">
        <f t="shared" si="83"/>
        <v>0</v>
      </c>
      <c r="W120">
        <f t="shared" si="84"/>
        <v>0</v>
      </c>
      <c r="X120">
        <f t="shared" si="85"/>
        <v>0</v>
      </c>
      <c r="Y120">
        <f t="shared" si="86"/>
        <v>0</v>
      </c>
      <c r="Z120" s="23">
        <f t="shared" si="87"/>
        <v>12</v>
      </c>
      <c r="AB120" s="27"/>
      <c r="AC120" s="6"/>
      <c r="AD120" s="6"/>
      <c r="AE120" s="6"/>
      <c r="AF120" s="6"/>
    </row>
    <row r="121" spans="15:32" x14ac:dyDescent="0.25">
      <c r="O121" s="5" t="s">
        <v>82</v>
      </c>
      <c r="P121">
        <f t="shared" si="77"/>
        <v>0</v>
      </c>
      <c r="Q121">
        <f t="shared" si="78"/>
        <v>4</v>
      </c>
      <c r="R121">
        <f t="shared" si="79"/>
        <v>0</v>
      </c>
      <c r="S121">
        <f t="shared" si="80"/>
        <v>0</v>
      </c>
      <c r="T121">
        <f t="shared" si="81"/>
        <v>1</v>
      </c>
      <c r="U121">
        <f t="shared" si="82"/>
        <v>0</v>
      </c>
      <c r="V121">
        <f t="shared" si="83"/>
        <v>0</v>
      </c>
      <c r="W121">
        <f t="shared" si="84"/>
        <v>0</v>
      </c>
      <c r="X121">
        <f t="shared" si="85"/>
        <v>0</v>
      </c>
      <c r="Y121">
        <f t="shared" si="86"/>
        <v>0</v>
      </c>
      <c r="Z121" s="23">
        <f t="shared" si="87"/>
        <v>5</v>
      </c>
      <c r="AB121" s="27"/>
      <c r="AC121" s="6"/>
      <c r="AD121" s="6"/>
      <c r="AE121" s="6"/>
      <c r="AF121" s="6"/>
    </row>
    <row r="122" spans="15:32" x14ac:dyDescent="0.25">
      <c r="O122" s="5" t="s">
        <v>83</v>
      </c>
      <c r="P122">
        <f t="shared" si="77"/>
        <v>4</v>
      </c>
      <c r="Q122">
        <f t="shared" si="78"/>
        <v>3</v>
      </c>
      <c r="R122">
        <f t="shared" si="79"/>
        <v>0</v>
      </c>
      <c r="S122">
        <f t="shared" si="80"/>
        <v>0</v>
      </c>
      <c r="T122">
        <f t="shared" si="81"/>
        <v>3</v>
      </c>
      <c r="U122">
        <f t="shared" si="82"/>
        <v>0</v>
      </c>
      <c r="V122">
        <f t="shared" si="83"/>
        <v>0</v>
      </c>
      <c r="W122">
        <f t="shared" si="84"/>
        <v>0</v>
      </c>
      <c r="X122">
        <f t="shared" si="85"/>
        <v>0</v>
      </c>
      <c r="Y122">
        <f t="shared" si="86"/>
        <v>0</v>
      </c>
      <c r="Z122" s="23">
        <f t="shared" si="87"/>
        <v>10</v>
      </c>
      <c r="AB122" s="27"/>
      <c r="AC122" s="6"/>
      <c r="AD122" s="6"/>
      <c r="AE122" s="6"/>
      <c r="AF122" s="6"/>
    </row>
    <row r="123" spans="15:32" x14ac:dyDescent="0.25">
      <c r="O123" s="5" t="s">
        <v>84</v>
      </c>
      <c r="P123">
        <f t="shared" si="77"/>
        <v>3</v>
      </c>
      <c r="Q123">
        <f t="shared" si="78"/>
        <v>2</v>
      </c>
      <c r="R123">
        <f t="shared" si="79"/>
        <v>0</v>
      </c>
      <c r="S123">
        <f t="shared" si="80"/>
        <v>1</v>
      </c>
      <c r="T123">
        <f t="shared" si="81"/>
        <v>2</v>
      </c>
      <c r="U123">
        <f t="shared" si="82"/>
        <v>0</v>
      </c>
      <c r="V123">
        <f t="shared" si="83"/>
        <v>0</v>
      </c>
      <c r="W123">
        <f t="shared" si="84"/>
        <v>0</v>
      </c>
      <c r="X123">
        <f t="shared" si="85"/>
        <v>0</v>
      </c>
      <c r="Y123">
        <f t="shared" si="86"/>
        <v>0</v>
      </c>
      <c r="Z123" s="23">
        <f t="shared" si="87"/>
        <v>8</v>
      </c>
      <c r="AB123" s="27"/>
      <c r="AC123" s="6"/>
      <c r="AD123" s="6"/>
      <c r="AE123" s="6"/>
      <c r="AF123" s="6"/>
    </row>
    <row r="124" spans="15:32" x14ac:dyDescent="0.25">
      <c r="O124" s="23" t="s">
        <v>106</v>
      </c>
      <c r="P124" s="23">
        <f>SUM(P114:P123)</f>
        <v>42</v>
      </c>
      <c r="Q124" s="23">
        <f t="shared" ref="Q124:Y124" si="88">SUM(Q114:Q123)</f>
        <v>68</v>
      </c>
      <c r="R124" s="23">
        <f t="shared" si="88"/>
        <v>7</v>
      </c>
      <c r="S124" s="23">
        <f t="shared" si="88"/>
        <v>26</v>
      </c>
      <c r="T124" s="23">
        <f t="shared" si="88"/>
        <v>82</v>
      </c>
      <c r="U124" s="23">
        <f t="shared" si="88"/>
        <v>0</v>
      </c>
      <c r="V124" s="23">
        <f t="shared" si="88"/>
        <v>0</v>
      </c>
      <c r="W124" s="23">
        <f t="shared" si="88"/>
        <v>0</v>
      </c>
      <c r="X124" s="23">
        <f t="shared" si="88"/>
        <v>0</v>
      </c>
      <c r="Y124" s="23">
        <f t="shared" si="88"/>
        <v>0</v>
      </c>
      <c r="Z124" s="48">
        <f>SUM(Z114:Z123)</f>
        <v>225</v>
      </c>
      <c r="AB124" s="27"/>
      <c r="AC124" s="6"/>
      <c r="AD124" s="6"/>
      <c r="AE124" s="6"/>
      <c r="AF124" s="6"/>
    </row>
    <row r="125" spans="15:32" x14ac:dyDescent="0.25">
      <c r="O125" s="37" t="s">
        <v>120</v>
      </c>
      <c r="P125" s="38">
        <f>(P124/B75)/0.134063</f>
        <v>1.0692339414872927</v>
      </c>
      <c r="Q125" s="38">
        <f t="shared" ref="Q125:Y125" si="89">(Q124/C75)/0.134063</f>
        <v>1.0955166641053595</v>
      </c>
      <c r="R125" s="38">
        <f t="shared" si="89"/>
        <v>0.64462046266620732</v>
      </c>
      <c r="S125" s="38">
        <f t="shared" si="89"/>
        <v>0.55729503053162266</v>
      </c>
      <c r="T125" s="38">
        <f t="shared" si="89"/>
        <v>0.9786443686923314</v>
      </c>
      <c r="U125" s="38" t="e">
        <f t="shared" si="89"/>
        <v>#DIV/0!</v>
      </c>
      <c r="V125" s="38" t="e">
        <f t="shared" si="89"/>
        <v>#DIV/0!</v>
      </c>
      <c r="W125" s="38" t="e">
        <f t="shared" si="89"/>
        <v>#DIV/0!</v>
      </c>
      <c r="X125" s="38" t="e">
        <f t="shared" si="89"/>
        <v>#DIV/0!</v>
      </c>
      <c r="Y125" s="38" t="e">
        <f t="shared" si="89"/>
        <v>#DIV/0!</v>
      </c>
      <c r="AB125" s="27"/>
      <c r="AC125" s="6"/>
      <c r="AD125" s="6"/>
      <c r="AE125" s="6"/>
      <c r="AF125" s="6"/>
    </row>
    <row r="126" spans="15:32" x14ac:dyDescent="0.25">
      <c r="AB126" s="27"/>
      <c r="AC126" s="6"/>
      <c r="AD126" s="6"/>
      <c r="AE126" s="6"/>
      <c r="AF126" s="6"/>
    </row>
    <row r="127" spans="15:32" x14ac:dyDescent="0.25">
      <c r="AB127" s="27"/>
      <c r="AC127" s="6"/>
      <c r="AD127" s="6"/>
      <c r="AE127" s="6"/>
      <c r="AF127" s="6"/>
    </row>
    <row r="128" spans="15:32" x14ac:dyDescent="0.25">
      <c r="AB128" s="27"/>
      <c r="AC128" s="6"/>
      <c r="AD128" s="6"/>
      <c r="AE128" s="6"/>
      <c r="AF128" s="6"/>
    </row>
    <row r="129" spans="28:32" x14ac:dyDescent="0.25">
      <c r="AB129" s="27"/>
      <c r="AC129" s="6"/>
      <c r="AD129" s="6"/>
      <c r="AE129" s="6"/>
      <c r="AF129" s="6"/>
    </row>
    <row r="130" spans="28:32" x14ac:dyDescent="0.25">
      <c r="AB130" s="27"/>
      <c r="AC130" s="6"/>
      <c r="AD130" s="6"/>
      <c r="AE130" s="6"/>
      <c r="AF130" s="6"/>
    </row>
    <row r="131" spans="28:32" x14ac:dyDescent="0.25">
      <c r="AB131" s="27"/>
      <c r="AC131" s="6"/>
      <c r="AD131" s="6"/>
      <c r="AE131" s="6"/>
      <c r="AF131" s="6"/>
    </row>
    <row r="132" spans="28:32" x14ac:dyDescent="0.25">
      <c r="AB132" s="27"/>
      <c r="AC132" s="6"/>
      <c r="AD132" s="6"/>
      <c r="AE132" s="6"/>
      <c r="AF132" s="6"/>
    </row>
    <row r="133" spans="28:32" x14ac:dyDescent="0.25">
      <c r="AB133" s="27"/>
      <c r="AC133" s="6"/>
      <c r="AD133" s="6"/>
      <c r="AE133" s="6"/>
      <c r="AF133" s="6"/>
    </row>
    <row r="134" spans="28:32" x14ac:dyDescent="0.25">
      <c r="AB134" s="27"/>
      <c r="AC134" s="6"/>
      <c r="AD134" s="6"/>
      <c r="AE134" s="6"/>
      <c r="AF134" s="6"/>
    </row>
    <row r="135" spans="28:32" x14ac:dyDescent="0.25">
      <c r="AB135" s="27"/>
      <c r="AC135" s="6"/>
      <c r="AD135" s="6"/>
      <c r="AE135" s="6"/>
      <c r="AF135" s="6"/>
    </row>
    <row r="136" spans="28:32" x14ac:dyDescent="0.25">
      <c r="AB136" s="27"/>
      <c r="AC136" s="6"/>
      <c r="AD136" s="6"/>
      <c r="AE136" s="6"/>
      <c r="AF136" s="6"/>
    </row>
    <row r="137" spans="28:32" x14ac:dyDescent="0.25">
      <c r="AB137" s="27"/>
      <c r="AC137" s="6"/>
      <c r="AD137" s="6"/>
      <c r="AE137" s="6"/>
      <c r="AF137" s="6"/>
    </row>
    <row r="138" spans="28:32" x14ac:dyDescent="0.25">
      <c r="AB138" s="27"/>
      <c r="AC138" s="6"/>
      <c r="AD138" s="6"/>
      <c r="AE138" s="6"/>
      <c r="AF138" s="6"/>
    </row>
    <row r="139" spans="28:32" x14ac:dyDescent="0.25">
      <c r="AB139" s="27"/>
      <c r="AC139" s="6"/>
      <c r="AD139" s="6"/>
      <c r="AE139" s="6"/>
      <c r="AF139" s="6"/>
    </row>
    <row r="140" spans="28:32" x14ac:dyDescent="0.25">
      <c r="AB140" s="27"/>
      <c r="AC140" s="6"/>
      <c r="AD140" s="6"/>
      <c r="AE140" s="6"/>
      <c r="AF140" s="6"/>
    </row>
    <row r="141" spans="28:32" x14ac:dyDescent="0.25">
      <c r="AB141" s="27"/>
      <c r="AC141" s="6"/>
      <c r="AD141" s="6"/>
      <c r="AE141" s="6"/>
      <c r="AF141" s="6"/>
    </row>
    <row r="142" spans="28:32" x14ac:dyDescent="0.25">
      <c r="AB142" s="27"/>
      <c r="AC142" s="6"/>
      <c r="AD142" s="6"/>
      <c r="AE142" s="6"/>
      <c r="AF142" s="6"/>
    </row>
    <row r="143" spans="28:32" x14ac:dyDescent="0.25">
      <c r="AB143" s="27"/>
      <c r="AC143" s="6"/>
      <c r="AD143" s="6"/>
      <c r="AE143" s="6"/>
      <c r="AF143" s="6"/>
    </row>
    <row r="144" spans="28:32" x14ac:dyDescent="0.25">
      <c r="AB144" s="27"/>
      <c r="AC144" s="6"/>
      <c r="AD144" s="6"/>
      <c r="AE144" s="6"/>
      <c r="AF144" s="6"/>
    </row>
    <row r="145" spans="28:32" x14ac:dyDescent="0.25">
      <c r="AB145" s="27"/>
      <c r="AC145" s="6"/>
      <c r="AD145" s="6"/>
      <c r="AE145" s="6"/>
      <c r="AF145" s="6"/>
    </row>
    <row r="146" spans="28:32" x14ac:dyDescent="0.25">
      <c r="AB146" s="27"/>
      <c r="AC146" s="6"/>
      <c r="AD146" s="6"/>
      <c r="AE146" s="6"/>
      <c r="AF146" s="6"/>
    </row>
    <row r="147" spans="28:32" x14ac:dyDescent="0.25">
      <c r="AB147" s="27"/>
      <c r="AC147" s="6"/>
      <c r="AD147" s="6"/>
      <c r="AE147" s="6"/>
      <c r="AF147" s="6"/>
    </row>
    <row r="148" spans="28:32" x14ac:dyDescent="0.25">
      <c r="AB148" s="27"/>
      <c r="AC148" s="6"/>
      <c r="AD148" s="6"/>
      <c r="AE148" s="6"/>
      <c r="AF148" s="6"/>
    </row>
    <row r="149" spans="28:32" x14ac:dyDescent="0.25">
      <c r="AB149" s="27"/>
      <c r="AC149" s="6"/>
      <c r="AD149" s="6"/>
      <c r="AE149" s="6"/>
      <c r="AF149" s="6"/>
    </row>
    <row r="150" spans="28:32" x14ac:dyDescent="0.25">
      <c r="AB150" s="27"/>
      <c r="AC150" s="6"/>
      <c r="AD150" s="6"/>
      <c r="AE150" s="6"/>
      <c r="AF150" s="6"/>
    </row>
    <row r="151" spans="28:32" x14ac:dyDescent="0.25">
      <c r="AB151" s="27"/>
      <c r="AC151" s="6"/>
      <c r="AD151" s="6"/>
      <c r="AE151" s="6"/>
      <c r="AF151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27"/>
  <sheetViews>
    <sheetView topLeftCell="L1" workbookViewId="0"/>
  </sheetViews>
  <sheetFormatPr defaultRowHeight="15" x14ac:dyDescent="0.25"/>
  <sheetData>
    <row r="1" spans="1:40" x14ac:dyDescent="0.25">
      <c r="A1" s="3" t="s">
        <v>0</v>
      </c>
      <c r="B1" s="25">
        <f>CEP!D1</f>
        <v>2761</v>
      </c>
      <c r="C1" s="25">
        <f>CEP!AA1</f>
        <v>2762</v>
      </c>
      <c r="D1" s="25">
        <f>CEP!AX1</f>
        <v>2765</v>
      </c>
      <c r="E1" s="25">
        <f>CEP!BU1</f>
        <v>2766</v>
      </c>
      <c r="F1" s="25">
        <f>CEP!CR1</f>
        <v>2767</v>
      </c>
      <c r="G1" s="25">
        <f>CEP!DO1</f>
        <v>2768</v>
      </c>
      <c r="H1" s="25">
        <f>CEP!EL1</f>
        <v>2769</v>
      </c>
      <c r="I1" s="25" t="str">
        <f>CEP!FI1</f>
        <v>InputMouse#</v>
      </c>
      <c r="J1" s="25" t="str">
        <f>CEP!GF1</f>
        <v>InputMouse#</v>
      </c>
      <c r="K1" s="25" t="str">
        <f>CEP!HC1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2761</v>
      </c>
      <c r="AD1" s="25">
        <f>$C$1</f>
        <v>2762</v>
      </c>
      <c r="AE1" s="25">
        <f>$D$1</f>
        <v>2765</v>
      </c>
      <c r="AF1" s="25">
        <f>$E$1</f>
        <v>2766</v>
      </c>
      <c r="AG1" s="25">
        <f>$F$1</f>
        <v>2767</v>
      </c>
      <c r="AH1" s="25">
        <f>$G$1</f>
        <v>2768</v>
      </c>
      <c r="AI1" s="25">
        <f>$H$1</f>
        <v>2769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5">
      <c r="A2" s="5" t="s">
        <v>1</v>
      </c>
      <c r="B2" s="26">
        <f>CEP!Z2</f>
        <v>0</v>
      </c>
      <c r="C2" s="26">
        <f>CEP!AW2</f>
        <v>3</v>
      </c>
      <c r="D2" s="26">
        <f>CEP!BT2</f>
        <v>0</v>
      </c>
      <c r="E2" s="26">
        <f>CEP!CQ2</f>
        <v>0</v>
      </c>
      <c r="F2" s="26">
        <f>CEP!DN2</f>
        <v>0</v>
      </c>
      <c r="G2" s="26">
        <f>CEP!EK2</f>
        <v>0</v>
      </c>
      <c r="H2" s="26">
        <f>CEP!FH2</f>
        <v>0</v>
      </c>
      <c r="I2" s="26">
        <f>CEP!GE2</f>
        <v>0</v>
      </c>
      <c r="J2" s="26">
        <f>CEP!HB2</f>
        <v>0</v>
      </c>
      <c r="K2" s="26">
        <f>CEP!HY2</f>
        <v>0</v>
      </c>
      <c r="L2" s="24">
        <f>SUM(B2:K2)</f>
        <v>3</v>
      </c>
      <c r="P2">
        <f>B1</f>
        <v>2761</v>
      </c>
      <c r="Q2">
        <f t="shared" ref="Q2:Z16" si="0">C1</f>
        <v>2762</v>
      </c>
      <c r="R2">
        <f>D1</f>
        <v>2765</v>
      </c>
      <c r="S2">
        <f t="shared" si="0"/>
        <v>2766</v>
      </c>
      <c r="T2">
        <f t="shared" si="0"/>
        <v>2767</v>
      </c>
      <c r="U2">
        <f t="shared" si="0"/>
        <v>2768</v>
      </c>
      <c r="V2">
        <f t="shared" si="0"/>
        <v>2769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0.69206908619015672</v>
      </c>
      <c r="AE2" s="36">
        <f>($D2/$D$75)/'ROI Areas'!$X2</f>
        <v>0</v>
      </c>
      <c r="AF2" s="36">
        <f>($E2/$E$75)/'ROI Areas'!$X2</f>
        <v>0</v>
      </c>
      <c r="AG2" s="36">
        <f>($F2/$F$75)/'ROI Areas'!$X2</f>
        <v>0</v>
      </c>
      <c r="AH2" s="36">
        <f>($G2/$G$75)/'ROI Areas'!$X2</f>
        <v>0</v>
      </c>
      <c r="AI2" s="36">
        <f>($H2/$H$75)/'ROI Areas'!$X2</f>
        <v>0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5">
      <c r="A3" s="5" t="s">
        <v>48</v>
      </c>
      <c r="B3" s="26">
        <f>CEP!Z3</f>
        <v>18</v>
      </c>
      <c r="C3" s="26">
        <f>CEP!AW3</f>
        <v>2</v>
      </c>
      <c r="D3" s="26">
        <f>CEP!BT3</f>
        <v>15</v>
      </c>
      <c r="E3" s="26">
        <f>CEP!CQ3</f>
        <v>1</v>
      </c>
      <c r="F3" s="26">
        <f>CEP!DN3</f>
        <v>0</v>
      </c>
      <c r="G3" s="26">
        <f>CEP!EK3</f>
        <v>0</v>
      </c>
      <c r="H3" s="26">
        <f>CEP!FH3</f>
        <v>0</v>
      </c>
      <c r="I3" s="26">
        <f>CEP!GE3</f>
        <v>0</v>
      </c>
      <c r="J3" s="26">
        <f>CEP!HB3</f>
        <v>0</v>
      </c>
      <c r="K3" s="26">
        <f>CEP!HY3</f>
        <v>0</v>
      </c>
      <c r="L3" s="24">
        <f t="shared" ref="L3:L66" si="1">SUM(B3:K3)</f>
        <v>36</v>
      </c>
      <c r="O3" s="5" t="s">
        <v>1</v>
      </c>
      <c r="P3">
        <f t="shared" ref="P3:P16" si="2">B2</f>
        <v>0</v>
      </c>
      <c r="Q3">
        <f t="shared" si="0"/>
        <v>3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3</v>
      </c>
      <c r="AB3" s="5" t="s">
        <v>48</v>
      </c>
      <c r="AC3" s="36">
        <f>($B3/$B$75)/'ROI Areas'!$X3</f>
        <v>6.057797756178255</v>
      </c>
      <c r="AD3" s="36">
        <f>($C3/$C$75)/'ROI Areas'!$X3</f>
        <v>0.5468845196549813</v>
      </c>
      <c r="AE3" s="36">
        <f>($D3/$D$75)/'ROI Areas'!$X3</f>
        <v>5.379191996606373</v>
      </c>
      <c r="AF3" s="36">
        <f>($E3/$E$75)/'ROI Areas'!$X3</f>
        <v>1.640653558964944</v>
      </c>
      <c r="AG3" s="36">
        <f>($F3/$F$75)/'ROI Areas'!$X3</f>
        <v>0</v>
      </c>
      <c r="AH3" s="36">
        <f>($G3/$G$75)/'ROI Areas'!$X3</f>
        <v>0</v>
      </c>
      <c r="AI3" s="36">
        <f>($H3/$H$75)/'ROI Areas'!$X3</f>
        <v>0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5">
      <c r="A4" s="5" t="s">
        <v>11</v>
      </c>
      <c r="B4" s="26">
        <f>CEP!Z4</f>
        <v>0</v>
      </c>
      <c r="C4" s="26">
        <f>CEP!AW4</f>
        <v>0</v>
      </c>
      <c r="D4" s="26">
        <f>CEP!BT4</f>
        <v>0</v>
      </c>
      <c r="E4" s="26">
        <f>CEP!CQ4</f>
        <v>3</v>
      </c>
      <c r="F4" s="26">
        <f>CEP!DN4</f>
        <v>2</v>
      </c>
      <c r="G4" s="26">
        <f>CEP!EK4</f>
        <v>0</v>
      </c>
      <c r="H4" s="26">
        <f>CEP!FH4</f>
        <v>0</v>
      </c>
      <c r="I4" s="26">
        <f>CEP!GE4</f>
        <v>0</v>
      </c>
      <c r="J4" s="26">
        <f>CEP!HB4</f>
        <v>0</v>
      </c>
      <c r="K4" s="26">
        <f>CEP!HY4</f>
        <v>0</v>
      </c>
      <c r="L4" s="24">
        <f t="shared" si="1"/>
        <v>5</v>
      </c>
      <c r="O4" s="5" t="s">
        <v>48</v>
      </c>
      <c r="P4">
        <f t="shared" si="2"/>
        <v>18</v>
      </c>
      <c r="Q4">
        <f t="shared" si="0"/>
        <v>2</v>
      </c>
      <c r="R4">
        <f t="shared" si="0"/>
        <v>15</v>
      </c>
      <c r="S4">
        <f t="shared" si="0"/>
        <v>1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36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>
        <f>($D4/$D$75)/'ROI Areas'!$X4</f>
        <v>0</v>
      </c>
      <c r="AF4" s="36">
        <f>($E4/$E$75)/'ROI Areas'!$X4</f>
        <v>37.114187999877551</v>
      </c>
      <c r="AG4" s="36">
        <f>($F4/$F$75)/'ROI Areas'!$X4</f>
        <v>11.50827534879924</v>
      </c>
      <c r="AH4" s="36">
        <f>($G4/$G$75)/'ROI Areas'!$X4</f>
        <v>0</v>
      </c>
      <c r="AI4" s="36">
        <f>($H4/$H$75)/'ROI Areas'!$X4</f>
        <v>0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5">
      <c r="A5" s="5" t="s">
        <v>14</v>
      </c>
      <c r="B5" s="26">
        <f>CEP!Z5</f>
        <v>2</v>
      </c>
      <c r="C5" s="26">
        <f>CEP!AW5</f>
        <v>27</v>
      </c>
      <c r="D5" s="26">
        <f>CEP!BT5</f>
        <v>0</v>
      </c>
      <c r="E5" s="26">
        <f>CEP!CQ5</f>
        <v>0</v>
      </c>
      <c r="F5" s="26">
        <f>CEP!DN5</f>
        <v>0</v>
      </c>
      <c r="G5" s="26">
        <f>CEP!EK5</f>
        <v>0</v>
      </c>
      <c r="H5" s="26">
        <f>CEP!FH5</f>
        <v>0</v>
      </c>
      <c r="I5" s="26">
        <f>CEP!GE5</f>
        <v>0</v>
      </c>
      <c r="J5" s="26">
        <f>CEP!HB5</f>
        <v>0</v>
      </c>
      <c r="K5" s="26">
        <f>CEP!HY5</f>
        <v>0</v>
      </c>
      <c r="L5" s="24">
        <f t="shared" si="1"/>
        <v>29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3</v>
      </c>
      <c r="T5">
        <f t="shared" si="0"/>
        <v>2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5</v>
      </c>
      <c r="AB5" s="5" t="s">
        <v>14</v>
      </c>
      <c r="AC5" s="36">
        <f>($B5/$B$75)/'ROI Areas'!$X5</f>
        <v>4.6608027485954224</v>
      </c>
      <c r="AD5" s="36">
        <f>($C5/$C$75)/'ROI Areas'!$X5</f>
        <v>51.123180148656047</v>
      </c>
      <c r="AE5" s="36">
        <f>($D5/$D$75)/'ROI Areas'!$X5</f>
        <v>0</v>
      </c>
      <c r="AF5" s="36">
        <f>($E5/$E$75)/'ROI Areas'!$X5</f>
        <v>0</v>
      </c>
      <c r="AG5" s="36">
        <f>($F5/$F$75)/'ROI Areas'!$X5</f>
        <v>0</v>
      </c>
      <c r="AH5" s="36">
        <f>($G5/$G$75)/'ROI Areas'!$X5</f>
        <v>0</v>
      </c>
      <c r="AI5" s="36">
        <f>($H5/$H$75)/'ROI Areas'!$X5</f>
        <v>0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5">
      <c r="A6" s="5" t="s">
        <v>15</v>
      </c>
      <c r="B6" s="26">
        <f>CEP!Z6</f>
        <v>8</v>
      </c>
      <c r="C6" s="26">
        <f>CEP!AW6</f>
        <v>0</v>
      </c>
      <c r="D6" s="26">
        <f>CEP!BT6</f>
        <v>2</v>
      </c>
      <c r="E6" s="26">
        <f>CEP!CQ6</f>
        <v>0</v>
      </c>
      <c r="F6" s="26">
        <f>CEP!DN6</f>
        <v>0</v>
      </c>
      <c r="G6" s="26">
        <f>CEP!EK6</f>
        <v>0</v>
      </c>
      <c r="H6" s="26">
        <f>CEP!FH6</f>
        <v>0</v>
      </c>
      <c r="I6" s="26">
        <f>CEP!GE6</f>
        <v>0</v>
      </c>
      <c r="J6" s="26">
        <f>CEP!HB6</f>
        <v>0</v>
      </c>
      <c r="K6" s="26">
        <f>CEP!HY6</f>
        <v>0</v>
      </c>
      <c r="L6" s="24">
        <f t="shared" si="1"/>
        <v>10</v>
      </c>
      <c r="O6" s="5" t="s">
        <v>14</v>
      </c>
      <c r="P6">
        <f t="shared" si="2"/>
        <v>2</v>
      </c>
      <c r="Q6">
        <f t="shared" si="0"/>
        <v>27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29</v>
      </c>
      <c r="AB6" s="5" t="s">
        <v>15</v>
      </c>
      <c r="AC6" s="36">
        <f>($B6/$B$75)/'ROI Areas'!$X6</f>
        <v>13.47457138624047</v>
      </c>
      <c r="AD6" s="36">
        <f>($C6/$C$75)/'ROI Areas'!$X6</f>
        <v>0</v>
      </c>
      <c r="AE6" s="36">
        <f>($D6/$D$75)/'ROI Areas'!$X6</f>
        <v>3.5895374594493052</v>
      </c>
      <c r="AF6" s="36">
        <f>($E6/$E$75)/'ROI Areas'!$X6</f>
        <v>0</v>
      </c>
      <c r="AG6" s="36">
        <f>($F6/$F$75)/'ROI Areas'!$X6</f>
        <v>0</v>
      </c>
      <c r="AH6" s="36">
        <f>($G6/$G$75)/'ROI Areas'!$X6</f>
        <v>0</v>
      </c>
      <c r="AI6" s="36">
        <f>($H6/$H$75)/'ROI Areas'!$X6</f>
        <v>0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5">
      <c r="A7" s="5" t="s">
        <v>16</v>
      </c>
      <c r="B7" s="26">
        <f>CEP!Z7</f>
        <v>0</v>
      </c>
      <c r="C7" s="26">
        <f>CEP!AW7</f>
        <v>1</v>
      </c>
      <c r="D7" s="26">
        <f>CEP!BT7</f>
        <v>0</v>
      </c>
      <c r="E7" s="26">
        <f>CEP!CQ7</f>
        <v>0</v>
      </c>
      <c r="F7" s="26">
        <f>CEP!DN7</f>
        <v>0</v>
      </c>
      <c r="G7" s="26">
        <f>CEP!EK7</f>
        <v>0</v>
      </c>
      <c r="H7" s="26">
        <f>CEP!FH7</f>
        <v>0</v>
      </c>
      <c r="I7" s="26">
        <f>CEP!GE7</f>
        <v>0</v>
      </c>
      <c r="J7" s="26">
        <f>CEP!HB7</f>
        <v>0</v>
      </c>
      <c r="K7" s="26">
        <f>CEP!HY7</f>
        <v>0</v>
      </c>
      <c r="L7" s="24">
        <f t="shared" si="1"/>
        <v>1</v>
      </c>
      <c r="O7" s="5" t="s">
        <v>15</v>
      </c>
      <c r="P7">
        <f t="shared" si="2"/>
        <v>8</v>
      </c>
      <c r="Q7">
        <f t="shared" si="0"/>
        <v>0</v>
      </c>
      <c r="R7">
        <f t="shared" si="0"/>
        <v>2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10</v>
      </c>
      <c r="AB7" s="5" t="s">
        <v>16</v>
      </c>
      <c r="AC7" s="36">
        <f>($B7/$B$75)/'ROI Areas'!$X7</f>
        <v>0</v>
      </c>
      <c r="AD7" s="36">
        <f>($C7/$C$75)/'ROI Areas'!$X7</f>
        <v>1.5332420607684756</v>
      </c>
      <c r="AE7" s="36">
        <f>($D7/$D$75)/'ROI Areas'!$X7</f>
        <v>0</v>
      </c>
      <c r="AF7" s="36">
        <f>($E7/$E$75)/'ROI Areas'!$X7</f>
        <v>0</v>
      </c>
      <c r="AG7" s="36">
        <f>($F7/$F$75)/'ROI Areas'!$X7</f>
        <v>0</v>
      </c>
      <c r="AH7" s="36">
        <f>($G7/$G$75)/'ROI Areas'!$X7</f>
        <v>0</v>
      </c>
      <c r="AI7" s="36">
        <f>($H7/$H$75)/'ROI Areas'!$X7</f>
        <v>0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5">
      <c r="A8" s="5" t="s">
        <v>19</v>
      </c>
      <c r="B8" s="26">
        <f>CEP!Z8</f>
        <v>34</v>
      </c>
      <c r="C8" s="26">
        <f>CEP!AW8</f>
        <v>208</v>
      </c>
      <c r="D8" s="26">
        <f>CEP!BT8</f>
        <v>144</v>
      </c>
      <c r="E8" s="26">
        <f>CEP!CQ8</f>
        <v>16</v>
      </c>
      <c r="F8" s="26">
        <f>CEP!DN8</f>
        <v>67</v>
      </c>
      <c r="G8" s="26">
        <f>CEP!EK8</f>
        <v>13</v>
      </c>
      <c r="H8" s="26">
        <f>CEP!FH8</f>
        <v>2</v>
      </c>
      <c r="I8" s="26">
        <f>CEP!GE8</f>
        <v>0</v>
      </c>
      <c r="J8" s="26">
        <f>CEP!HB8</f>
        <v>0</v>
      </c>
      <c r="K8" s="26">
        <f>CEP!HY8</f>
        <v>0</v>
      </c>
      <c r="L8" s="24">
        <f t="shared" si="1"/>
        <v>484</v>
      </c>
      <c r="O8" s="5" t="s">
        <v>16</v>
      </c>
      <c r="P8">
        <f t="shared" si="2"/>
        <v>0</v>
      </c>
      <c r="Q8">
        <f t="shared" si="0"/>
        <v>1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1</v>
      </c>
      <c r="AB8" s="5" t="s">
        <v>19</v>
      </c>
      <c r="AC8" s="36">
        <f>($B8/$B$75)/'ROI Areas'!$X8</f>
        <v>1.4626817172850457</v>
      </c>
      <c r="AD8" s="36">
        <f>($C8/$C$75)/'ROI Areas'!$X8</f>
        <v>7.2703885359168456</v>
      </c>
      <c r="AE8" s="36">
        <f>($D8/$D$75)/'ROI Areas'!$X8</f>
        <v>6.6011093894831383</v>
      </c>
      <c r="AF8" s="36">
        <f>($E8/$E$75)/'ROI Areas'!$X8</f>
        <v>3.3555639396539285</v>
      </c>
      <c r="AG8" s="36">
        <f>($F8/$F$75)/'ROI Areas'!$X8</f>
        <v>6.535546045256198</v>
      </c>
      <c r="AH8" s="36">
        <f>($G8/$G$75)/'ROI Areas'!$X8</f>
        <v>4.6406735335639437</v>
      </c>
      <c r="AI8" s="36">
        <f>($H8/$H$75)/'ROI Areas'!$X8</f>
        <v>0.64530075762575556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5">
      <c r="A9" s="5" t="s">
        <v>22</v>
      </c>
      <c r="B9" s="26">
        <f>CEP!Z9</f>
        <v>2</v>
      </c>
      <c r="C9" s="26">
        <f>CEP!AW9</f>
        <v>48</v>
      </c>
      <c r="D9" s="26">
        <f>CEP!BT9</f>
        <v>8</v>
      </c>
      <c r="E9" s="26">
        <f>CEP!CQ9</f>
        <v>1</v>
      </c>
      <c r="F9" s="26">
        <f>CEP!DN9</f>
        <v>2</v>
      </c>
      <c r="G9" s="26">
        <f>CEP!EK9</f>
        <v>0</v>
      </c>
      <c r="H9" s="26">
        <f>CEP!FH9</f>
        <v>24</v>
      </c>
      <c r="I9" s="26">
        <f>CEP!GE9</f>
        <v>0</v>
      </c>
      <c r="J9" s="26">
        <f>CEP!HB9</f>
        <v>0</v>
      </c>
      <c r="K9" s="26">
        <f>CEP!HY9</f>
        <v>0</v>
      </c>
      <c r="L9" s="24">
        <f t="shared" si="1"/>
        <v>85</v>
      </c>
      <c r="O9" s="5" t="s">
        <v>19</v>
      </c>
      <c r="P9">
        <f t="shared" si="2"/>
        <v>34</v>
      </c>
      <c r="Q9">
        <f t="shared" si="0"/>
        <v>208</v>
      </c>
      <c r="R9">
        <f t="shared" si="0"/>
        <v>144</v>
      </c>
      <c r="S9">
        <f t="shared" si="0"/>
        <v>16</v>
      </c>
      <c r="T9">
        <f t="shared" si="0"/>
        <v>67</v>
      </c>
      <c r="U9">
        <f t="shared" si="0"/>
        <v>13</v>
      </c>
      <c r="V9">
        <f t="shared" si="0"/>
        <v>2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484</v>
      </c>
      <c r="AB9" s="5" t="s">
        <v>22</v>
      </c>
      <c r="AC9" s="36">
        <f>($B9/$B$75)/'ROI Areas'!$X9</f>
        <v>0.30485013575038467</v>
      </c>
      <c r="AD9" s="36">
        <f>($C9/$C$75)/'ROI Areas'!$X9</f>
        <v>5.9445776471325011</v>
      </c>
      <c r="AE9" s="36">
        <f>($D9/$D$75)/'ROI Areas'!$X9</f>
        <v>1.2993612343459018</v>
      </c>
      <c r="AF9" s="36">
        <f>($E9/$E$75)/'ROI Areas'!$X9</f>
        <v>0.74307220589156264</v>
      </c>
      <c r="AG9" s="36">
        <f>($F9/$F$75)/'ROI Areas'!$X9</f>
        <v>0.69122995896889539</v>
      </c>
      <c r="AH9" s="36">
        <f>($G9/$G$75)/'ROI Areas'!$X9</f>
        <v>0</v>
      </c>
      <c r="AI9" s="36">
        <f>($H9/$H$75)/'ROI Areas'!$X9</f>
        <v>27.43651221753462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5">
      <c r="A10" s="5" t="s">
        <v>27</v>
      </c>
      <c r="B10" s="26">
        <f>CEP!Z10</f>
        <v>0</v>
      </c>
      <c r="C10" s="26">
        <f>CEP!AW10</f>
        <v>18</v>
      </c>
      <c r="D10" s="26">
        <f>CEP!BT10</f>
        <v>0</v>
      </c>
      <c r="E10" s="26">
        <f>CEP!CQ10</f>
        <v>0</v>
      </c>
      <c r="F10" s="26">
        <f>CEP!DN10</f>
        <v>0</v>
      </c>
      <c r="G10" s="26">
        <f>CEP!EK10</f>
        <v>0</v>
      </c>
      <c r="H10" s="26">
        <f>CEP!FH10</f>
        <v>0</v>
      </c>
      <c r="I10" s="26">
        <f>CEP!GE10</f>
        <v>0</v>
      </c>
      <c r="J10" s="26">
        <f>CEP!HB10</f>
        <v>0</v>
      </c>
      <c r="K10" s="26">
        <f>CEP!HY10</f>
        <v>0</v>
      </c>
      <c r="L10" s="24">
        <f t="shared" si="1"/>
        <v>18</v>
      </c>
      <c r="O10" s="5" t="s">
        <v>22</v>
      </c>
      <c r="P10">
        <f t="shared" si="2"/>
        <v>2</v>
      </c>
      <c r="Q10">
        <f t="shared" si="0"/>
        <v>48</v>
      </c>
      <c r="R10">
        <f t="shared" si="0"/>
        <v>8</v>
      </c>
      <c r="S10">
        <f t="shared" si="0"/>
        <v>1</v>
      </c>
      <c r="T10">
        <f t="shared" si="0"/>
        <v>2</v>
      </c>
      <c r="U10">
        <f t="shared" si="0"/>
        <v>0</v>
      </c>
      <c r="V10">
        <f t="shared" si="0"/>
        <v>24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85</v>
      </c>
      <c r="AB10" s="5" t="s">
        <v>27</v>
      </c>
      <c r="AC10" s="36">
        <f>($B10/$B$75)/'ROI Areas'!$X10</f>
        <v>0</v>
      </c>
      <c r="AD10" s="36">
        <f>($C10/$C$75)/'ROI Areas'!$X10</f>
        <v>12.168796078239939</v>
      </c>
      <c r="AE10" s="36">
        <f>($D10/$D$75)/'ROI Areas'!$X10</f>
        <v>0</v>
      </c>
      <c r="AF10" s="36">
        <f>($E10/$E$75)/'ROI Areas'!$X10</f>
        <v>0</v>
      </c>
      <c r="AG10" s="36">
        <f>($F10/$F$75)/'ROI Areas'!$X10</f>
        <v>0</v>
      </c>
      <c r="AH10" s="36">
        <f>($G10/$G$75)/'ROI Areas'!$X10</f>
        <v>0</v>
      </c>
      <c r="AI10" s="36">
        <f>($H10/$H$75)/'ROI Areas'!$X10</f>
        <v>0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5">
      <c r="A11" s="5" t="s">
        <v>30</v>
      </c>
      <c r="B11" s="26">
        <f>CEP!Z11</f>
        <v>4</v>
      </c>
      <c r="C11" s="26">
        <f>CEP!AW11</f>
        <v>3</v>
      </c>
      <c r="D11" s="26">
        <f>CEP!BT11</f>
        <v>2</v>
      </c>
      <c r="E11" s="26">
        <f>CEP!CQ11</f>
        <v>0</v>
      </c>
      <c r="F11" s="26">
        <f>CEP!DN11</f>
        <v>0</v>
      </c>
      <c r="G11" s="26">
        <f>CEP!EK11</f>
        <v>0</v>
      </c>
      <c r="H11" s="26">
        <f>CEP!FH11</f>
        <v>0</v>
      </c>
      <c r="I11" s="26">
        <f>CEP!GE11</f>
        <v>0</v>
      </c>
      <c r="J11" s="26">
        <f>CEP!HB11</f>
        <v>0</v>
      </c>
      <c r="K11" s="26">
        <f>CEP!HY11</f>
        <v>0</v>
      </c>
      <c r="L11" s="24">
        <f t="shared" si="1"/>
        <v>9</v>
      </c>
      <c r="O11" s="5" t="s">
        <v>27</v>
      </c>
      <c r="P11">
        <f t="shared" si="2"/>
        <v>0</v>
      </c>
      <c r="Q11">
        <f t="shared" si="0"/>
        <v>18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18</v>
      </c>
      <c r="AB11" s="5" t="s">
        <v>30</v>
      </c>
      <c r="AC11" s="36">
        <f>($B11/$B$75)/'ROI Areas'!$X11</f>
        <v>2.8926196758428633</v>
      </c>
      <c r="AD11" s="36">
        <f>($C11/$C$75)/'ROI Areas'!$X11</f>
        <v>1.7626901149667449</v>
      </c>
      <c r="AE11" s="36">
        <f>($D11/$D$75)/'ROI Areas'!$X11</f>
        <v>1.5411498272933288</v>
      </c>
      <c r="AF11" s="36">
        <f>($E11/$E$75)/'ROI Areas'!$X11</f>
        <v>0</v>
      </c>
      <c r="AG11" s="36">
        <f>($F11/$F$75)/'ROI Areas'!$X11</f>
        <v>0</v>
      </c>
      <c r="AH11" s="36">
        <f>($G11/$G$75)/'ROI Areas'!$X11</f>
        <v>0</v>
      </c>
      <c r="AI11" s="36">
        <f>($H11/$H$75)/'ROI Areas'!$X11</f>
        <v>0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5">
      <c r="A12" s="5" t="s">
        <v>49</v>
      </c>
      <c r="B12" s="26">
        <f>CEP!Z12</f>
        <v>11</v>
      </c>
      <c r="C12" s="26">
        <f>CEP!AW12</f>
        <v>6</v>
      </c>
      <c r="D12" s="26">
        <f>CEP!BT12</f>
        <v>6</v>
      </c>
      <c r="E12" s="26">
        <f>CEP!CQ12</f>
        <v>1</v>
      </c>
      <c r="F12" s="26">
        <f>CEP!DN12</f>
        <v>0</v>
      </c>
      <c r="G12" s="26">
        <f>CEP!EK12</f>
        <v>0</v>
      </c>
      <c r="H12" s="26">
        <f>CEP!FH12</f>
        <v>1</v>
      </c>
      <c r="I12" s="26">
        <f>CEP!GE12</f>
        <v>0</v>
      </c>
      <c r="J12" s="26">
        <f>CEP!HB12</f>
        <v>0</v>
      </c>
      <c r="K12" s="26">
        <f>CEP!HY12</f>
        <v>0</v>
      </c>
      <c r="L12" s="24">
        <f t="shared" si="1"/>
        <v>25</v>
      </c>
      <c r="O12" s="5" t="s">
        <v>30</v>
      </c>
      <c r="P12">
        <f t="shared" si="2"/>
        <v>4</v>
      </c>
      <c r="Q12">
        <f t="shared" si="0"/>
        <v>3</v>
      </c>
      <c r="R12">
        <f t="shared" si="0"/>
        <v>2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9</v>
      </c>
      <c r="AB12" s="5" t="s">
        <v>49</v>
      </c>
      <c r="AC12" s="36">
        <f>($B12/$B$75)/'ROI Areas'!$X12</f>
        <v>1.447079713645363</v>
      </c>
      <c r="AD12" s="36">
        <f>($C12/$C$75)/'ROI Areas'!$X12</f>
        <v>0.64131941854737684</v>
      </c>
      <c r="AE12" s="36">
        <f>($D12/$D$75)/'ROI Areas'!$X12</f>
        <v>0.84107464727524828</v>
      </c>
      <c r="AF12" s="36">
        <f>($E12/$E$75)/'ROI Areas'!$X12</f>
        <v>0.64131941854737684</v>
      </c>
      <c r="AG12" s="36">
        <f>($F12/$F$75)/'ROI Areas'!$X12</f>
        <v>0</v>
      </c>
      <c r="AH12" s="36">
        <f>($G12/$G$75)/'ROI Areas'!$X12</f>
        <v>0</v>
      </c>
      <c r="AI12" s="36">
        <f>($H12/$H$75)/'ROI Areas'!$X12</f>
        <v>0.98664525930365665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5">
      <c r="A13" s="5" t="s">
        <v>31</v>
      </c>
      <c r="B13" s="26">
        <f>CEP!Z13</f>
        <v>101</v>
      </c>
      <c r="C13" s="26">
        <f>CEP!AW13</f>
        <v>49</v>
      </c>
      <c r="D13" s="26">
        <f>CEP!BT13</f>
        <v>35</v>
      </c>
      <c r="E13" s="26">
        <f>CEP!CQ13</f>
        <v>20</v>
      </c>
      <c r="F13" s="26">
        <f>CEP!DN13</f>
        <v>38</v>
      </c>
      <c r="G13" s="26">
        <f>CEP!EK13</f>
        <v>11</v>
      </c>
      <c r="H13" s="26">
        <f>CEP!FH13</f>
        <v>4</v>
      </c>
      <c r="I13" s="26">
        <f>CEP!GE13</f>
        <v>0</v>
      </c>
      <c r="J13" s="26">
        <f>CEP!HB13</f>
        <v>0</v>
      </c>
      <c r="K13" s="26">
        <f>CEP!HY13</f>
        <v>0</v>
      </c>
      <c r="L13" s="24">
        <f t="shared" si="1"/>
        <v>258</v>
      </c>
      <c r="O13" s="5" t="s">
        <v>49</v>
      </c>
      <c r="P13">
        <f t="shared" si="2"/>
        <v>11</v>
      </c>
      <c r="Q13">
        <f t="shared" si="0"/>
        <v>6</v>
      </c>
      <c r="R13">
        <f t="shared" si="0"/>
        <v>6</v>
      </c>
      <c r="S13">
        <f t="shared" si="0"/>
        <v>1</v>
      </c>
      <c r="T13">
        <f t="shared" si="0"/>
        <v>0</v>
      </c>
      <c r="U13">
        <f t="shared" si="0"/>
        <v>0</v>
      </c>
      <c r="V13">
        <f t="shared" si="0"/>
        <v>1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25</v>
      </c>
      <c r="AB13" s="5" t="s">
        <v>31</v>
      </c>
      <c r="AC13" s="36">
        <f>($B13/$B$75)/'ROI Areas'!$X13</f>
        <v>4.1617802232315118</v>
      </c>
      <c r="AD13" s="36">
        <f>($C13/$C$75)/'ROI Areas'!$X13</f>
        <v>1.6405037142317282</v>
      </c>
      <c r="AE13" s="36">
        <f>($D13/$D$75)/'ROI Areas'!$X13</f>
        <v>1.5367716292568883</v>
      </c>
      <c r="AF13" s="36">
        <f>($E13/$E$75)/'ROI Areas'!$X13</f>
        <v>4.017560116485865</v>
      </c>
      <c r="AG13" s="36">
        <f>($F13/$F$75)/'ROI Areas'!$X13</f>
        <v>3.5504019634061135</v>
      </c>
      <c r="AH13" s="36">
        <f>($G13/$G$75)/'ROI Areas'!$X13</f>
        <v>3.7611201090505975</v>
      </c>
      <c r="AI13" s="36">
        <f>($H13/$H$75)/'ROI Areas'!$X13</f>
        <v>1.2361723435341125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5">
      <c r="A14" s="5" t="s">
        <v>35</v>
      </c>
      <c r="B14" s="26">
        <f>CEP!Z14</f>
        <v>93</v>
      </c>
      <c r="C14" s="26">
        <f>CEP!AW14</f>
        <v>6</v>
      </c>
      <c r="D14" s="26">
        <f>CEP!BT14</f>
        <v>9</v>
      </c>
      <c r="E14" s="26">
        <f>CEP!CQ14</f>
        <v>3</v>
      </c>
      <c r="F14" s="26">
        <f>CEP!DN14</f>
        <v>1</v>
      </c>
      <c r="G14" s="26">
        <f>CEP!EK14</f>
        <v>6</v>
      </c>
      <c r="H14" s="26">
        <f>CEP!FH14</f>
        <v>0</v>
      </c>
      <c r="I14" s="26">
        <f>CEP!GE14</f>
        <v>0</v>
      </c>
      <c r="J14" s="26">
        <f>CEP!HB14</f>
        <v>0</v>
      </c>
      <c r="K14" s="26">
        <f>CEP!HY14</f>
        <v>0</v>
      </c>
      <c r="L14" s="24">
        <f t="shared" si="1"/>
        <v>118</v>
      </c>
      <c r="O14" s="5" t="s">
        <v>31</v>
      </c>
      <c r="P14">
        <f t="shared" si="2"/>
        <v>101</v>
      </c>
      <c r="Q14">
        <f t="shared" si="0"/>
        <v>49</v>
      </c>
      <c r="R14">
        <f t="shared" si="0"/>
        <v>35</v>
      </c>
      <c r="S14">
        <f t="shared" si="0"/>
        <v>20</v>
      </c>
      <c r="T14">
        <f t="shared" si="0"/>
        <v>38</v>
      </c>
      <c r="U14">
        <f t="shared" si="0"/>
        <v>11</v>
      </c>
      <c r="V14">
        <f t="shared" si="0"/>
        <v>4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258</v>
      </c>
      <c r="AB14" s="5" t="s">
        <v>35</v>
      </c>
      <c r="AC14" s="36">
        <f>($B14/$B$75)/'ROI Areas'!$X14</f>
        <v>7.3586003338496289</v>
      </c>
      <c r="AD14" s="36">
        <f>($C14/$C$75)/'ROI Areas'!$X14</f>
        <v>0.38573308201631118</v>
      </c>
      <c r="AE14" s="36">
        <f>($D14/$D$75)/'ROI Areas'!$X14</f>
        <v>0.75881917773700558</v>
      </c>
      <c r="AF14" s="36">
        <f>($E14/$E$75)/'ROI Areas'!$X14</f>
        <v>1.1571992460489335</v>
      </c>
      <c r="AG14" s="36">
        <f>($F14/$F$75)/'ROI Areas'!$X14</f>
        <v>0.17941073582154007</v>
      </c>
      <c r="AH14" s="36">
        <f>($G14/$G$75)/'ROI Areas'!$X14</f>
        <v>3.9394016886772203</v>
      </c>
      <c r="AI14" s="36">
        <f>($H14/$H$75)/'ROI Areas'!$X14</f>
        <v>0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5">
      <c r="A15" s="5" t="s">
        <v>36</v>
      </c>
      <c r="B15" s="26">
        <f>CEP!Z15</f>
        <v>0</v>
      </c>
      <c r="C15" s="26">
        <f>CEP!AW15</f>
        <v>0</v>
      </c>
      <c r="D15" s="26">
        <f>CEP!BT15</f>
        <v>1</v>
      </c>
      <c r="E15" s="26">
        <f>CEP!CQ15</f>
        <v>0</v>
      </c>
      <c r="F15" s="26">
        <f>CEP!DN15</f>
        <v>0</v>
      </c>
      <c r="G15" s="26">
        <f>CEP!EK15</f>
        <v>0</v>
      </c>
      <c r="H15" s="26">
        <f>CEP!FH15</f>
        <v>1</v>
      </c>
      <c r="I15" s="26">
        <f>CEP!GE15</f>
        <v>0</v>
      </c>
      <c r="J15" s="26">
        <f>CEP!HB15</f>
        <v>0</v>
      </c>
      <c r="K15" s="26">
        <f>CEP!HY15</f>
        <v>0</v>
      </c>
      <c r="L15" s="24">
        <f t="shared" si="1"/>
        <v>2</v>
      </c>
      <c r="O15" s="5" t="s">
        <v>35</v>
      </c>
      <c r="P15">
        <f t="shared" si="2"/>
        <v>93</v>
      </c>
      <c r="Q15">
        <f t="shared" si="0"/>
        <v>6</v>
      </c>
      <c r="R15">
        <f t="shared" si="0"/>
        <v>9</v>
      </c>
      <c r="S15">
        <f t="shared" si="0"/>
        <v>3</v>
      </c>
      <c r="T15">
        <f t="shared" si="0"/>
        <v>1</v>
      </c>
      <c r="U15">
        <f t="shared" si="0"/>
        <v>6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118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>
        <f>($D15/$D$75)/'ROI Areas'!$X15</f>
        <v>1.0355413395012956</v>
      </c>
      <c r="AF15" s="36">
        <f>($E15/$E$75)/'ROI Areas'!$X15</f>
        <v>0</v>
      </c>
      <c r="AG15" s="36">
        <f>($F15/$F$75)/'ROI Areas'!$X15</f>
        <v>0</v>
      </c>
      <c r="AH15" s="36">
        <f>($G15/$G$75)/'ROI Areas'!$X15</f>
        <v>0</v>
      </c>
      <c r="AI15" s="36">
        <f>($H15/$H$75)/'ROI Areas'!$X15</f>
        <v>7.2886178895668117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5">
      <c r="A16" s="5" t="s">
        <v>9</v>
      </c>
      <c r="B16" s="26">
        <f>CEP!Z16</f>
        <v>8</v>
      </c>
      <c r="C16" s="26">
        <f>CEP!AW16</f>
        <v>13</v>
      </c>
      <c r="D16" s="26">
        <f>CEP!BT16</f>
        <v>70</v>
      </c>
      <c r="E16" s="26">
        <f>CEP!CQ16</f>
        <v>2</v>
      </c>
      <c r="F16" s="26">
        <f>CEP!DN16</f>
        <v>8</v>
      </c>
      <c r="G16" s="26">
        <f>CEP!EK16</f>
        <v>5</v>
      </c>
      <c r="H16" s="26">
        <f>CEP!FH16</f>
        <v>1</v>
      </c>
      <c r="I16" s="26">
        <f>CEP!GE16</f>
        <v>0</v>
      </c>
      <c r="J16" s="26">
        <f>CEP!HB16</f>
        <v>0</v>
      </c>
      <c r="K16" s="26">
        <f>CEP!HY16</f>
        <v>0</v>
      </c>
      <c r="L16" s="24">
        <f t="shared" si="1"/>
        <v>107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1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1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2</v>
      </c>
      <c r="AB16" s="5" t="s">
        <v>9</v>
      </c>
      <c r="AC16" s="36">
        <f>($B16/$B$75)/'ROI Areas'!$X16</f>
        <v>0.46190720848408884</v>
      </c>
      <c r="AD16" s="36">
        <f>($C16/$C$75)/'ROI Areas'!$X16</f>
        <v>0.60986186120164854</v>
      </c>
      <c r="AE16" s="36">
        <f>($D16/$D$75)/'ROI Areas'!$X16</f>
        <v>4.3067168004151721</v>
      </c>
      <c r="AF16" s="36">
        <f>($E16/$E$75)/'ROI Areas'!$X16</f>
        <v>0.56294941033998336</v>
      </c>
      <c r="AG16" s="36">
        <f>($F16/$F$75)/'ROI Areas'!$X16</f>
        <v>1.0473477401674107</v>
      </c>
      <c r="AH16" s="36">
        <f>($G16/$G$75)/'ROI Areas'!$X16</f>
        <v>2.3955294057020566</v>
      </c>
      <c r="AI16" s="36">
        <f>($H16/$H$75)/'ROI Areas'!$X16</f>
        <v>0.43303800795383329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5">
      <c r="A17" s="5" t="s">
        <v>18</v>
      </c>
      <c r="B17" s="26">
        <f>CEP!Z17</f>
        <v>0</v>
      </c>
      <c r="C17" s="26">
        <f>CEP!AW17</f>
        <v>0</v>
      </c>
      <c r="D17" s="26">
        <f>CEP!BT17</f>
        <v>0</v>
      </c>
      <c r="E17" s="26">
        <f>CEP!CQ17</f>
        <v>0</v>
      </c>
      <c r="F17" s="26">
        <f>CEP!DN17</f>
        <v>1</v>
      </c>
      <c r="G17" s="26">
        <f>CEP!EK17</f>
        <v>0</v>
      </c>
      <c r="H17" s="26">
        <f>CEP!FH17</f>
        <v>0</v>
      </c>
      <c r="I17" s="26">
        <f>CEP!GE17</f>
        <v>0</v>
      </c>
      <c r="J17" s="26">
        <f>CEP!HB17</f>
        <v>0</v>
      </c>
      <c r="K17" s="26">
        <f>CEP!HY17</f>
        <v>0</v>
      </c>
      <c r="L17" s="24">
        <f t="shared" si="1"/>
        <v>1</v>
      </c>
      <c r="O17" s="23" t="s">
        <v>106</v>
      </c>
      <c r="P17" s="23">
        <f>SUM(P3:P16)</f>
        <v>273</v>
      </c>
      <c r="Q17" s="23">
        <f t="shared" ref="Q17:Y17" si="4">SUM(Q3:Q16)</f>
        <v>371</v>
      </c>
      <c r="R17" s="23">
        <f t="shared" si="4"/>
        <v>222</v>
      </c>
      <c r="S17" s="23">
        <f t="shared" si="4"/>
        <v>45</v>
      </c>
      <c r="T17" s="23">
        <f t="shared" si="4"/>
        <v>110</v>
      </c>
      <c r="U17" s="23">
        <f t="shared" si="4"/>
        <v>30</v>
      </c>
      <c r="V17" s="23">
        <f t="shared" si="4"/>
        <v>32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1083</v>
      </c>
      <c r="AB17" s="5" t="s">
        <v>18</v>
      </c>
      <c r="AC17" s="36">
        <f>($B17/$B$75)/'ROI Areas'!$X17</f>
        <v>0</v>
      </c>
      <c r="AD17" s="36">
        <f>($C17/$C$75)/'ROI Areas'!$X17</f>
        <v>0</v>
      </c>
      <c r="AE17" s="36">
        <f>($D17/$D$75)/'ROI Areas'!$X17</f>
        <v>0</v>
      </c>
      <c r="AF17" s="36">
        <f>($E17/$E$75)/'ROI Areas'!$X17</f>
        <v>0</v>
      </c>
      <c r="AG17" s="36">
        <f>($F17/$F$75)/'ROI Areas'!$X17</f>
        <v>0.69036464890356308</v>
      </c>
      <c r="AH17" s="36">
        <f>($G17/$G$75)/'ROI Areas'!$X17</f>
        <v>0</v>
      </c>
      <c r="AI17" s="36">
        <f>($H17/$H$75)/'ROI Areas'!$X17</f>
        <v>0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5">
      <c r="A18" s="5" t="s">
        <v>50</v>
      </c>
      <c r="B18" s="26">
        <f>CEP!Z18</f>
        <v>1</v>
      </c>
      <c r="C18" s="26">
        <f>CEP!AW18</f>
        <v>0</v>
      </c>
      <c r="D18" s="26">
        <f>CEP!BT18</f>
        <v>0</v>
      </c>
      <c r="E18" s="26">
        <f>CEP!CQ18</f>
        <v>0</v>
      </c>
      <c r="F18" s="26">
        <f>CEP!DN18</f>
        <v>0</v>
      </c>
      <c r="G18" s="26">
        <f>CEP!EK18</f>
        <v>0</v>
      </c>
      <c r="H18" s="26">
        <f>CEP!FH18</f>
        <v>0</v>
      </c>
      <c r="I18" s="26">
        <f>CEP!GE18</f>
        <v>0</v>
      </c>
      <c r="J18" s="26">
        <f>CEP!HB18</f>
        <v>0</v>
      </c>
      <c r="K18" s="26">
        <f>CEP!HY18</f>
        <v>0</v>
      </c>
      <c r="L18" s="24">
        <f t="shared" si="1"/>
        <v>1</v>
      </c>
      <c r="O18" s="37" t="s">
        <v>120</v>
      </c>
      <c r="P18" s="38">
        <f>(P17/B75)/0.221456</f>
        <v>3.1608987789899574</v>
      </c>
      <c r="Q18" s="38">
        <f t="shared" ref="Q18:Y18" si="5">(Q17/C75)/0.221456</f>
        <v>3.4901590684680781</v>
      </c>
      <c r="R18" s="38">
        <f t="shared" si="5"/>
        <v>2.7389521035744364</v>
      </c>
      <c r="S18" s="38">
        <f t="shared" si="5"/>
        <v>2.5400079474026445</v>
      </c>
      <c r="T18" s="38">
        <f t="shared" si="5"/>
        <v>2.8878643329642473</v>
      </c>
      <c r="U18" s="38">
        <f t="shared" si="5"/>
        <v>2.8822785218753415</v>
      </c>
      <c r="V18" s="38">
        <f t="shared" si="5"/>
        <v>2.7788121133977652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>
        <f>($B18/$B$75)/'ROI Areas'!$X18</f>
        <v>0.3189141508735161</v>
      </c>
      <c r="AD18" s="36">
        <f>($C18/$C$75)/'ROI Areas'!$X18</f>
        <v>0</v>
      </c>
      <c r="AE18" s="36">
        <f>($D18/$D$75)/'ROI Areas'!$X18</f>
        <v>0</v>
      </c>
      <c r="AF18" s="36">
        <f>($E18/$E$75)/'ROI Areas'!$X18</f>
        <v>0</v>
      </c>
      <c r="AG18" s="36">
        <f>($F18/$F$75)/'ROI Areas'!$X18</f>
        <v>0</v>
      </c>
      <c r="AH18" s="36">
        <f>($G18/$G$75)/'ROI Areas'!$X18</f>
        <v>0</v>
      </c>
      <c r="AI18" s="36">
        <f>($H18/$H$75)/'ROI Areas'!$X18</f>
        <v>0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5">
      <c r="A19" s="5" t="s">
        <v>51</v>
      </c>
      <c r="B19" s="26">
        <f>CEP!Z19</f>
        <v>1</v>
      </c>
      <c r="C19" s="26">
        <f>CEP!AW19</f>
        <v>0</v>
      </c>
      <c r="D19" s="26">
        <f>CEP!BT19</f>
        <v>9</v>
      </c>
      <c r="E19" s="26">
        <f>CEP!CQ19</f>
        <v>0</v>
      </c>
      <c r="F19" s="26">
        <f>CEP!DN19</f>
        <v>8</v>
      </c>
      <c r="G19" s="26">
        <f>CEP!EK19</f>
        <v>0</v>
      </c>
      <c r="H19" s="26">
        <f>CEP!FH19</f>
        <v>2</v>
      </c>
      <c r="I19" s="26">
        <f>CEP!GE19</f>
        <v>0</v>
      </c>
      <c r="J19" s="26">
        <f>CEP!HB19</f>
        <v>0</v>
      </c>
      <c r="K19" s="26">
        <f>CEP!HY19</f>
        <v>0</v>
      </c>
      <c r="L19" s="24">
        <f t="shared" si="1"/>
        <v>20</v>
      </c>
      <c r="O19" s="22" t="s">
        <v>110</v>
      </c>
      <c r="AB19" s="5" t="s">
        <v>51</v>
      </c>
      <c r="AC19" s="36">
        <f>($B19/$B$75)/'ROI Areas'!$X19</f>
        <v>0.11310863677504582</v>
      </c>
      <c r="AD19" s="36">
        <f>($C19/$C$75)/'ROI Areas'!$X19</f>
        <v>0</v>
      </c>
      <c r="AE19" s="36">
        <f>($D19/$D$75)/'ROI Areas'!$X19</f>
        <v>1.0847303690721608</v>
      </c>
      <c r="AF19" s="36">
        <f>($E19/$E$75)/'ROI Areas'!$X19</f>
        <v>0</v>
      </c>
      <c r="AG19" s="36">
        <f>($F19/$F$75)/'ROI Areas'!$X19</f>
        <v>2.0517380624310637</v>
      </c>
      <c r="AH19" s="36">
        <f>($G19/$G$75)/'ROI Areas'!$X19</f>
        <v>0</v>
      </c>
      <c r="AI19" s="36">
        <f>($H19/$H$75)/'ROI Areas'!$X19</f>
        <v>1.6966295516256875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5">
      <c r="A20" s="5" t="s">
        <v>52</v>
      </c>
      <c r="B20" s="26">
        <f>CEP!Z20</f>
        <v>0</v>
      </c>
      <c r="C20" s="26">
        <f>CEP!AW20</f>
        <v>2</v>
      </c>
      <c r="D20" s="26">
        <f>CEP!BT20</f>
        <v>0</v>
      </c>
      <c r="E20" s="26">
        <f>CEP!CQ20</f>
        <v>0</v>
      </c>
      <c r="F20" s="26">
        <f>CEP!DN20</f>
        <v>6</v>
      </c>
      <c r="G20" s="26">
        <f>CEP!EK20</f>
        <v>0</v>
      </c>
      <c r="H20" s="26">
        <f>CEP!FH20</f>
        <v>1</v>
      </c>
      <c r="I20" s="26">
        <f>CEP!GE20</f>
        <v>0</v>
      </c>
      <c r="J20" s="26">
        <f>CEP!HB20</f>
        <v>0</v>
      </c>
      <c r="K20" s="26">
        <f>CEP!HY20</f>
        <v>0</v>
      </c>
      <c r="L20" s="24">
        <f t="shared" si="1"/>
        <v>9</v>
      </c>
      <c r="O20" s="27"/>
      <c r="P20">
        <f t="shared" ref="P20:Y20" si="6">B1</f>
        <v>2761</v>
      </c>
      <c r="Q20">
        <f t="shared" si="6"/>
        <v>2762</v>
      </c>
      <c r="R20">
        <f t="shared" si="6"/>
        <v>2765</v>
      </c>
      <c r="S20">
        <f t="shared" si="6"/>
        <v>2766</v>
      </c>
      <c r="T20">
        <f t="shared" si="6"/>
        <v>2767</v>
      </c>
      <c r="U20">
        <f t="shared" si="6"/>
        <v>2768</v>
      </c>
      <c r="V20">
        <f t="shared" si="6"/>
        <v>2769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0.96519860407198077</v>
      </c>
      <c r="AE20" s="36">
        <f>($D20/$D$75)/'ROI Areas'!$X20</f>
        <v>0</v>
      </c>
      <c r="AF20" s="36">
        <f>($E20/$E$75)/'ROI Areas'!$X20</f>
        <v>0</v>
      </c>
      <c r="AG20" s="36">
        <f>($F20/$F$75)/'ROI Areas'!$X20</f>
        <v>8.0807324992072811</v>
      </c>
      <c r="AH20" s="36">
        <f>($G20/$G$75)/'ROI Areas'!$X20</f>
        <v>0</v>
      </c>
      <c r="AI20" s="36">
        <f>($H20/$H$75)/'ROI Areas'!$X20</f>
        <v>4.4547627880245271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5">
      <c r="A21" s="5" t="s">
        <v>53</v>
      </c>
      <c r="B21" s="26">
        <f>CEP!Z21</f>
        <v>1</v>
      </c>
      <c r="C21" s="26">
        <f>CEP!AW21</f>
        <v>0</v>
      </c>
      <c r="D21" s="26">
        <f>CEP!BT21</f>
        <v>0</v>
      </c>
      <c r="E21" s="26">
        <f>CEP!CQ21</f>
        <v>1</v>
      </c>
      <c r="F21" s="26">
        <f>CEP!DN21</f>
        <v>0</v>
      </c>
      <c r="G21" s="26">
        <f>CEP!EK21</f>
        <v>0</v>
      </c>
      <c r="H21" s="26">
        <f>CEP!FH21</f>
        <v>0</v>
      </c>
      <c r="I21" s="26">
        <f>CEP!GE21</f>
        <v>0</v>
      </c>
      <c r="J21" s="26">
        <f>CEP!HB21</f>
        <v>0</v>
      </c>
      <c r="K21" s="26">
        <f>CEP!HY21</f>
        <v>0</v>
      </c>
      <c r="L21" s="24">
        <f t="shared" si="1"/>
        <v>2</v>
      </c>
      <c r="O21" s="5" t="s">
        <v>9</v>
      </c>
      <c r="P21">
        <f t="shared" ref="P21:Z24" si="7">B16</f>
        <v>8</v>
      </c>
      <c r="Q21">
        <f t="shared" si="7"/>
        <v>13</v>
      </c>
      <c r="R21">
        <f t="shared" si="7"/>
        <v>70</v>
      </c>
      <c r="S21">
        <f t="shared" si="7"/>
        <v>2</v>
      </c>
      <c r="T21">
        <f t="shared" si="7"/>
        <v>8</v>
      </c>
      <c r="U21">
        <f t="shared" si="7"/>
        <v>5</v>
      </c>
      <c r="V21">
        <f t="shared" si="7"/>
        <v>1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107</v>
      </c>
      <c r="AB21" s="5" t="s">
        <v>53</v>
      </c>
      <c r="AC21" s="36">
        <f>($B21/$B$75)/'ROI Areas'!$X21</f>
        <v>0.54388984715394151</v>
      </c>
      <c r="AD21" s="36">
        <f>($C21/$C$75)/'ROI Areas'!$X21</f>
        <v>0</v>
      </c>
      <c r="AE21" s="36">
        <f>($D21/$D$75)/'ROI Areas'!$X21</f>
        <v>0</v>
      </c>
      <c r="AF21" s="36">
        <f>($E21/$E$75)/'ROI Areas'!$X21</f>
        <v>2.6514630048754655</v>
      </c>
      <c r="AG21" s="36">
        <f>($F21/$F$75)/'ROI Areas'!$X21</f>
        <v>0</v>
      </c>
      <c r="AH21" s="36">
        <f>($G21/$G$75)/'ROI Areas'!$X21</f>
        <v>0</v>
      </c>
      <c r="AI21" s="36">
        <f>($H21/$H$75)/'ROI Areas'!$X21</f>
        <v>0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5">
      <c r="A22" s="5" t="s">
        <v>54</v>
      </c>
      <c r="B22" s="26">
        <f>CEP!Z22</f>
        <v>0</v>
      </c>
      <c r="C22" s="26">
        <f>CEP!AW22</f>
        <v>0</v>
      </c>
      <c r="D22" s="26">
        <f>CEP!BT22</f>
        <v>0</v>
      </c>
      <c r="E22" s="26">
        <f>CEP!CQ22</f>
        <v>0</v>
      </c>
      <c r="F22" s="26">
        <f>CEP!DN22</f>
        <v>0</v>
      </c>
      <c r="G22" s="26">
        <f>CEP!EK22</f>
        <v>0</v>
      </c>
      <c r="H22" s="26">
        <f>CEP!FH22</f>
        <v>0</v>
      </c>
      <c r="I22" s="26">
        <f>CEP!GE22</f>
        <v>0</v>
      </c>
      <c r="J22" s="26">
        <f>CEP!HB22</f>
        <v>0</v>
      </c>
      <c r="K22" s="26">
        <f>CEP!HY22</f>
        <v>0</v>
      </c>
      <c r="L22" s="24">
        <f t="shared" si="1"/>
        <v>0</v>
      </c>
      <c r="O22" s="5" t="s">
        <v>18</v>
      </c>
      <c r="P22">
        <f t="shared" si="7"/>
        <v>0</v>
      </c>
      <c r="Q22">
        <f t="shared" si="7"/>
        <v>0</v>
      </c>
      <c r="R22">
        <f t="shared" si="7"/>
        <v>0</v>
      </c>
      <c r="S22">
        <f t="shared" si="7"/>
        <v>0</v>
      </c>
      <c r="T22">
        <f t="shared" si="7"/>
        <v>1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1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>
        <f>($D22/$D$75)/'ROI Areas'!$X22</f>
        <v>0</v>
      </c>
      <c r="AF22" s="36">
        <f>($E22/$E$75)/'ROI Areas'!$X22</f>
        <v>0</v>
      </c>
      <c r="AG22" s="36">
        <f>($F22/$F$75)/'ROI Areas'!$X22</f>
        <v>0</v>
      </c>
      <c r="AH22" s="36">
        <f>($G22/$G$75)/'ROI Areas'!$X22</f>
        <v>0</v>
      </c>
      <c r="AI22" s="36">
        <f>($H22/$H$75)/'ROI Areas'!$X22</f>
        <v>0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5">
      <c r="A23" s="5" t="s">
        <v>55</v>
      </c>
      <c r="B23" s="26">
        <f>CEP!Z23</f>
        <v>1</v>
      </c>
      <c r="C23" s="26">
        <f>CEP!AW23</f>
        <v>0</v>
      </c>
      <c r="D23" s="26">
        <f>CEP!BT23</f>
        <v>3</v>
      </c>
      <c r="E23" s="26">
        <f>CEP!CQ23</f>
        <v>1</v>
      </c>
      <c r="F23" s="26">
        <f>CEP!DN23</f>
        <v>3</v>
      </c>
      <c r="G23" s="26">
        <f>CEP!EK23</f>
        <v>0</v>
      </c>
      <c r="H23" s="26">
        <f>CEP!FH23</f>
        <v>0</v>
      </c>
      <c r="I23" s="26">
        <f>CEP!GE23</f>
        <v>0</v>
      </c>
      <c r="J23" s="26">
        <f>CEP!HB23</f>
        <v>0</v>
      </c>
      <c r="K23" s="26">
        <f>CEP!HY23</f>
        <v>0</v>
      </c>
      <c r="L23" s="24">
        <f t="shared" si="1"/>
        <v>8</v>
      </c>
      <c r="O23" s="5" t="s">
        <v>50</v>
      </c>
      <c r="P23">
        <f t="shared" si="7"/>
        <v>1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1</v>
      </c>
      <c r="AB23" s="5" t="s">
        <v>55</v>
      </c>
      <c r="AC23" s="36">
        <f>($B23/$B$75)/'ROI Areas'!$X23</f>
        <v>0.40920435588838272</v>
      </c>
      <c r="AD23" s="36">
        <f>($C23/$C$75)/'ROI Areas'!$X23</f>
        <v>0</v>
      </c>
      <c r="AE23" s="36">
        <f>($D23/$D$75)/'ROI Areas'!$X23</f>
        <v>1.3081122852169613</v>
      </c>
      <c r="AF23" s="36">
        <f>($E23/$E$75)/'ROI Areas'!$X23</f>
        <v>1.9948712349558659</v>
      </c>
      <c r="AG23" s="36">
        <f>($F23/$F$75)/'ROI Areas'!$X23</f>
        <v>2.7835412580779524</v>
      </c>
      <c r="AH23" s="36">
        <f>($G23/$G$75)/'ROI Areas'!$X23</f>
        <v>0</v>
      </c>
      <c r="AI23" s="36">
        <f>($H23/$H$75)/'ROI Areas'!$X23</f>
        <v>0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5">
      <c r="A24" s="5" t="s">
        <v>56</v>
      </c>
      <c r="B24" s="26">
        <f>CEP!Z24</f>
        <v>1</v>
      </c>
      <c r="C24" s="26">
        <f>CEP!AW24</f>
        <v>3</v>
      </c>
      <c r="D24" s="26">
        <f>CEP!BT24</f>
        <v>0</v>
      </c>
      <c r="E24" s="26">
        <f>CEP!CQ24</f>
        <v>1</v>
      </c>
      <c r="F24" s="26">
        <f>CEP!DN24</f>
        <v>0</v>
      </c>
      <c r="G24" s="26">
        <f>CEP!EK24</f>
        <v>1</v>
      </c>
      <c r="H24" s="26">
        <f>CEP!FH24</f>
        <v>0</v>
      </c>
      <c r="I24" s="26">
        <f>CEP!GE24</f>
        <v>0</v>
      </c>
      <c r="J24" s="26">
        <f>CEP!HB24</f>
        <v>0</v>
      </c>
      <c r="K24" s="26">
        <f>CEP!HY24</f>
        <v>0</v>
      </c>
      <c r="L24" s="24">
        <f t="shared" si="1"/>
        <v>6</v>
      </c>
      <c r="O24" s="5" t="s">
        <v>51</v>
      </c>
      <c r="P24">
        <f t="shared" si="7"/>
        <v>1</v>
      </c>
      <c r="Q24">
        <f t="shared" si="7"/>
        <v>0</v>
      </c>
      <c r="R24">
        <f t="shared" si="7"/>
        <v>9</v>
      </c>
      <c r="S24">
        <f t="shared" si="7"/>
        <v>0</v>
      </c>
      <c r="T24">
        <f t="shared" si="7"/>
        <v>8</v>
      </c>
      <c r="U24">
        <f t="shared" si="7"/>
        <v>0</v>
      </c>
      <c r="V24">
        <f t="shared" si="7"/>
        <v>2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20</v>
      </c>
      <c r="AB24" s="5" t="s">
        <v>56</v>
      </c>
      <c r="AC24" s="36">
        <f>($B24/$B$75)/'ROI Areas'!$X24</f>
        <v>0.17623499908992091</v>
      </c>
      <c r="AD24" s="36">
        <f>($C24/$C$75)/'ROI Areas'!$X24</f>
        <v>0.42957281028168226</v>
      </c>
      <c r="AE24" s="36">
        <f>($D24/$D$75)/'ROI Areas'!$X24</f>
        <v>0</v>
      </c>
      <c r="AF24" s="36">
        <f>($E24/$E$75)/'ROI Areas'!$X24</f>
        <v>0.85914562056336452</v>
      </c>
      <c r="AG24" s="36">
        <f>($F24/$F$75)/'ROI Areas'!$X24</f>
        <v>0</v>
      </c>
      <c r="AH24" s="36">
        <f>($G24/$G$75)/'ROI Areas'!$X24</f>
        <v>1.4623755243631735</v>
      </c>
      <c r="AI24" s="36">
        <f>($H24/$H$75)/'ROI Areas'!$X24</f>
        <v>0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5">
      <c r="A25" s="5" t="s">
        <v>57</v>
      </c>
      <c r="B25" s="26">
        <f>CEP!Z25</f>
        <v>0</v>
      </c>
      <c r="C25" s="26">
        <f>CEP!AW25</f>
        <v>0</v>
      </c>
      <c r="D25" s="26">
        <f>CEP!BT25</f>
        <v>0</v>
      </c>
      <c r="E25" s="26">
        <f>CEP!CQ25</f>
        <v>0</v>
      </c>
      <c r="F25" s="26">
        <f>CEP!DN25</f>
        <v>0</v>
      </c>
      <c r="G25" s="26">
        <f>CEP!EK25</f>
        <v>0</v>
      </c>
      <c r="H25" s="26">
        <f>CEP!FH25</f>
        <v>1</v>
      </c>
      <c r="I25" s="26">
        <f>CEP!GE25</f>
        <v>0</v>
      </c>
      <c r="J25" s="26">
        <f>CEP!HB25</f>
        <v>0</v>
      </c>
      <c r="K25" s="26">
        <f>CEP!HY25</f>
        <v>0</v>
      </c>
      <c r="L25" s="24">
        <f t="shared" si="1"/>
        <v>1</v>
      </c>
      <c r="O25" s="23" t="s">
        <v>106</v>
      </c>
      <c r="P25" s="23">
        <f>SUM(P21:P24)</f>
        <v>10</v>
      </c>
      <c r="Q25" s="23">
        <f t="shared" ref="Q25:Y25" si="8">SUM(Q21:Q24)</f>
        <v>13</v>
      </c>
      <c r="R25" s="23">
        <f t="shared" si="8"/>
        <v>79</v>
      </c>
      <c r="S25" s="23">
        <f t="shared" si="8"/>
        <v>2</v>
      </c>
      <c r="T25" s="23">
        <f t="shared" si="8"/>
        <v>17</v>
      </c>
      <c r="U25" s="23">
        <f t="shared" si="8"/>
        <v>5</v>
      </c>
      <c r="V25" s="23">
        <f t="shared" si="8"/>
        <v>3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129</v>
      </c>
      <c r="AB25" s="5" t="s">
        <v>57</v>
      </c>
      <c r="AC25" s="36">
        <f>($B25/$B$75)/'ROI Areas'!$X25</f>
        <v>0</v>
      </c>
      <c r="AD25" s="36">
        <f>($C25/$C$75)/'ROI Areas'!$X25</f>
        <v>0</v>
      </c>
      <c r="AE25" s="36">
        <f>($D25/$D$75)/'ROI Areas'!$X25</f>
        <v>0</v>
      </c>
      <c r="AF25" s="36">
        <f>($E25/$E$75)/'ROI Areas'!$X25</f>
        <v>0</v>
      </c>
      <c r="AG25" s="36">
        <f>($F25/$F$75)/'ROI Areas'!$X25</f>
        <v>0</v>
      </c>
      <c r="AH25" s="36">
        <f>($G25/$G$75)/'ROI Areas'!$X25</f>
        <v>0</v>
      </c>
      <c r="AI25" s="36">
        <f>($H25/$H$75)/'ROI Areas'!$X25</f>
        <v>2.0795124593727126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5">
      <c r="A26" s="5" t="s">
        <v>58</v>
      </c>
      <c r="B26" s="26">
        <f>CEP!Z26</f>
        <v>0</v>
      </c>
      <c r="C26" s="26">
        <f>CEP!AW26</f>
        <v>0</v>
      </c>
      <c r="D26" s="26">
        <f>CEP!BT26</f>
        <v>0</v>
      </c>
      <c r="E26" s="26">
        <f>CEP!CQ26</f>
        <v>0</v>
      </c>
      <c r="F26" s="26">
        <f>CEP!DN26</f>
        <v>0</v>
      </c>
      <c r="G26" s="26">
        <f>CEP!EK26</f>
        <v>1</v>
      </c>
      <c r="H26" s="26">
        <f>CEP!FH26</f>
        <v>0</v>
      </c>
      <c r="I26" s="26">
        <f>CEP!GE26</f>
        <v>0</v>
      </c>
      <c r="J26" s="26">
        <f>CEP!HB26</f>
        <v>0</v>
      </c>
      <c r="K26" s="26">
        <f>CEP!HY26</f>
        <v>0</v>
      </c>
      <c r="L26" s="24">
        <f t="shared" si="1"/>
        <v>1</v>
      </c>
      <c r="O26" s="37" t="s">
        <v>120</v>
      </c>
      <c r="P26" s="38">
        <f>(P25/B75)/0.08354</f>
        <v>0.30693111851838206</v>
      </c>
      <c r="Q26" s="38">
        <f t="shared" ref="Q26:Y26" si="9">(Q25/C75)/0.08354</f>
        <v>0.32419599393504112</v>
      </c>
      <c r="R26" s="38">
        <f t="shared" si="9"/>
        <v>2.5837562190031016</v>
      </c>
      <c r="S26" s="38">
        <f t="shared" si="9"/>
        <v>0.29925784055542254</v>
      </c>
      <c r="T26" s="38">
        <f t="shared" si="9"/>
        <v>1.183112392893531</v>
      </c>
      <c r="U26" s="38">
        <f t="shared" si="9"/>
        <v>1.2734376193847767</v>
      </c>
      <c r="V26" s="38">
        <f t="shared" si="9"/>
        <v>0.6905950166663597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>
        <f>($B26/$B$75)/'ROI Areas'!$X26</f>
        <v>0</v>
      </c>
      <c r="AD26" s="36">
        <f>($C26/$C$75)/'ROI Areas'!$X26</f>
        <v>0</v>
      </c>
      <c r="AE26" s="36">
        <f>($D26/$D$75)/'ROI Areas'!$X26</f>
        <v>0</v>
      </c>
      <c r="AF26" s="36">
        <f>($E26/$E$75)/'ROI Areas'!$X26</f>
        <v>0</v>
      </c>
      <c r="AG26" s="36">
        <f>($F26/$F$75)/'ROI Areas'!$X26</f>
        <v>0</v>
      </c>
      <c r="AH26" s="36">
        <f>($G26/$G$75)/'ROI Areas'!$X26</f>
        <v>5.2983960355087856</v>
      </c>
      <c r="AI26" s="36">
        <f>($H26/$H$75)/'ROI Areas'!$X26</f>
        <v>0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5">
      <c r="A27" s="5" t="s">
        <v>59</v>
      </c>
      <c r="B27" s="26">
        <f>CEP!Z27</f>
        <v>0</v>
      </c>
      <c r="C27" s="26">
        <f>CEP!AW27</f>
        <v>0</v>
      </c>
      <c r="D27" s="26">
        <f>CEP!BT27</f>
        <v>0</v>
      </c>
      <c r="E27" s="26">
        <f>CEP!CQ27</f>
        <v>0</v>
      </c>
      <c r="F27" s="26">
        <f>CEP!DN27</f>
        <v>0</v>
      </c>
      <c r="G27" s="26">
        <f>CEP!EK27</f>
        <v>0</v>
      </c>
      <c r="H27" s="26">
        <f>CEP!FH27</f>
        <v>0</v>
      </c>
      <c r="I27" s="26">
        <f>CEP!GE27</f>
        <v>0</v>
      </c>
      <c r="J27" s="26">
        <f>CEP!HB27</f>
        <v>0</v>
      </c>
      <c r="K27" s="26">
        <f>CEP!HY27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>
        <f>($D27/$D$75)/'ROI Areas'!$X27</f>
        <v>0</v>
      </c>
      <c r="AF27" s="36">
        <f>($E27/$E$75)/'ROI Areas'!$X27</f>
        <v>0</v>
      </c>
      <c r="AG27" s="36">
        <f>($F27/$F$75)/'ROI Areas'!$X27</f>
        <v>0</v>
      </c>
      <c r="AH27" s="36">
        <f>($G27/$G$75)/'ROI Areas'!$X27</f>
        <v>0</v>
      </c>
      <c r="AI27" s="36">
        <f>($H27/$H$75)/'ROI Areas'!$X27</f>
        <v>0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5">
      <c r="A28" s="5" t="s">
        <v>2</v>
      </c>
      <c r="B28" s="26">
        <f>CEP!Z28</f>
        <v>2</v>
      </c>
      <c r="C28" s="26">
        <f>CEP!AW28</f>
        <v>2</v>
      </c>
      <c r="D28" s="26">
        <f>CEP!BT28</f>
        <v>0</v>
      </c>
      <c r="E28" s="26">
        <f>CEP!CQ28</f>
        <v>0</v>
      </c>
      <c r="F28" s="26">
        <f>CEP!DN28</f>
        <v>0</v>
      </c>
      <c r="G28" s="26">
        <f>CEP!EK28</f>
        <v>0</v>
      </c>
      <c r="H28" s="26">
        <f>CEP!FH28</f>
        <v>0</v>
      </c>
      <c r="I28" s="26">
        <f>CEP!GE28</f>
        <v>0</v>
      </c>
      <c r="J28" s="26">
        <f>CEP!HB28</f>
        <v>0</v>
      </c>
      <c r="K28" s="26">
        <f>CEP!HY28</f>
        <v>0</v>
      </c>
      <c r="L28" s="24">
        <f t="shared" si="1"/>
        <v>4</v>
      </c>
      <c r="P28">
        <f t="shared" ref="P28:Y28" si="10">B1</f>
        <v>2761</v>
      </c>
      <c r="Q28">
        <f t="shared" si="10"/>
        <v>2762</v>
      </c>
      <c r="R28">
        <f t="shared" si="10"/>
        <v>2765</v>
      </c>
      <c r="S28">
        <f t="shared" si="10"/>
        <v>2766</v>
      </c>
      <c r="T28">
        <f t="shared" si="10"/>
        <v>2767</v>
      </c>
      <c r="U28">
        <f t="shared" si="10"/>
        <v>2768</v>
      </c>
      <c r="V28">
        <f t="shared" si="10"/>
        <v>2769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>
        <f>($B28/$B$75)/'ROI Areas'!$X28</f>
        <v>3.2674361436597152</v>
      </c>
      <c r="AD28" s="36">
        <f>($C28/$C$75)/'ROI Areas'!$X28</f>
        <v>2.6547918667235186</v>
      </c>
      <c r="AE28" s="36">
        <f>($D28/$D$75)/'ROI Areas'!$X28</f>
        <v>0</v>
      </c>
      <c r="AF28" s="36">
        <f>($E28/$E$75)/'ROI Areas'!$X28</f>
        <v>0</v>
      </c>
      <c r="AG28" s="36">
        <f>($F28/$F$75)/'ROI Areas'!$X28</f>
        <v>0</v>
      </c>
      <c r="AH28" s="36">
        <f>($G28/$G$75)/'ROI Areas'!$X28</f>
        <v>0</v>
      </c>
      <c r="AI28" s="36">
        <f>($H28/$H$75)/'ROI Areas'!$X28</f>
        <v>0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5">
      <c r="A29" s="5" t="s">
        <v>3</v>
      </c>
      <c r="B29" s="26">
        <f>CEP!Z29</f>
        <v>1</v>
      </c>
      <c r="C29" s="26">
        <f>CEP!AW29</f>
        <v>0</v>
      </c>
      <c r="D29" s="26">
        <f>CEP!BT29</f>
        <v>3</v>
      </c>
      <c r="E29" s="26">
        <f>CEP!CQ29</f>
        <v>0</v>
      </c>
      <c r="F29" s="26">
        <f>CEP!DN29</f>
        <v>0</v>
      </c>
      <c r="G29" s="26">
        <f>CEP!EK29</f>
        <v>0</v>
      </c>
      <c r="H29" s="26">
        <f>CEP!FH29</f>
        <v>1</v>
      </c>
      <c r="I29" s="26">
        <f>CEP!GE29</f>
        <v>0</v>
      </c>
      <c r="J29" s="26">
        <f>CEP!HB29</f>
        <v>0</v>
      </c>
      <c r="K29" s="26">
        <f>CEP!HY29</f>
        <v>0</v>
      </c>
      <c r="L29" s="24">
        <f t="shared" si="1"/>
        <v>5</v>
      </c>
      <c r="O29" s="5" t="s">
        <v>52</v>
      </c>
      <c r="P29">
        <f t="shared" ref="P29:Z32" si="11">B20</f>
        <v>0</v>
      </c>
      <c r="Q29">
        <f t="shared" si="11"/>
        <v>2</v>
      </c>
      <c r="R29">
        <f t="shared" si="11"/>
        <v>0</v>
      </c>
      <c r="S29">
        <f t="shared" si="11"/>
        <v>0</v>
      </c>
      <c r="T29">
        <f t="shared" si="11"/>
        <v>6</v>
      </c>
      <c r="U29">
        <f t="shared" si="11"/>
        <v>0</v>
      </c>
      <c r="V29">
        <f t="shared" si="11"/>
        <v>1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9</v>
      </c>
      <c r="AB29" s="5" t="s">
        <v>3</v>
      </c>
      <c r="AC29" s="36">
        <f>($B29/$B$75)/'ROI Areas'!$X29</f>
        <v>2.373394352431148</v>
      </c>
      <c r="AD29" s="36">
        <f>($C29/$C$75)/'ROI Areas'!$X29</f>
        <v>0</v>
      </c>
      <c r="AE29" s="36">
        <f>($D29/$D$75)/'ROI Areas'!$X29</f>
        <v>7.5870803069520321</v>
      </c>
      <c r="AF29" s="36">
        <f>($E29/$E$75)/'ROI Areas'!$X29</f>
        <v>0</v>
      </c>
      <c r="AG29" s="36">
        <f>($F29/$F$75)/'ROI Areas'!$X29</f>
        <v>0</v>
      </c>
      <c r="AH29" s="36">
        <f>($G29/$G$75)/'ROI Areas'!$X29</f>
        <v>0</v>
      </c>
      <c r="AI29" s="36">
        <f>($H29/$H$75)/'ROI Areas'!$X29</f>
        <v>17.800457643233614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5">
      <c r="A30" s="5" t="s">
        <v>4</v>
      </c>
      <c r="B30" s="26">
        <f>CEP!Z30</f>
        <v>1</v>
      </c>
      <c r="C30" s="26">
        <f>CEP!AW30</f>
        <v>0</v>
      </c>
      <c r="D30" s="26">
        <f>CEP!BT30</f>
        <v>0</v>
      </c>
      <c r="E30" s="26">
        <f>CEP!CQ30</f>
        <v>0</v>
      </c>
      <c r="F30" s="26">
        <f>CEP!DN30</f>
        <v>0</v>
      </c>
      <c r="G30" s="26">
        <f>CEP!EK30</f>
        <v>1</v>
      </c>
      <c r="H30" s="26">
        <f>CEP!FH30</f>
        <v>0</v>
      </c>
      <c r="I30" s="26">
        <f>CEP!GE30</f>
        <v>0</v>
      </c>
      <c r="J30" s="26">
        <f>CEP!HB30</f>
        <v>0</v>
      </c>
      <c r="K30" s="26">
        <f>CEP!HY30</f>
        <v>0</v>
      </c>
      <c r="L30" s="24">
        <f t="shared" si="1"/>
        <v>2</v>
      </c>
      <c r="O30" s="5" t="s">
        <v>53</v>
      </c>
      <c r="P30">
        <f t="shared" si="11"/>
        <v>1</v>
      </c>
      <c r="Q30">
        <f t="shared" si="11"/>
        <v>0</v>
      </c>
      <c r="R30">
        <f t="shared" si="11"/>
        <v>0</v>
      </c>
      <c r="S30">
        <f t="shared" si="11"/>
        <v>1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2</v>
      </c>
      <c r="AB30" s="5" t="s">
        <v>4</v>
      </c>
      <c r="AC30" s="36">
        <f>($B30/$B$75)/'ROI Areas'!$X30</f>
        <v>0.32143533324757895</v>
      </c>
      <c r="AD30" s="36">
        <f>($C30/$C$75)/'ROI Areas'!$X30</f>
        <v>0</v>
      </c>
      <c r="AE30" s="36">
        <f>($D30/$D$75)/'ROI Areas'!$X30</f>
        <v>0</v>
      </c>
      <c r="AF30" s="36">
        <f>($E30/$E$75)/'ROI Areas'!$X30</f>
        <v>0</v>
      </c>
      <c r="AG30" s="36">
        <f>($F30/$F$75)/'ROI Areas'!$X30</f>
        <v>0</v>
      </c>
      <c r="AH30" s="36">
        <f>($G30/$G$75)/'ROI Areas'!$X30</f>
        <v>2.6672293609905484</v>
      </c>
      <c r="AI30" s="36">
        <f>($H30/$H$75)/'ROI Areas'!$X30</f>
        <v>0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5">
      <c r="A31" s="5" t="s">
        <v>8</v>
      </c>
      <c r="B31" s="26">
        <f>CEP!Z31</f>
        <v>0</v>
      </c>
      <c r="C31" s="26">
        <f>CEP!AW31</f>
        <v>0</v>
      </c>
      <c r="D31" s="26">
        <f>CEP!BT31</f>
        <v>0</v>
      </c>
      <c r="E31" s="26">
        <f>CEP!CQ31</f>
        <v>0</v>
      </c>
      <c r="F31" s="26">
        <f>CEP!DN31</f>
        <v>0</v>
      </c>
      <c r="G31" s="26">
        <f>CEP!EK31</f>
        <v>0</v>
      </c>
      <c r="H31" s="26">
        <f>CEP!FH31</f>
        <v>1</v>
      </c>
      <c r="I31" s="26">
        <f>CEP!GE31</f>
        <v>0</v>
      </c>
      <c r="J31" s="26">
        <f>CEP!HB31</f>
        <v>0</v>
      </c>
      <c r="K31" s="26">
        <f>CEP!HY31</f>
        <v>0</v>
      </c>
      <c r="L31" s="24">
        <f t="shared" si="1"/>
        <v>1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0</v>
      </c>
      <c r="AB31" s="5" t="s">
        <v>8</v>
      </c>
      <c r="AC31" s="36">
        <f>($B31/$B$75)/'ROI Areas'!$X31</f>
        <v>0</v>
      </c>
      <c r="AD31" s="36">
        <f>($C31/$C$75)/'ROI Areas'!$X31</f>
        <v>0</v>
      </c>
      <c r="AE31" s="36">
        <f>($D31/$D$75)/'ROI Areas'!$X31</f>
        <v>0</v>
      </c>
      <c r="AF31" s="36">
        <f>($E31/$E$75)/'ROI Areas'!$X31</f>
        <v>0</v>
      </c>
      <c r="AG31" s="36">
        <f>($F31/$F$75)/'ROI Areas'!$X31</f>
        <v>0</v>
      </c>
      <c r="AH31" s="36">
        <f>($G31/$G$75)/'ROI Areas'!$X31</f>
        <v>0</v>
      </c>
      <c r="AI31" s="36">
        <f>($H31/$H$75)/'ROI Areas'!$X31</f>
        <v>2.2784969271174358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5">
      <c r="A32" s="5" t="s">
        <v>20</v>
      </c>
      <c r="B32" s="26">
        <f>CEP!Z32</f>
        <v>1</v>
      </c>
      <c r="C32" s="26">
        <f>CEP!AW32</f>
        <v>3</v>
      </c>
      <c r="D32" s="26">
        <f>CEP!BT32</f>
        <v>9</v>
      </c>
      <c r="E32" s="26">
        <f>CEP!CQ32</f>
        <v>0</v>
      </c>
      <c r="F32" s="26">
        <f>CEP!DN32</f>
        <v>2</v>
      </c>
      <c r="G32" s="26">
        <f>CEP!EK32</f>
        <v>0</v>
      </c>
      <c r="H32" s="26">
        <f>CEP!FH32</f>
        <v>0</v>
      </c>
      <c r="I32" s="26">
        <f>CEP!GE32</f>
        <v>0</v>
      </c>
      <c r="J32" s="26">
        <f>CEP!HB32</f>
        <v>0</v>
      </c>
      <c r="K32" s="26">
        <f>CEP!HY32</f>
        <v>0</v>
      </c>
      <c r="L32" s="24">
        <f t="shared" si="1"/>
        <v>15</v>
      </c>
      <c r="O32" s="5" t="s">
        <v>55</v>
      </c>
      <c r="P32">
        <f t="shared" si="11"/>
        <v>1</v>
      </c>
      <c r="Q32">
        <f t="shared" si="11"/>
        <v>0</v>
      </c>
      <c r="R32">
        <f t="shared" si="11"/>
        <v>3</v>
      </c>
      <c r="S32">
        <f t="shared" si="11"/>
        <v>1</v>
      </c>
      <c r="T32">
        <f t="shared" si="11"/>
        <v>3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8</v>
      </c>
      <c r="AB32" s="5" t="s">
        <v>20</v>
      </c>
      <c r="AC32" s="36">
        <f>($B32/$B$75)/'ROI Areas'!$X32</f>
        <v>8.6659848863127512E-2</v>
      </c>
      <c r="AD32" s="36">
        <f>($C32/$C$75)/'ROI Areas'!$X32</f>
        <v>0.21123338160387331</v>
      </c>
      <c r="AE32" s="36">
        <f>($D32/$D$75)/'ROI Areas'!$X32</f>
        <v>0.83108215712999334</v>
      </c>
      <c r="AF32" s="36">
        <f>($E32/$E$75)/'ROI Areas'!$X32</f>
        <v>0</v>
      </c>
      <c r="AG32" s="36">
        <f>($F32/$F$75)/'ROI Areas'!$X32</f>
        <v>0.39299233786767124</v>
      </c>
      <c r="AH32" s="36">
        <f>($G32/$G$75)/'ROI Areas'!$X32</f>
        <v>0</v>
      </c>
      <c r="AI32" s="36">
        <f>($H32/$H$75)/'ROI Areas'!$X32</f>
        <v>0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5">
      <c r="A33" s="5" t="s">
        <v>21</v>
      </c>
      <c r="B33" s="26">
        <f>CEP!Z33</f>
        <v>0</v>
      </c>
      <c r="C33" s="26">
        <f>CEP!AW33</f>
        <v>8</v>
      </c>
      <c r="D33" s="26">
        <f>CEP!BT33</f>
        <v>1</v>
      </c>
      <c r="E33" s="26">
        <f>CEP!CQ33</f>
        <v>0</v>
      </c>
      <c r="F33" s="26">
        <f>CEP!DN33</f>
        <v>0</v>
      </c>
      <c r="G33" s="26">
        <f>CEP!EK33</f>
        <v>0</v>
      </c>
      <c r="H33" s="26">
        <f>CEP!FH33</f>
        <v>1</v>
      </c>
      <c r="I33" s="26">
        <f>CEP!GE33</f>
        <v>0</v>
      </c>
      <c r="J33" s="26">
        <f>CEP!HB33</f>
        <v>0</v>
      </c>
      <c r="K33" s="26">
        <f>CEP!HY33</f>
        <v>0</v>
      </c>
      <c r="L33" s="24">
        <f t="shared" si="1"/>
        <v>10</v>
      </c>
      <c r="O33" s="23" t="s">
        <v>106</v>
      </c>
      <c r="P33" s="23">
        <f>SUM(P29:P32)</f>
        <v>2</v>
      </c>
      <c r="Q33" s="23">
        <f t="shared" ref="Q33:Y33" si="12">SUM(Q29:Q32)</f>
        <v>2</v>
      </c>
      <c r="R33" s="23">
        <f t="shared" si="12"/>
        <v>3</v>
      </c>
      <c r="S33" s="23">
        <f t="shared" si="12"/>
        <v>2</v>
      </c>
      <c r="T33" s="23">
        <f t="shared" si="12"/>
        <v>9</v>
      </c>
      <c r="U33" s="23">
        <f t="shared" si="12"/>
        <v>0</v>
      </c>
      <c r="V33" s="23">
        <f t="shared" si="12"/>
        <v>1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19</v>
      </c>
      <c r="AB33" s="5" t="s">
        <v>21</v>
      </c>
      <c r="AC33" s="36">
        <f>($B33/$B$75)/'ROI Areas'!$X33</f>
        <v>0</v>
      </c>
      <c r="AD33" s="36">
        <f>($C33/$C$75)/'ROI Areas'!$X33</f>
        <v>0.67306553196413732</v>
      </c>
      <c r="AE33" s="36">
        <f>($D33/$D$75)/'ROI Areas'!$X33</f>
        <v>0.11033861179739955</v>
      </c>
      <c r="AF33" s="36">
        <f>($E33/$E$75)/'ROI Areas'!$X33</f>
        <v>0</v>
      </c>
      <c r="AG33" s="36">
        <f>($F33/$F$75)/'ROI Areas'!$X33</f>
        <v>0</v>
      </c>
      <c r="AH33" s="36">
        <f>($G33/$G$75)/'ROI Areas'!$X33</f>
        <v>0</v>
      </c>
      <c r="AI33" s="36">
        <f>($H33/$H$75)/'ROI Areas'!$X33</f>
        <v>0.77661407534323534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5">
      <c r="A34" s="5" t="s">
        <v>24</v>
      </c>
      <c r="B34" s="26">
        <f>CEP!Z34</f>
        <v>0</v>
      </c>
      <c r="C34" s="26">
        <f>CEP!AW34</f>
        <v>0</v>
      </c>
      <c r="D34" s="26">
        <f>CEP!BT34</f>
        <v>0</v>
      </c>
      <c r="E34" s="26">
        <f>CEP!CQ34</f>
        <v>0</v>
      </c>
      <c r="F34" s="26">
        <f>CEP!DN34</f>
        <v>0</v>
      </c>
      <c r="G34" s="26">
        <f>CEP!EK34</f>
        <v>0</v>
      </c>
      <c r="H34" s="26">
        <f>CEP!FH34</f>
        <v>0</v>
      </c>
      <c r="I34" s="26">
        <f>CEP!GE34</f>
        <v>0</v>
      </c>
      <c r="J34" s="26">
        <f>CEP!HB34</f>
        <v>0</v>
      </c>
      <c r="K34" s="26">
        <f>CEP!HY34</f>
        <v>0</v>
      </c>
      <c r="L34" s="24">
        <f t="shared" si="1"/>
        <v>0</v>
      </c>
      <c r="O34" s="37" t="s">
        <v>120</v>
      </c>
      <c r="P34" s="38">
        <f>(P33/B75)/0.020844</f>
        <v>0.2460278798793479</v>
      </c>
      <c r="Q34" s="38">
        <f t="shared" ref="Q34:Y34" si="13">(Q33/C75)/0.020844</f>
        <v>0.19989765240197019</v>
      </c>
      <c r="R34" s="38">
        <f t="shared" si="13"/>
        <v>0.39324128341371184</v>
      </c>
      <c r="S34" s="38">
        <f t="shared" si="13"/>
        <v>1.1993859144118211</v>
      </c>
      <c r="T34" s="38">
        <f t="shared" si="13"/>
        <v>2.5103426115596257</v>
      </c>
      <c r="U34" s="38">
        <f t="shared" si="13"/>
        <v>0</v>
      </c>
      <c r="V34" s="38">
        <f t="shared" si="13"/>
        <v>0.92260454954755466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>
        <f>($D34/$D$75)/'ROI Areas'!$X34</f>
        <v>0</v>
      </c>
      <c r="AF34" s="36">
        <f>($E34/$E$75)/'ROI Areas'!$X34</f>
        <v>0</v>
      </c>
      <c r="AG34" s="36">
        <f>($F34/$F$75)/'ROI Areas'!$X34</f>
        <v>0</v>
      </c>
      <c r="AH34" s="36">
        <f>($G34/$G$75)/'ROI Areas'!$X34</f>
        <v>0</v>
      </c>
      <c r="AI34" s="36">
        <f>($H34/$H$75)/'ROI Areas'!$X34</f>
        <v>0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5">
      <c r="A35" s="5" t="s">
        <v>26</v>
      </c>
      <c r="B35" s="26">
        <f>CEP!Z35</f>
        <v>0</v>
      </c>
      <c r="C35" s="26">
        <f>CEP!AW35</f>
        <v>0</v>
      </c>
      <c r="D35" s="26">
        <f>CEP!BT35</f>
        <v>4</v>
      </c>
      <c r="E35" s="26">
        <f>CEP!CQ35</f>
        <v>0</v>
      </c>
      <c r="F35" s="26">
        <f>CEP!DN35</f>
        <v>1</v>
      </c>
      <c r="G35" s="26">
        <f>CEP!EK35</f>
        <v>0</v>
      </c>
      <c r="H35" s="26">
        <f>CEP!FH35</f>
        <v>2</v>
      </c>
      <c r="I35" s="26">
        <f>CEP!GE35</f>
        <v>0</v>
      </c>
      <c r="J35" s="26">
        <f>CEP!HB35</f>
        <v>0</v>
      </c>
      <c r="K35" s="26">
        <f>CEP!HY35</f>
        <v>0</v>
      </c>
      <c r="L35" s="24">
        <f t="shared" si="1"/>
        <v>7</v>
      </c>
      <c r="O35" s="22" t="s">
        <v>39</v>
      </c>
      <c r="AB35" s="5" t="s">
        <v>26</v>
      </c>
      <c r="AC35" s="36">
        <f>($B35/$B$75)/'ROI Areas'!$X35</f>
        <v>0</v>
      </c>
      <c r="AD35" s="36">
        <f>($C35/$C$75)/'ROI Areas'!$X35</f>
        <v>0</v>
      </c>
      <c r="AE35" s="36">
        <f>($D35/$D$75)/'ROI Areas'!$X35</f>
        <v>0.62917937636543653</v>
      </c>
      <c r="AF35" s="36">
        <f>($E35/$E$75)/'ROI Areas'!$X35</f>
        <v>0</v>
      </c>
      <c r="AG35" s="36">
        <f>($F35/$F$75)/'ROI Areas'!$X35</f>
        <v>0.33470879614789212</v>
      </c>
      <c r="AH35" s="36">
        <f>($G35/$G$75)/'ROI Areas'!$X35</f>
        <v>0</v>
      </c>
      <c r="AI35" s="36">
        <f>($H35/$H$75)/'ROI Areas'!$X35</f>
        <v>2.2142274206706709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5">
      <c r="A36" s="5" t="s">
        <v>33</v>
      </c>
      <c r="B36" s="26">
        <f>CEP!Z36</f>
        <v>0</v>
      </c>
      <c r="C36" s="26">
        <f>CEP!AW36</f>
        <v>0</v>
      </c>
      <c r="D36" s="26">
        <f>CEP!BT36</f>
        <v>0</v>
      </c>
      <c r="E36" s="26">
        <f>CEP!CQ36</f>
        <v>0</v>
      </c>
      <c r="F36" s="26">
        <f>CEP!DN36</f>
        <v>0</v>
      </c>
      <c r="G36" s="26">
        <f>CEP!EK36</f>
        <v>0</v>
      </c>
      <c r="H36" s="26">
        <f>CEP!FH36</f>
        <v>0</v>
      </c>
      <c r="I36" s="26">
        <f>CEP!GE36</f>
        <v>0</v>
      </c>
      <c r="J36" s="26">
        <f>CEP!HB36</f>
        <v>0</v>
      </c>
      <c r="K36" s="26">
        <f>CEP!HY36</f>
        <v>0</v>
      </c>
      <c r="L36" s="24">
        <f t="shared" si="1"/>
        <v>0</v>
      </c>
      <c r="P36">
        <f t="shared" ref="P36:Y36" si="14">B1</f>
        <v>2761</v>
      </c>
      <c r="Q36">
        <f t="shared" si="14"/>
        <v>2762</v>
      </c>
      <c r="R36">
        <f t="shared" si="14"/>
        <v>2765</v>
      </c>
      <c r="S36">
        <f t="shared" si="14"/>
        <v>2766</v>
      </c>
      <c r="T36">
        <f t="shared" si="14"/>
        <v>2767</v>
      </c>
      <c r="U36">
        <f t="shared" si="14"/>
        <v>2768</v>
      </c>
      <c r="V36">
        <f t="shared" si="14"/>
        <v>2769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>
        <f>($D36/$D$75)/'ROI Areas'!$X36</f>
        <v>0</v>
      </c>
      <c r="AF36" s="36">
        <f>($E36/$E$75)/'ROI Areas'!$X36</f>
        <v>0</v>
      </c>
      <c r="AG36" s="36">
        <f>($F36/$F$75)/'ROI Areas'!$X36</f>
        <v>0</v>
      </c>
      <c r="AH36" s="36">
        <f>($G36/$G$75)/'ROI Areas'!$X36</f>
        <v>0</v>
      </c>
      <c r="AI36" s="36">
        <f>($H36/$H$75)/'ROI Areas'!$X36</f>
        <v>0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5">
      <c r="A37" s="5" t="s">
        <v>34</v>
      </c>
      <c r="B37" s="26">
        <f>CEP!Z37</f>
        <v>0</v>
      </c>
      <c r="C37" s="26">
        <f>CEP!AW37</f>
        <v>0</v>
      </c>
      <c r="D37" s="26">
        <f>CEP!BT37</f>
        <v>2</v>
      </c>
      <c r="E37" s="26">
        <f>CEP!CQ37</f>
        <v>0</v>
      </c>
      <c r="F37" s="26">
        <f>CEP!DN37</f>
        <v>0</v>
      </c>
      <c r="G37" s="26">
        <f>CEP!EK37</f>
        <v>0</v>
      </c>
      <c r="H37" s="26">
        <f>CEP!FH37</f>
        <v>0</v>
      </c>
      <c r="I37" s="26">
        <f>CEP!GE37</f>
        <v>0</v>
      </c>
      <c r="J37" s="26">
        <f>CEP!HB37</f>
        <v>0</v>
      </c>
      <c r="K37" s="26">
        <f>CEP!HY37</f>
        <v>0</v>
      </c>
      <c r="L37" s="24">
        <f t="shared" si="1"/>
        <v>2</v>
      </c>
      <c r="O37" s="5" t="s">
        <v>56</v>
      </c>
      <c r="P37">
        <f t="shared" ref="P37:Z40" si="15">B24</f>
        <v>1</v>
      </c>
      <c r="Q37">
        <f t="shared" si="15"/>
        <v>3</v>
      </c>
      <c r="R37">
        <f t="shared" si="15"/>
        <v>0</v>
      </c>
      <c r="S37">
        <f t="shared" si="15"/>
        <v>1</v>
      </c>
      <c r="T37">
        <f t="shared" si="15"/>
        <v>0</v>
      </c>
      <c r="U37">
        <f t="shared" si="15"/>
        <v>1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6</v>
      </c>
      <c r="AB37" s="5" t="s">
        <v>34</v>
      </c>
      <c r="AC37" s="36">
        <f>($B37/$B$75)/'ROI Areas'!$X37</f>
        <v>0</v>
      </c>
      <c r="AD37" s="36">
        <f>($C37/$C$75)/'ROI Areas'!$X37</f>
        <v>0</v>
      </c>
      <c r="AE37" s="36">
        <f>($D37/$D$75)/'ROI Areas'!$X37</f>
        <v>0.94291186500563839</v>
      </c>
      <c r="AF37" s="36">
        <f>($E37/$E$75)/'ROI Areas'!$X37</f>
        <v>0</v>
      </c>
      <c r="AG37" s="36">
        <f>($F37/$F$75)/'ROI Areas'!$X37</f>
        <v>0</v>
      </c>
      <c r="AH37" s="36">
        <f>($G37/$G$75)/'ROI Areas'!$X37</f>
        <v>0</v>
      </c>
      <c r="AI37" s="36">
        <f>($H37/$H$75)/'ROI Areas'!$X37</f>
        <v>0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5">
      <c r="A38" s="5" t="s">
        <v>5</v>
      </c>
      <c r="B38" s="26">
        <f>CEP!Z38</f>
        <v>0</v>
      </c>
      <c r="C38" s="26">
        <f>CEP!AW38</f>
        <v>1</v>
      </c>
      <c r="D38" s="26">
        <f>CEP!BT38</f>
        <v>1</v>
      </c>
      <c r="E38" s="26">
        <f>CEP!CQ38</f>
        <v>0</v>
      </c>
      <c r="F38" s="26">
        <f>CEP!DN38</f>
        <v>0</v>
      </c>
      <c r="G38" s="26">
        <f>CEP!EK38</f>
        <v>0</v>
      </c>
      <c r="H38" s="26">
        <f>CEP!FH38</f>
        <v>1</v>
      </c>
      <c r="I38" s="26">
        <f>CEP!GE38</f>
        <v>0</v>
      </c>
      <c r="J38" s="26">
        <f>CEP!HB38</f>
        <v>0</v>
      </c>
      <c r="K38" s="26">
        <f>CEP!HY38</f>
        <v>0</v>
      </c>
      <c r="L38" s="24">
        <f t="shared" si="1"/>
        <v>3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1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1</v>
      </c>
      <c r="AB38" s="5" t="s">
        <v>5</v>
      </c>
      <c r="AC38" s="36">
        <f>($B38/$B$75)/'ROI Areas'!$X38</f>
        <v>0</v>
      </c>
      <c r="AD38" s="36">
        <f>($C38/$C$75)/'ROI Areas'!$X38</f>
        <v>0.47285434466684295</v>
      </c>
      <c r="AE38" s="36">
        <f>($D38/$D$75)/'ROI Areas'!$X38</f>
        <v>0.62013684546471204</v>
      </c>
      <c r="AF38" s="36">
        <f>($E38/$E$75)/'ROI Areas'!$X38</f>
        <v>0</v>
      </c>
      <c r="AG38" s="36">
        <f>($F38/$F$75)/'ROI Areas'!$X38</f>
        <v>0</v>
      </c>
      <c r="AH38" s="36">
        <f>($G38/$G$75)/'ROI Areas'!$X38</f>
        <v>0</v>
      </c>
      <c r="AI38" s="36">
        <f>($H38/$H$75)/'ROI Areas'!$X38</f>
        <v>4.3648093353862425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5">
      <c r="A39" s="5" t="s">
        <v>6</v>
      </c>
      <c r="B39" s="26">
        <f>CEP!Z39</f>
        <v>0</v>
      </c>
      <c r="C39" s="26">
        <f>CEP!AW39</f>
        <v>0</v>
      </c>
      <c r="D39" s="26">
        <f>CEP!BT39</f>
        <v>0</v>
      </c>
      <c r="E39" s="26">
        <f>CEP!CQ39</f>
        <v>0</v>
      </c>
      <c r="F39" s="26">
        <f>CEP!DN39</f>
        <v>0</v>
      </c>
      <c r="G39" s="26">
        <f>CEP!EK39</f>
        <v>0</v>
      </c>
      <c r="H39" s="26">
        <f>CEP!FH39</f>
        <v>0</v>
      </c>
      <c r="I39" s="26">
        <f>CEP!GE39</f>
        <v>0</v>
      </c>
      <c r="J39" s="26">
        <f>CEP!HB39</f>
        <v>0</v>
      </c>
      <c r="K39" s="26">
        <f>CEP!HY39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1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1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>
        <f>($D39/$D$75)/'ROI Areas'!$X39</f>
        <v>0</v>
      </c>
      <c r="AF39" s="36">
        <f>($E39/$E$75)/'ROI Areas'!$X39</f>
        <v>0</v>
      </c>
      <c r="AG39" s="36">
        <f>($F39/$F$75)/'ROI Areas'!$X39</f>
        <v>0</v>
      </c>
      <c r="AH39" s="36">
        <f>($G39/$G$75)/'ROI Areas'!$X39</f>
        <v>0</v>
      </c>
      <c r="AI39" s="36">
        <f>($H39/$H$75)/'ROI Areas'!$X39</f>
        <v>0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5">
      <c r="A40" s="5" t="s">
        <v>7</v>
      </c>
      <c r="B40" s="26">
        <f>CEP!Z40</f>
        <v>0</v>
      </c>
      <c r="C40" s="26">
        <f>CEP!AW40</f>
        <v>1</v>
      </c>
      <c r="D40" s="26">
        <f>CEP!BT40</f>
        <v>2</v>
      </c>
      <c r="E40" s="26">
        <f>CEP!CQ40</f>
        <v>0</v>
      </c>
      <c r="F40" s="26">
        <f>CEP!DN40</f>
        <v>0</v>
      </c>
      <c r="G40" s="26">
        <f>CEP!EK40</f>
        <v>0</v>
      </c>
      <c r="H40" s="26">
        <f>CEP!FH40</f>
        <v>0</v>
      </c>
      <c r="I40" s="26">
        <f>CEP!GE40</f>
        <v>0</v>
      </c>
      <c r="J40" s="26">
        <f>CEP!HB40</f>
        <v>0</v>
      </c>
      <c r="K40" s="26">
        <f>CEP!HY40</f>
        <v>0</v>
      </c>
      <c r="L40" s="24">
        <f t="shared" si="1"/>
        <v>3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($B40/$B$75)/'ROI Areas'!$X40</f>
        <v>0</v>
      </c>
      <c r="AD40" s="36">
        <f>($C40/$C$75)/'ROI Areas'!$X40</f>
        <v>0.61508508583540555</v>
      </c>
      <c r="AE40" s="36">
        <f>($D40/$D$75)/'ROI Areas'!$X40</f>
        <v>1.6133379300600801</v>
      </c>
      <c r="AF40" s="36">
        <f>($E40/$E$75)/'ROI Areas'!$X40</f>
        <v>0</v>
      </c>
      <c r="AG40" s="36">
        <f>($F40/$F$75)/'ROI Areas'!$X40</f>
        <v>0</v>
      </c>
      <c r="AH40" s="36">
        <f>($G40/$G$75)/'ROI Areas'!$X40</f>
        <v>0</v>
      </c>
      <c r="AI40" s="36">
        <f>($H40/$H$75)/'ROI Areas'!$X40</f>
        <v>0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5">
      <c r="A41" s="5" t="s">
        <v>13</v>
      </c>
      <c r="B41" s="26">
        <f>CEP!Z41</f>
        <v>0</v>
      </c>
      <c r="C41" s="26">
        <f>CEP!AW41</f>
        <v>0</v>
      </c>
      <c r="D41" s="26">
        <f>CEP!BT41</f>
        <v>3</v>
      </c>
      <c r="E41" s="26">
        <f>CEP!CQ41</f>
        <v>0</v>
      </c>
      <c r="F41" s="26">
        <f>CEP!DN41</f>
        <v>0</v>
      </c>
      <c r="G41" s="26">
        <f>CEP!EK41</f>
        <v>0</v>
      </c>
      <c r="H41" s="26">
        <f>CEP!FH41</f>
        <v>1</v>
      </c>
      <c r="I41" s="26">
        <f>CEP!GE41</f>
        <v>0</v>
      </c>
      <c r="J41" s="26">
        <f>CEP!HB41</f>
        <v>0</v>
      </c>
      <c r="K41" s="26">
        <f>CEP!HY41</f>
        <v>0</v>
      </c>
      <c r="L41" s="24">
        <f t="shared" si="1"/>
        <v>4</v>
      </c>
      <c r="O41" s="23" t="s">
        <v>106</v>
      </c>
      <c r="P41" s="23">
        <f>SUM(P37:P40)</f>
        <v>1</v>
      </c>
      <c r="Q41" s="23">
        <f t="shared" ref="Q41:Y41" si="16">SUM(Q37:Q40)</f>
        <v>3</v>
      </c>
      <c r="R41" s="23">
        <f t="shared" si="16"/>
        <v>0</v>
      </c>
      <c r="S41" s="23">
        <f t="shared" si="16"/>
        <v>1</v>
      </c>
      <c r="T41" s="23">
        <f t="shared" si="16"/>
        <v>0</v>
      </c>
      <c r="U41" s="23">
        <f t="shared" si="16"/>
        <v>2</v>
      </c>
      <c r="V41" s="23">
        <f t="shared" si="16"/>
        <v>1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8</v>
      </c>
      <c r="AB41" s="5" t="s">
        <v>13</v>
      </c>
      <c r="AC41" s="36">
        <f>($B41/$B$75)/'ROI Areas'!$X41</f>
        <v>0</v>
      </c>
      <c r="AD41" s="36">
        <f>($C41/$C$75)/'ROI Areas'!$X41</f>
        <v>0</v>
      </c>
      <c r="AE41" s="36">
        <f>($D41/$D$75)/'ROI Areas'!$X41</f>
        <v>1.1079412892982876</v>
      </c>
      <c r="AF41" s="36">
        <f>($E41/$E$75)/'ROI Areas'!$X41</f>
        <v>0</v>
      </c>
      <c r="AG41" s="36">
        <f>($F41/$F$75)/'ROI Areas'!$X41</f>
        <v>0</v>
      </c>
      <c r="AH41" s="36">
        <f>($G41/$G$75)/'ROI Areas'!$X41</f>
        <v>0</v>
      </c>
      <c r="AI41" s="36">
        <f>($H41/$H$75)/'ROI Areas'!$X41</f>
        <v>2.5994007171998286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5">
      <c r="A42" s="5" t="s">
        <v>23</v>
      </c>
      <c r="B42" s="26">
        <f>CEP!Z42</f>
        <v>0</v>
      </c>
      <c r="C42" s="26">
        <f>CEP!AW42</f>
        <v>0</v>
      </c>
      <c r="D42" s="26">
        <f>CEP!BT42</f>
        <v>0</v>
      </c>
      <c r="E42" s="26">
        <f>CEP!CQ42</f>
        <v>0</v>
      </c>
      <c r="F42" s="26">
        <f>CEP!DN42</f>
        <v>0</v>
      </c>
      <c r="G42" s="26">
        <f>CEP!EK42</f>
        <v>0</v>
      </c>
      <c r="H42" s="26">
        <f>CEP!FH42</f>
        <v>0</v>
      </c>
      <c r="I42" s="26">
        <f>CEP!GE42</f>
        <v>0</v>
      </c>
      <c r="J42" s="26">
        <f>CEP!HB42</f>
        <v>0</v>
      </c>
      <c r="K42" s="26">
        <f>CEP!HY42</f>
        <v>0</v>
      </c>
      <c r="L42" s="24">
        <f t="shared" si="1"/>
        <v>0</v>
      </c>
      <c r="O42" s="37" t="s">
        <v>120</v>
      </c>
      <c r="P42" s="38">
        <f>(P41/B75)/0.029873</f>
        <v>8.5833447062650697E-2</v>
      </c>
      <c r="Q42" s="38">
        <f t="shared" ref="Q42:Y42" si="17">(Q41/C75)/0.029873</f>
        <v>0.20921902721521107</v>
      </c>
      <c r="R42" s="38">
        <f t="shared" si="17"/>
        <v>0</v>
      </c>
      <c r="S42" s="38">
        <f t="shared" si="17"/>
        <v>0.41843805443042215</v>
      </c>
      <c r="T42" s="38">
        <f t="shared" si="17"/>
        <v>0</v>
      </c>
      <c r="U42" s="38">
        <f t="shared" si="17"/>
        <v>1.4244699725290966</v>
      </c>
      <c r="V42" s="38">
        <f t="shared" si="17"/>
        <v>0.64375085296988022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>
        <f>($B42/$B$75)/'ROI Areas'!$X42</f>
        <v>0</v>
      </c>
      <c r="AD42" s="36">
        <f>($C42/$C$75)/'ROI Areas'!$X42</f>
        <v>0</v>
      </c>
      <c r="AE42" s="36">
        <f>($D42/$D$75)/'ROI Areas'!$X42</f>
        <v>0</v>
      </c>
      <c r="AF42" s="36">
        <f>($E42/$E$75)/'ROI Areas'!$X42</f>
        <v>0</v>
      </c>
      <c r="AG42" s="36">
        <f>($F42/$F$75)/'ROI Areas'!$X42</f>
        <v>0</v>
      </c>
      <c r="AH42" s="36">
        <f>($G42/$G$75)/'ROI Areas'!$X42</f>
        <v>0</v>
      </c>
      <c r="AI42" s="36">
        <f>($H42/$H$75)/'ROI Areas'!$X42</f>
        <v>0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5">
      <c r="A43" s="5" t="s">
        <v>60</v>
      </c>
      <c r="B43" s="26">
        <f>CEP!Z43</f>
        <v>2</v>
      </c>
      <c r="C43" s="26">
        <f>CEP!AW43</f>
        <v>10</v>
      </c>
      <c r="D43" s="26">
        <f>CEP!BT43</f>
        <v>1</v>
      </c>
      <c r="E43" s="26">
        <f>CEP!CQ43</f>
        <v>5</v>
      </c>
      <c r="F43" s="26">
        <f>CEP!DN43</f>
        <v>10</v>
      </c>
      <c r="G43" s="26">
        <f>CEP!EK43</f>
        <v>1</v>
      </c>
      <c r="H43" s="26">
        <f>CEP!FH43</f>
        <v>1</v>
      </c>
      <c r="I43" s="26">
        <f>CEP!GE43</f>
        <v>0</v>
      </c>
      <c r="J43" s="26">
        <f>CEP!HB43</f>
        <v>0</v>
      </c>
      <c r="K43" s="26">
        <f>CEP!HY43</f>
        <v>0</v>
      </c>
      <c r="L43" s="24">
        <f t="shared" si="1"/>
        <v>30</v>
      </c>
      <c r="O43" s="22" t="s">
        <v>40</v>
      </c>
      <c r="AB43" s="5" t="s">
        <v>60</v>
      </c>
      <c r="AC43" s="36">
        <f>($B43/$B$75)/'ROI Areas'!$X43</f>
        <v>0.17619406919034075</v>
      </c>
      <c r="AD43" s="36">
        <f>($C43/$C$75)/'ROI Areas'!$X43</f>
        <v>0.71578840608575933</v>
      </c>
      <c r="AE43" s="36">
        <f>($D43/$D$75)/'ROI Areas'!$X43</f>
        <v>9.3873889322722531E-2</v>
      </c>
      <c r="AF43" s="36">
        <f>($E43/$E$75)/'ROI Areas'!$X43</f>
        <v>2.1473652182572778</v>
      </c>
      <c r="AG43" s="36">
        <f>($F43/$F$75)/'ROI Areas'!$X43</f>
        <v>1.9975490402393283</v>
      </c>
      <c r="AH43" s="36">
        <f>($G43/$G$75)/'ROI Areas'!$X43</f>
        <v>0.73101794664077546</v>
      </c>
      <c r="AI43" s="36">
        <f>($H43/$H$75)/'ROI Areas'!$X43</f>
        <v>0.66072775946377782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5">
      <c r="A44" s="5" t="s">
        <v>61</v>
      </c>
      <c r="B44" s="26">
        <f>CEP!Z44</f>
        <v>2</v>
      </c>
      <c r="C44" s="26">
        <f>CEP!AW44</f>
        <v>1</v>
      </c>
      <c r="D44" s="26">
        <f>CEP!BT44</f>
        <v>1</v>
      </c>
      <c r="E44" s="26">
        <f>CEP!CQ44</f>
        <v>3</v>
      </c>
      <c r="F44" s="26">
        <f>CEP!DN44</f>
        <v>1</v>
      </c>
      <c r="G44" s="26">
        <f>CEP!EK44</f>
        <v>0</v>
      </c>
      <c r="H44" s="26">
        <f>CEP!FH44</f>
        <v>1</v>
      </c>
      <c r="I44" s="26">
        <f>CEP!GE44</f>
        <v>0</v>
      </c>
      <c r="J44" s="26">
        <f>CEP!HB44</f>
        <v>0</v>
      </c>
      <c r="K44" s="26">
        <f>CEP!HY44</f>
        <v>0</v>
      </c>
      <c r="L44" s="24">
        <f t="shared" si="1"/>
        <v>9</v>
      </c>
      <c r="P44">
        <f t="shared" ref="P44:Y44" si="18">B1</f>
        <v>2761</v>
      </c>
      <c r="Q44">
        <f t="shared" si="18"/>
        <v>2762</v>
      </c>
      <c r="R44">
        <f t="shared" si="18"/>
        <v>2765</v>
      </c>
      <c r="S44">
        <f t="shared" si="18"/>
        <v>2766</v>
      </c>
      <c r="T44">
        <f t="shared" si="18"/>
        <v>2767</v>
      </c>
      <c r="U44">
        <f t="shared" si="18"/>
        <v>2768</v>
      </c>
      <c r="V44">
        <f t="shared" si="18"/>
        <v>2769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($B44/$B$75)/'ROI Areas'!$X44</f>
        <v>0.3564148475449882</v>
      </c>
      <c r="AD44" s="36">
        <f>($C44/$C$75)/'ROI Areas'!$X44</f>
        <v>0.14479353181515148</v>
      </c>
      <c r="AE44" s="36">
        <f>($D44/$D$75)/'ROI Areas'!$X44</f>
        <v>0.18989315647888716</v>
      </c>
      <c r="AF44" s="36">
        <f>($E44/$E$75)/'ROI Areas'!$X44</f>
        <v>2.6062835726727265</v>
      </c>
      <c r="AG44" s="36">
        <f>($F44/$F$75)/'ROI Areas'!$X44</f>
        <v>0.40407497250739943</v>
      </c>
      <c r="AH44" s="36">
        <f>($G44/$G$75)/'ROI Areas'!$X44</f>
        <v>0</v>
      </c>
      <c r="AI44" s="36">
        <f>($H44/$H$75)/'ROI Areas'!$X44</f>
        <v>1.3365556782937058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5">
      <c r="A45" s="5" t="s">
        <v>17</v>
      </c>
      <c r="B45" s="26">
        <f>CEP!Z45</f>
        <v>4</v>
      </c>
      <c r="C45" s="26">
        <f>CEP!AW45</f>
        <v>0</v>
      </c>
      <c r="D45" s="26">
        <f>CEP!BT45</f>
        <v>0</v>
      </c>
      <c r="E45" s="26">
        <f>CEP!CQ45</f>
        <v>0</v>
      </c>
      <c r="F45" s="26">
        <f>CEP!DN45</f>
        <v>0</v>
      </c>
      <c r="G45" s="26">
        <f>CEP!EK45</f>
        <v>0</v>
      </c>
      <c r="H45" s="26">
        <f>CEP!FH45</f>
        <v>0</v>
      </c>
      <c r="I45" s="26">
        <f>CEP!GE45</f>
        <v>0</v>
      </c>
      <c r="J45" s="26">
        <f>CEP!HB45</f>
        <v>0</v>
      </c>
      <c r="K45" s="26">
        <f>CEP!HY45</f>
        <v>0</v>
      </c>
      <c r="L45" s="24">
        <f t="shared" si="1"/>
        <v>4</v>
      </c>
      <c r="O45" s="5" t="s">
        <v>2</v>
      </c>
      <c r="P45">
        <f t="shared" ref="P45:Z54" si="19">B28</f>
        <v>2</v>
      </c>
      <c r="Q45">
        <f t="shared" si="19"/>
        <v>2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4</v>
      </c>
      <c r="AB45" s="5" t="s">
        <v>17</v>
      </c>
      <c r="AC45" s="36">
        <f>($B45/$B$75)/'ROI Areas'!$X45</f>
        <v>10.94488000925304</v>
      </c>
      <c r="AD45" s="36">
        <f>($C45/$C$75)/'ROI Areas'!$X45</f>
        <v>0</v>
      </c>
      <c r="AE45" s="36">
        <f>($D45/$D$75)/'ROI Areas'!$X45</f>
        <v>0</v>
      </c>
      <c r="AF45" s="36">
        <f>($E45/$E$75)/'ROI Areas'!$X45</f>
        <v>0</v>
      </c>
      <c r="AG45" s="36">
        <f>($F45/$F$75)/'ROI Areas'!$X45</f>
        <v>0</v>
      </c>
      <c r="AH45" s="36">
        <f>($G45/$G$75)/'ROI Areas'!$X45</f>
        <v>0</v>
      </c>
      <c r="AI45" s="36">
        <f>($H45/$H$75)/'ROI Areas'!$X45</f>
        <v>0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5">
      <c r="A46" s="5" t="s">
        <v>62</v>
      </c>
      <c r="B46" s="26">
        <f>CEP!Z46</f>
        <v>6</v>
      </c>
      <c r="C46" s="26">
        <f>CEP!AW46</f>
        <v>8</v>
      </c>
      <c r="D46" s="26">
        <f>CEP!BT46</f>
        <v>2</v>
      </c>
      <c r="E46" s="26">
        <f>CEP!CQ46</f>
        <v>2</v>
      </c>
      <c r="F46" s="26">
        <f>CEP!DN46</f>
        <v>3</v>
      </c>
      <c r="G46" s="26">
        <f>CEP!EK46</f>
        <v>1</v>
      </c>
      <c r="H46" s="26">
        <f>CEP!FH46</f>
        <v>2</v>
      </c>
      <c r="I46" s="26">
        <f>CEP!GE46</f>
        <v>0</v>
      </c>
      <c r="J46" s="26">
        <f>CEP!HB46</f>
        <v>0</v>
      </c>
      <c r="K46" s="26">
        <f>CEP!HY46</f>
        <v>0</v>
      </c>
      <c r="L46" s="24">
        <f t="shared" si="1"/>
        <v>24</v>
      </c>
      <c r="O46" s="5" t="s">
        <v>3</v>
      </c>
      <c r="P46">
        <f t="shared" si="19"/>
        <v>1</v>
      </c>
      <c r="Q46">
        <f t="shared" si="19"/>
        <v>0</v>
      </c>
      <c r="R46">
        <f t="shared" si="19"/>
        <v>3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1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5</v>
      </c>
      <c r="AB46" s="5" t="s">
        <v>62</v>
      </c>
      <c r="AC46" s="36">
        <f>($B46/$B$75)/'ROI Areas'!$X46</f>
        <v>0.29822833609622545</v>
      </c>
      <c r="AD46" s="36">
        <f>($C46/$C$75)/'ROI Areas'!$X46</f>
        <v>0.32308069743757756</v>
      </c>
      <c r="AE46" s="36">
        <f>($D46/$D$75)/'ROI Areas'!$X46</f>
        <v>0.10592809752051723</v>
      </c>
      <c r="AF46" s="36">
        <f>($E46/$E$75)/'ROI Areas'!$X46</f>
        <v>0.48462104615636631</v>
      </c>
      <c r="AG46" s="36">
        <f>($F46/$F$75)/'ROI Areas'!$X46</f>
        <v>0.33810770662072065</v>
      </c>
      <c r="AH46" s="36">
        <f>($G46/$G$75)/'ROI Areas'!$X46</f>
        <v>0.41244344353733303</v>
      </c>
      <c r="AI46" s="36">
        <f>($H46/$H$75)/'ROI Areas'!$X46</f>
        <v>0.74557084024056364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5">
      <c r="A47" s="5" t="s">
        <v>63</v>
      </c>
      <c r="B47" s="26">
        <f>CEP!Z47</f>
        <v>19</v>
      </c>
      <c r="C47" s="26">
        <f>CEP!AW47</f>
        <v>2</v>
      </c>
      <c r="D47" s="26">
        <f>CEP!BT47</f>
        <v>2</v>
      </c>
      <c r="E47" s="26">
        <f>CEP!CQ47</f>
        <v>0</v>
      </c>
      <c r="F47" s="26">
        <f>CEP!DN47</f>
        <v>1</v>
      </c>
      <c r="G47" s="26">
        <f>CEP!EK47</f>
        <v>0</v>
      </c>
      <c r="H47" s="26">
        <f>CEP!FH47</f>
        <v>1</v>
      </c>
      <c r="I47" s="26">
        <f>CEP!GE47</f>
        <v>0</v>
      </c>
      <c r="J47" s="26">
        <f>CEP!HB47</f>
        <v>0</v>
      </c>
      <c r="K47" s="26">
        <f>CEP!HY47</f>
        <v>0</v>
      </c>
      <c r="L47" s="24">
        <f t="shared" si="1"/>
        <v>25</v>
      </c>
      <c r="O47" s="5" t="s">
        <v>4</v>
      </c>
      <c r="P47">
        <f t="shared" si="19"/>
        <v>1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1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2</v>
      </c>
      <c r="AB47" s="5" t="s">
        <v>63</v>
      </c>
      <c r="AC47" s="36">
        <f>($B47/$B$75)/'ROI Areas'!$X47</f>
        <v>2.5529832441001146</v>
      </c>
      <c r="AD47" s="36">
        <f>($C47/$C$75)/'ROI Areas'!$X47</f>
        <v>0.21834725114014136</v>
      </c>
      <c r="AE47" s="36">
        <f>($D47/$D$75)/'ROI Areas'!$X47</f>
        <v>0.28635705067559525</v>
      </c>
      <c r="AF47" s="36">
        <f>($E47/$E$75)/'ROI Areas'!$X47</f>
        <v>0</v>
      </c>
      <c r="AG47" s="36">
        <f>($F47/$F$75)/'ROI Areas'!$X47</f>
        <v>0.30467058298624378</v>
      </c>
      <c r="AH47" s="36">
        <f>($G47/$G$75)/'ROI Areas'!$X47</f>
        <v>0</v>
      </c>
      <c r="AI47" s="36">
        <f>($H47/$H$75)/'ROI Areas'!$X47</f>
        <v>1.0077565437237295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5">
      <c r="A48" s="5" t="s">
        <v>64</v>
      </c>
      <c r="B48" s="26">
        <f>CEP!Z48</f>
        <v>4</v>
      </c>
      <c r="C48" s="26">
        <f>CEP!AW48</f>
        <v>0</v>
      </c>
      <c r="D48" s="26">
        <f>CEP!BT48</f>
        <v>0</v>
      </c>
      <c r="E48" s="26">
        <f>CEP!CQ48</f>
        <v>0</v>
      </c>
      <c r="F48" s="26">
        <f>CEP!DN48</f>
        <v>0</v>
      </c>
      <c r="G48" s="26">
        <f>CEP!EK48</f>
        <v>0</v>
      </c>
      <c r="H48" s="26">
        <f>CEP!FH48</f>
        <v>0</v>
      </c>
      <c r="I48" s="26">
        <f>CEP!GE48</f>
        <v>0</v>
      </c>
      <c r="J48" s="26">
        <f>CEP!HB48</f>
        <v>0</v>
      </c>
      <c r="K48" s="26">
        <f>CEP!HY48</f>
        <v>0</v>
      </c>
      <c r="L48" s="24">
        <f t="shared" si="1"/>
        <v>4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1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1</v>
      </c>
      <c r="AB48" s="5" t="s">
        <v>64</v>
      </c>
      <c r="AC48" s="36">
        <f>($B48/$B$75)/'ROI Areas'!$X48</f>
        <v>1.9530548798351006</v>
      </c>
      <c r="AD48" s="36">
        <f>($C48/$C$75)/'ROI Areas'!$X48</f>
        <v>0</v>
      </c>
      <c r="AE48" s="36">
        <f>($D48/$D$75)/'ROI Areas'!$X48</f>
        <v>0</v>
      </c>
      <c r="AF48" s="36">
        <f>($E48/$E$75)/'ROI Areas'!$X48</f>
        <v>0</v>
      </c>
      <c r="AG48" s="36">
        <f>($F48/$F$75)/'ROI Areas'!$X48</f>
        <v>0</v>
      </c>
      <c r="AH48" s="36">
        <f>($G48/$G$75)/'ROI Areas'!$X48</f>
        <v>0</v>
      </c>
      <c r="AI48" s="36">
        <f>($H48/$H$75)/'ROI Areas'!$X48</f>
        <v>0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5">
      <c r="A49" s="5" t="s">
        <v>12</v>
      </c>
      <c r="B49" s="26">
        <f>CEP!Z49</f>
        <v>12</v>
      </c>
      <c r="C49" s="26">
        <f>CEP!AW49</f>
        <v>2</v>
      </c>
      <c r="D49" s="26">
        <f>CEP!BT49</f>
        <v>2</v>
      </c>
      <c r="E49" s="26">
        <f>CEP!CQ49</f>
        <v>2</v>
      </c>
      <c r="F49" s="26">
        <f>CEP!DN49</f>
        <v>0</v>
      </c>
      <c r="G49" s="26">
        <f>CEP!EK49</f>
        <v>1</v>
      </c>
      <c r="H49" s="26">
        <f>CEP!FH49</f>
        <v>1</v>
      </c>
      <c r="I49" s="26">
        <f>CEP!GE49</f>
        <v>0</v>
      </c>
      <c r="J49" s="26">
        <f>CEP!HB49</f>
        <v>0</v>
      </c>
      <c r="K49" s="26">
        <f>CEP!HY49</f>
        <v>0</v>
      </c>
      <c r="L49" s="24">
        <f t="shared" si="1"/>
        <v>20</v>
      </c>
      <c r="O49" s="5" t="s">
        <v>20</v>
      </c>
      <c r="P49">
        <f t="shared" si="19"/>
        <v>1</v>
      </c>
      <c r="Q49">
        <f t="shared" si="19"/>
        <v>3</v>
      </c>
      <c r="R49">
        <f t="shared" si="19"/>
        <v>9</v>
      </c>
      <c r="S49">
        <f t="shared" si="19"/>
        <v>0</v>
      </c>
      <c r="T49">
        <f t="shared" si="19"/>
        <v>2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15</v>
      </c>
      <c r="AB49" s="5" t="s">
        <v>12</v>
      </c>
      <c r="AC49" s="36">
        <f>($B49/$B$75)/'ROI Areas'!$X49</f>
        <v>2.8278435162611801</v>
      </c>
      <c r="AD49" s="36">
        <f>($C49/$C$75)/'ROI Areas'!$X49</f>
        <v>0.38293714282703478</v>
      </c>
      <c r="AE49" s="36">
        <f>($D49/$D$75)/'ROI Areas'!$X49</f>
        <v>0.50221264633053742</v>
      </c>
      <c r="AF49" s="36">
        <f>($E49/$E$75)/'ROI Areas'!$X49</f>
        <v>2.2976228569622088</v>
      </c>
      <c r="AG49" s="36">
        <f>($F49/$F$75)/'ROI Areas'!$X49</f>
        <v>0</v>
      </c>
      <c r="AH49" s="36">
        <f>($G49/$G$75)/'ROI Areas'!$X49</f>
        <v>1.9554237080529437</v>
      </c>
      <c r="AI49" s="36">
        <f>($H49/$H$75)/'ROI Areas'!$X49</f>
        <v>1.7674021976632377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5">
      <c r="A50" s="5" t="s">
        <v>65</v>
      </c>
      <c r="B50" s="26">
        <f>CEP!Z50</f>
        <v>2</v>
      </c>
      <c r="C50" s="26">
        <f>CEP!AW50</f>
        <v>1</v>
      </c>
      <c r="D50" s="26">
        <f>CEP!BT50</f>
        <v>1</v>
      </c>
      <c r="E50" s="26">
        <f>CEP!CQ50</f>
        <v>0</v>
      </c>
      <c r="F50" s="26">
        <f>CEP!DN50</f>
        <v>0</v>
      </c>
      <c r="G50" s="26">
        <f>CEP!EK50</f>
        <v>0</v>
      </c>
      <c r="H50" s="26">
        <f>CEP!FH50</f>
        <v>0</v>
      </c>
      <c r="I50" s="26">
        <f>CEP!GE50</f>
        <v>0</v>
      </c>
      <c r="J50" s="26">
        <f>CEP!HB50</f>
        <v>0</v>
      </c>
      <c r="K50" s="26">
        <f>CEP!HY50</f>
        <v>0</v>
      </c>
      <c r="L50" s="24">
        <f t="shared" si="1"/>
        <v>4</v>
      </c>
      <c r="O50" s="5" t="s">
        <v>21</v>
      </c>
      <c r="P50">
        <f t="shared" si="19"/>
        <v>0</v>
      </c>
      <c r="Q50">
        <f t="shared" si="19"/>
        <v>8</v>
      </c>
      <c r="R50">
        <f t="shared" si="19"/>
        <v>1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1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10</v>
      </c>
      <c r="AB50" s="5" t="s">
        <v>65</v>
      </c>
      <c r="AC50" s="36">
        <f>($B50/$B$75)/'ROI Areas'!$X50</f>
        <v>0.59981506317227762</v>
      </c>
      <c r="AD50" s="36">
        <f>($C50/$C$75)/'ROI Areas'!$X50</f>
        <v>0.24367486941373781</v>
      </c>
      <c r="AE50" s="36">
        <f>($D50/$D$75)/'ROI Areas'!$X50</f>
        <v>0.31957359923113154</v>
      </c>
      <c r="AF50" s="36">
        <f>($E50/$E$75)/'ROI Areas'!$X50</f>
        <v>0</v>
      </c>
      <c r="AG50" s="36">
        <f>($F50/$F$75)/'ROI Areas'!$X50</f>
        <v>0</v>
      </c>
      <c r="AH50" s="36">
        <f>($G50/$G$75)/'ROI Areas'!$X50</f>
        <v>0</v>
      </c>
      <c r="AI50" s="36">
        <f>($H50/$H$75)/'ROI Areas'!$X50</f>
        <v>0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5">
      <c r="A51" s="5" t="s">
        <v>66</v>
      </c>
      <c r="B51" s="26">
        <f>CEP!Z51</f>
        <v>4</v>
      </c>
      <c r="C51" s="26">
        <f>CEP!AW51</f>
        <v>1</v>
      </c>
      <c r="D51" s="26">
        <f>CEP!BT51</f>
        <v>4</v>
      </c>
      <c r="E51" s="26">
        <f>CEP!CQ51</f>
        <v>3</v>
      </c>
      <c r="F51" s="26">
        <f>CEP!DN51</f>
        <v>2</v>
      </c>
      <c r="G51" s="26">
        <f>CEP!EK51</f>
        <v>0</v>
      </c>
      <c r="H51" s="26">
        <f>CEP!FH51</f>
        <v>0</v>
      </c>
      <c r="I51" s="26">
        <f>CEP!GE51</f>
        <v>0</v>
      </c>
      <c r="J51" s="26">
        <f>CEP!HB51</f>
        <v>0</v>
      </c>
      <c r="K51" s="26">
        <f>CEP!HY51</f>
        <v>0</v>
      </c>
      <c r="L51" s="24">
        <f t="shared" si="1"/>
        <v>14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>
        <f>($B51/$B$75)/'ROI Areas'!$X51</f>
        <v>0.30916629025419007</v>
      </c>
      <c r="AD51" s="36">
        <f>($C51/$C$75)/'ROI Areas'!$X51</f>
        <v>6.2799402707882354E-2</v>
      </c>
      <c r="AE51" s="36">
        <f>($D51/$D$75)/'ROI Areas'!$X51</f>
        <v>0.3294394896151206</v>
      </c>
      <c r="AF51" s="36">
        <f>($E51/$E$75)/'ROI Areas'!$X51</f>
        <v>1.1303892487418825</v>
      </c>
      <c r="AG51" s="36">
        <f>($F51/$F$75)/'ROI Areas'!$X51</f>
        <v>0.35050829418352947</v>
      </c>
      <c r="AH51" s="36">
        <f>($G51/$G$75)/'ROI Areas'!$X51</f>
        <v>0</v>
      </c>
      <c r="AI51" s="36">
        <f>($H51/$H$75)/'ROI Areas'!$X51</f>
        <v>0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5">
      <c r="A52" s="5" t="s">
        <v>25</v>
      </c>
      <c r="B52" s="26">
        <f>CEP!Z52</f>
        <v>4</v>
      </c>
      <c r="C52" s="26">
        <f>CEP!AW52</f>
        <v>0</v>
      </c>
      <c r="D52" s="26">
        <f>CEP!BT52</f>
        <v>0</v>
      </c>
      <c r="E52" s="26">
        <f>CEP!CQ52</f>
        <v>0</v>
      </c>
      <c r="F52" s="26">
        <f>CEP!DN52</f>
        <v>0</v>
      </c>
      <c r="G52" s="26">
        <f>CEP!EK52</f>
        <v>1</v>
      </c>
      <c r="H52" s="26">
        <f>CEP!FH52</f>
        <v>0</v>
      </c>
      <c r="I52" s="26">
        <f>CEP!GE52</f>
        <v>0</v>
      </c>
      <c r="J52" s="26">
        <f>CEP!HB52</f>
        <v>0</v>
      </c>
      <c r="K52" s="26">
        <f>CEP!HY52</f>
        <v>0</v>
      </c>
      <c r="L52" s="24">
        <f t="shared" si="1"/>
        <v>5</v>
      </c>
      <c r="O52" s="5" t="s">
        <v>26</v>
      </c>
      <c r="P52">
        <f t="shared" si="19"/>
        <v>0</v>
      </c>
      <c r="Q52">
        <f t="shared" si="19"/>
        <v>0</v>
      </c>
      <c r="R52">
        <f t="shared" si="19"/>
        <v>4</v>
      </c>
      <c r="S52">
        <f t="shared" si="19"/>
        <v>0</v>
      </c>
      <c r="T52">
        <f t="shared" si="19"/>
        <v>1</v>
      </c>
      <c r="U52">
        <f t="shared" si="19"/>
        <v>0</v>
      </c>
      <c r="V52">
        <f t="shared" si="19"/>
        <v>2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7</v>
      </c>
      <c r="AB52" s="5" t="s">
        <v>25</v>
      </c>
      <c r="AC52" s="36">
        <f>($B52/$B$75)/'ROI Areas'!$X52</f>
        <v>7.1593164943056014</v>
      </c>
      <c r="AD52" s="36">
        <f>($C52/$C$75)/'ROI Areas'!$X52</f>
        <v>0</v>
      </c>
      <c r="AE52" s="36">
        <f>($D52/$D$75)/'ROI Areas'!$X52</f>
        <v>0</v>
      </c>
      <c r="AF52" s="36">
        <f>($E52/$E$75)/'ROI Areas'!$X52</f>
        <v>0</v>
      </c>
      <c r="AG52" s="36">
        <f>($F52/$F$75)/'ROI Areas'!$X52</f>
        <v>0</v>
      </c>
      <c r="AH52" s="36">
        <f>($G52/$G$75)/'ROI Areas'!$X52</f>
        <v>14.851773578612683</v>
      </c>
      <c r="AI52" s="36">
        <f>($H52/$H$75)/'ROI Areas'!$X52</f>
        <v>0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5">
      <c r="A53" s="5" t="s">
        <v>28</v>
      </c>
      <c r="B53" s="26">
        <f>CEP!Z53</f>
        <v>5</v>
      </c>
      <c r="C53" s="26">
        <f>CEP!AW53</f>
        <v>0</v>
      </c>
      <c r="D53" s="26">
        <f>CEP!BT53</f>
        <v>0</v>
      </c>
      <c r="E53" s="26">
        <f>CEP!CQ53</f>
        <v>0</v>
      </c>
      <c r="F53" s="26">
        <f>CEP!DN53</f>
        <v>0</v>
      </c>
      <c r="G53" s="26">
        <f>CEP!EK53</f>
        <v>0</v>
      </c>
      <c r="H53" s="26">
        <f>CEP!FH53</f>
        <v>0</v>
      </c>
      <c r="I53" s="26">
        <f>CEP!GE53</f>
        <v>0</v>
      </c>
      <c r="J53" s="26">
        <f>CEP!HB53</f>
        <v>0</v>
      </c>
      <c r="K53" s="26">
        <f>CEP!HY53</f>
        <v>0</v>
      </c>
      <c r="L53" s="24">
        <f t="shared" si="1"/>
        <v>5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>
        <f>($B53/$B$75)/'ROI Areas'!$X53</f>
        <v>6.8062637440465297</v>
      </c>
      <c r="AD53" s="36">
        <f>($C53/$C$75)/'ROI Areas'!$X53</f>
        <v>0</v>
      </c>
      <c r="AE53" s="36">
        <f>($D53/$D$75)/'ROI Areas'!$X53</f>
        <v>0</v>
      </c>
      <c r="AF53" s="36">
        <f>($E53/$E$75)/'ROI Areas'!$X53</f>
        <v>0</v>
      </c>
      <c r="AG53" s="36">
        <f>($F53/$F$75)/'ROI Areas'!$X53</f>
        <v>0</v>
      </c>
      <c r="AH53" s="36">
        <f>($G53/$G$75)/'ROI Areas'!$X53</f>
        <v>0</v>
      </c>
      <c r="AI53" s="36">
        <f>($H53/$H$75)/'ROI Areas'!$X53</f>
        <v>0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5">
      <c r="A54" s="5" t="s">
        <v>29</v>
      </c>
      <c r="B54" s="26">
        <f>CEP!Z54</f>
        <v>6</v>
      </c>
      <c r="C54" s="26">
        <f>CEP!AW54</f>
        <v>1</v>
      </c>
      <c r="D54" s="26">
        <f>CEP!BT54</f>
        <v>0</v>
      </c>
      <c r="E54" s="26">
        <f>CEP!CQ54</f>
        <v>0</v>
      </c>
      <c r="F54" s="26">
        <f>CEP!DN54</f>
        <v>0</v>
      </c>
      <c r="G54" s="26">
        <f>CEP!EK54</f>
        <v>0</v>
      </c>
      <c r="H54" s="26">
        <f>CEP!FH54</f>
        <v>0</v>
      </c>
      <c r="I54" s="26">
        <f>CEP!GE54</f>
        <v>0</v>
      </c>
      <c r="J54" s="26">
        <f>CEP!HB54</f>
        <v>0</v>
      </c>
      <c r="K54" s="26">
        <f>CEP!HY54</f>
        <v>0</v>
      </c>
      <c r="L54" s="24">
        <f t="shared" si="1"/>
        <v>7</v>
      </c>
      <c r="O54" s="5" t="s">
        <v>34</v>
      </c>
      <c r="P54">
        <f t="shared" si="19"/>
        <v>0</v>
      </c>
      <c r="Q54">
        <f t="shared" si="19"/>
        <v>0</v>
      </c>
      <c r="R54">
        <f t="shared" si="19"/>
        <v>2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2</v>
      </c>
      <c r="AB54" s="5" t="s">
        <v>29</v>
      </c>
      <c r="AC54" s="36">
        <f>($B54/$B$75)/'ROI Areas'!$X54</f>
        <v>7.578687003258751</v>
      </c>
      <c r="AD54" s="36">
        <f>($C54/$C$75)/'ROI Areas'!$X54</f>
        <v>1.0262805316912891</v>
      </c>
      <c r="AE54" s="36">
        <f>($D54/$D$75)/'ROI Areas'!$X54</f>
        <v>0</v>
      </c>
      <c r="AF54" s="36">
        <f>($E54/$E$75)/'ROI Areas'!$X54</f>
        <v>0</v>
      </c>
      <c r="AG54" s="36">
        <f>($F54/$F$75)/'ROI Areas'!$X54</f>
        <v>0</v>
      </c>
      <c r="AH54" s="36">
        <f>($G54/$G$75)/'ROI Areas'!$X54</f>
        <v>0</v>
      </c>
      <c r="AI54" s="36">
        <f>($H54/$H$75)/'ROI Areas'!$X54</f>
        <v>0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5">
      <c r="A55" s="5" t="s">
        <v>32</v>
      </c>
      <c r="B55" s="26">
        <f>CEP!Z55</f>
        <v>1</v>
      </c>
      <c r="C55" s="26">
        <f>CEP!AW55</f>
        <v>0</v>
      </c>
      <c r="D55" s="26">
        <f>CEP!BT55</f>
        <v>3</v>
      </c>
      <c r="E55" s="26">
        <f>CEP!CQ55</f>
        <v>1</v>
      </c>
      <c r="F55" s="26">
        <f>CEP!DN55</f>
        <v>4</v>
      </c>
      <c r="G55" s="26">
        <f>CEP!EK55</f>
        <v>0</v>
      </c>
      <c r="H55" s="26">
        <f>CEP!FH55</f>
        <v>0</v>
      </c>
      <c r="I55" s="26">
        <f>CEP!GE55</f>
        <v>0</v>
      </c>
      <c r="J55" s="26">
        <f>CEP!HB55</f>
        <v>0</v>
      </c>
      <c r="K55" s="26">
        <f>CEP!HY55</f>
        <v>0</v>
      </c>
      <c r="L55" s="24">
        <f t="shared" si="1"/>
        <v>9</v>
      </c>
      <c r="O55" s="23" t="s">
        <v>106</v>
      </c>
      <c r="P55" s="23">
        <f>SUM(P45:P54)</f>
        <v>5</v>
      </c>
      <c r="Q55" s="23">
        <f t="shared" ref="Q55:Y55" si="20">SUM(Q45:Q54)</f>
        <v>13</v>
      </c>
      <c r="R55" s="23">
        <f t="shared" si="20"/>
        <v>19</v>
      </c>
      <c r="S55" s="23">
        <f t="shared" si="20"/>
        <v>0</v>
      </c>
      <c r="T55" s="23">
        <f t="shared" si="20"/>
        <v>3</v>
      </c>
      <c r="U55" s="23">
        <f t="shared" si="20"/>
        <v>1</v>
      </c>
      <c r="V55" s="23">
        <f t="shared" si="20"/>
        <v>5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46</v>
      </c>
      <c r="AB55" s="5" t="s">
        <v>32</v>
      </c>
      <c r="AC55" s="36">
        <f>($B55/$B$75)/'ROI Areas'!$X55</f>
        <v>0.25134491348026378</v>
      </c>
      <c r="AD55" s="36">
        <f>($C55/$C$75)/'ROI Areas'!$X55</f>
        <v>0</v>
      </c>
      <c r="AE55" s="36">
        <f>($D55/$D$75)/'ROI Areas'!$X55</f>
        <v>0.80347964145330231</v>
      </c>
      <c r="AF55" s="36">
        <f>($E55/$E$75)/'ROI Areas'!$X55</f>
        <v>1.2253064532162861</v>
      </c>
      <c r="AG55" s="36">
        <f>($F55/$F$75)/'ROI Areas'!$X55</f>
        <v>2.279639912960532</v>
      </c>
      <c r="AH55" s="36">
        <f>($G55/$G$75)/'ROI Areas'!$X55</f>
        <v>0</v>
      </c>
      <c r="AI55" s="36">
        <f>($H55/$H$75)/'ROI Areas'!$X55</f>
        <v>0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5">
      <c r="A56" s="5" t="s">
        <v>67</v>
      </c>
      <c r="B56" s="26">
        <f>CEP!Z56</f>
        <v>1</v>
      </c>
      <c r="C56" s="26">
        <f>CEP!AW56</f>
        <v>5</v>
      </c>
      <c r="D56" s="26">
        <f>CEP!BT56</f>
        <v>3</v>
      </c>
      <c r="E56" s="26">
        <f>CEP!CQ56</f>
        <v>0</v>
      </c>
      <c r="F56" s="26">
        <f>CEP!DN56</f>
        <v>0</v>
      </c>
      <c r="G56" s="26">
        <f>CEP!EK56</f>
        <v>1</v>
      </c>
      <c r="H56" s="26">
        <f>CEP!FH56</f>
        <v>1</v>
      </c>
      <c r="I56" s="26">
        <f>CEP!GE56</f>
        <v>0</v>
      </c>
      <c r="J56" s="26">
        <f>CEP!HB56</f>
        <v>0</v>
      </c>
      <c r="K56" s="26">
        <f>CEP!HY56</f>
        <v>0</v>
      </c>
      <c r="L56" s="24">
        <f t="shared" si="1"/>
        <v>11</v>
      </c>
      <c r="O56" s="37" t="s">
        <v>120</v>
      </c>
      <c r="P56" s="38">
        <f>(P55/B75)/0.099179</f>
        <v>0.12926640539340808</v>
      </c>
      <c r="Q56" s="38">
        <f t="shared" ref="Q56:Y56" si="21">(Q55/C75)/0.099179</f>
        <v>0.27307528139357456</v>
      </c>
      <c r="R56" s="38">
        <f t="shared" si="21"/>
        <v>0.52342298577330815</v>
      </c>
      <c r="S56" s="38">
        <f t="shared" si="21"/>
        <v>0</v>
      </c>
      <c r="T56" s="38">
        <f t="shared" si="21"/>
        <v>0.1758624352445203</v>
      </c>
      <c r="U56" s="38">
        <f t="shared" si="21"/>
        <v>0.21452722597203894</v>
      </c>
      <c r="V56" s="38">
        <f t="shared" si="21"/>
        <v>0.96949804045056065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>
        <f>($B56/$B$75)/'ROI Areas'!$X56</f>
        <v>5.2100363699122625E-2</v>
      </c>
      <c r="AD56" s="36">
        <f>($C56/$C$75)/'ROI Areas'!$X56</f>
        <v>0.21165772752768566</v>
      </c>
      <c r="AE56" s="36">
        <f>($D56/$D$75)/'ROI Areas'!$X56</f>
        <v>0.16655034297260513</v>
      </c>
      <c r="AF56" s="36">
        <f>($E56/$E$75)/'ROI Areas'!$X56</f>
        <v>0</v>
      </c>
      <c r="AG56" s="36">
        <f>($F56/$F$75)/'ROI Areas'!$X56</f>
        <v>0</v>
      </c>
      <c r="AH56" s="36">
        <f>($G56/$G$75)/'ROI Areas'!$X56</f>
        <v>0.43232216686506009</v>
      </c>
      <c r="AI56" s="36">
        <f>($H56/$H$75)/'ROI Areas'!$X56</f>
        <v>0.39075272774341974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5">
      <c r="A57" s="5" t="s">
        <v>68</v>
      </c>
      <c r="B57" s="26">
        <f>CEP!Z57</f>
        <v>1</v>
      </c>
      <c r="C57" s="26">
        <f>CEP!AW57</f>
        <v>2</v>
      </c>
      <c r="D57" s="26">
        <f>CEP!BT57</f>
        <v>0</v>
      </c>
      <c r="E57" s="26">
        <f>CEP!CQ57</f>
        <v>0</v>
      </c>
      <c r="F57" s="26">
        <f>CEP!DN57</f>
        <v>1</v>
      </c>
      <c r="G57" s="26">
        <f>CEP!EK57</f>
        <v>1</v>
      </c>
      <c r="H57" s="26">
        <f>CEP!FH57</f>
        <v>0</v>
      </c>
      <c r="I57" s="26">
        <f>CEP!GE57</f>
        <v>0</v>
      </c>
      <c r="J57" s="26">
        <f>CEP!HB57</f>
        <v>0</v>
      </c>
      <c r="K57" s="26">
        <f>CEP!HY57</f>
        <v>0</v>
      </c>
      <c r="L57" s="24">
        <f t="shared" si="1"/>
        <v>5</v>
      </c>
      <c r="O57" s="22" t="s">
        <v>41</v>
      </c>
      <c r="AB57" s="5" t="s">
        <v>68</v>
      </c>
      <c r="AC57" s="36">
        <f>($B57/$B$75)/'ROI Areas'!$X57</f>
        <v>4.4430588832732792E-2</v>
      </c>
      <c r="AD57" s="36">
        <f>($C57/$C$75)/'ROI Areas'!$X57</f>
        <v>7.2199706853190784E-2</v>
      </c>
      <c r="AE57" s="36">
        <f>($D57/$D$75)/'ROI Areas'!$X57</f>
        <v>0</v>
      </c>
      <c r="AF57" s="36">
        <f>($E57/$E$75)/'ROI Areas'!$X57</f>
        <v>0</v>
      </c>
      <c r="AG57" s="36">
        <f>($F57/$F$75)/'ROI Areas'!$X57</f>
        <v>0.10074377700445226</v>
      </c>
      <c r="AH57" s="36">
        <f>($G57/$G$75)/'ROI Areas'!$X57</f>
        <v>0.36867935414395298</v>
      </c>
      <c r="AI57" s="36">
        <f>($H57/$H$75)/'ROI Areas'!$X57</f>
        <v>0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5">
      <c r="A58" s="5" t="s">
        <v>10</v>
      </c>
      <c r="B58" s="26">
        <f>CEP!Z58</f>
        <v>0</v>
      </c>
      <c r="C58" s="26">
        <f>CEP!AW58</f>
        <v>1</v>
      </c>
      <c r="D58" s="26">
        <f>CEP!BT58</f>
        <v>0</v>
      </c>
      <c r="E58" s="26">
        <f>CEP!CQ58</f>
        <v>0</v>
      </c>
      <c r="F58" s="26">
        <f>CEP!DN58</f>
        <v>0</v>
      </c>
      <c r="G58" s="26">
        <f>CEP!EK58</f>
        <v>0</v>
      </c>
      <c r="H58" s="26">
        <f>CEP!FH58</f>
        <v>0</v>
      </c>
      <c r="I58" s="26">
        <f>CEP!GE58</f>
        <v>0</v>
      </c>
      <c r="J58" s="26">
        <f>CEP!HB58</f>
        <v>0</v>
      </c>
      <c r="K58" s="26">
        <f>CEP!HY58</f>
        <v>0</v>
      </c>
      <c r="L58" s="24">
        <f t="shared" si="1"/>
        <v>1</v>
      </c>
      <c r="P58">
        <f t="shared" ref="P58:Y58" si="22">B1</f>
        <v>2761</v>
      </c>
      <c r="Q58">
        <f t="shared" si="22"/>
        <v>2762</v>
      </c>
      <c r="R58">
        <f t="shared" si="22"/>
        <v>2765</v>
      </c>
      <c r="S58">
        <f t="shared" si="22"/>
        <v>2766</v>
      </c>
      <c r="T58">
        <f t="shared" si="22"/>
        <v>2767</v>
      </c>
      <c r="U58">
        <f t="shared" si="22"/>
        <v>2768</v>
      </c>
      <c r="V58">
        <f t="shared" si="22"/>
        <v>2769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($B58/$B$75)/'ROI Areas'!$X58</f>
        <v>0</v>
      </c>
      <c r="AD58" s="36">
        <f>($C58/$C$75)/'ROI Areas'!$X58</f>
        <v>0.53503255027803243</v>
      </c>
      <c r="AE58" s="36">
        <f>($D58/$D$75)/'ROI Areas'!$X58</f>
        <v>0</v>
      </c>
      <c r="AF58" s="36">
        <f>($E58/$E$75)/'ROI Areas'!$X58</f>
        <v>0</v>
      </c>
      <c r="AG58" s="36">
        <f>($F58/$F$75)/'ROI Areas'!$X58</f>
        <v>0</v>
      </c>
      <c r="AH58" s="36">
        <f>($G58/$G$75)/'ROI Areas'!$X58</f>
        <v>0</v>
      </c>
      <c r="AI58" s="36">
        <f>($H58/$H$75)/'ROI Areas'!$X58</f>
        <v>0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5">
      <c r="A59" s="5" t="s">
        <v>69</v>
      </c>
      <c r="B59" s="26">
        <f>CEP!Z59</f>
        <v>0</v>
      </c>
      <c r="C59" s="26">
        <f>CEP!AW59</f>
        <v>3</v>
      </c>
      <c r="D59" s="26">
        <f>CEP!BT59</f>
        <v>2</v>
      </c>
      <c r="E59" s="26">
        <f>CEP!CQ59</f>
        <v>3</v>
      </c>
      <c r="F59" s="26">
        <f>CEP!DN59</f>
        <v>3</v>
      </c>
      <c r="G59" s="26">
        <f>CEP!EK59</f>
        <v>1</v>
      </c>
      <c r="H59" s="26">
        <f>CEP!FH59</f>
        <v>0</v>
      </c>
      <c r="I59" s="26">
        <f>CEP!GE59</f>
        <v>0</v>
      </c>
      <c r="J59" s="26">
        <f>CEP!HB59</f>
        <v>0</v>
      </c>
      <c r="K59" s="26">
        <f>CEP!HY59</f>
        <v>0</v>
      </c>
      <c r="L59" s="24">
        <f t="shared" si="1"/>
        <v>12</v>
      </c>
      <c r="O59" s="5" t="s">
        <v>5</v>
      </c>
      <c r="P59">
        <f t="shared" ref="P59:Z63" si="23">B38</f>
        <v>0</v>
      </c>
      <c r="Q59">
        <f t="shared" si="23"/>
        <v>1</v>
      </c>
      <c r="R59">
        <f t="shared" si="23"/>
        <v>1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1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3</v>
      </c>
      <c r="AB59" s="5" t="s">
        <v>69</v>
      </c>
      <c r="AC59" s="36">
        <f>($B59/$B$75)/'ROI Areas'!$X59</f>
        <v>0</v>
      </c>
      <c r="AD59" s="36">
        <f>($C59/$C$75)/'ROI Areas'!$X59</f>
        <v>0.39340971182190382</v>
      </c>
      <c r="AE59" s="36">
        <f>($D59/$D$75)/'ROI Areas'!$X59</f>
        <v>0.34396477536341313</v>
      </c>
      <c r="AF59" s="36">
        <f>($E59/$E$75)/'ROI Areas'!$X59</f>
        <v>2.3604582709314226</v>
      </c>
      <c r="AG59" s="36">
        <f>($F59/$F$75)/'ROI Areas'!$X59</f>
        <v>1.0978875678750804</v>
      </c>
      <c r="AH59" s="36">
        <f>($G59/$G$75)/'ROI Areas'!$X59</f>
        <v>1.3392671040745661</v>
      </c>
      <c r="AI59" s="36">
        <f>($H59/$H$75)/'ROI Areas'!$X59</f>
        <v>0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5">
      <c r="A60" s="5" t="s">
        <v>70</v>
      </c>
      <c r="B60" s="26">
        <f>CEP!Z60</f>
        <v>0</v>
      </c>
      <c r="C60" s="26">
        <f>CEP!AW60</f>
        <v>6</v>
      </c>
      <c r="D60" s="26">
        <f>CEP!BT60</f>
        <v>0</v>
      </c>
      <c r="E60" s="26">
        <f>CEP!CQ60</f>
        <v>0</v>
      </c>
      <c r="F60" s="26">
        <f>CEP!DN60</f>
        <v>1</v>
      </c>
      <c r="G60" s="26">
        <f>CEP!EK60</f>
        <v>0</v>
      </c>
      <c r="H60" s="26">
        <f>CEP!FH60</f>
        <v>0</v>
      </c>
      <c r="I60" s="26">
        <f>CEP!GE60</f>
        <v>0</v>
      </c>
      <c r="J60" s="26">
        <f>CEP!HB60</f>
        <v>0</v>
      </c>
      <c r="K60" s="26">
        <f>CEP!HY60</f>
        <v>0</v>
      </c>
      <c r="L60" s="24">
        <f t="shared" si="1"/>
        <v>7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($B60/$B$75)/'ROI Areas'!$X60</f>
        <v>0</v>
      </c>
      <c r="AD60" s="36">
        <f>($C60/$C$75)/'ROI Areas'!$X60</f>
        <v>1.2388721597474943</v>
      </c>
      <c r="AE60" s="36">
        <f>($D60/$D$75)/'ROI Areas'!$X60</f>
        <v>0</v>
      </c>
      <c r="AF60" s="36">
        <f>($E60/$E$75)/'ROI Areas'!$X60</f>
        <v>0</v>
      </c>
      <c r="AG60" s="36">
        <f>($F60/$F$75)/'ROI Areas'!$X60</f>
        <v>0.57621960918488102</v>
      </c>
      <c r="AH60" s="36">
        <f>($G60/$G$75)/'ROI Areas'!$X60</f>
        <v>0</v>
      </c>
      <c r="AI60" s="36">
        <f>($H60/$H$75)/'ROI Areas'!$X60</f>
        <v>0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5">
      <c r="A61" s="5" t="s">
        <v>71</v>
      </c>
      <c r="B61" s="26">
        <f>CEP!Z61</f>
        <v>0</v>
      </c>
      <c r="C61" s="26">
        <f>CEP!AW61</f>
        <v>3</v>
      </c>
      <c r="D61" s="26">
        <f>CEP!BT61</f>
        <v>1</v>
      </c>
      <c r="E61" s="26">
        <f>CEP!CQ61</f>
        <v>0</v>
      </c>
      <c r="F61" s="26">
        <f>CEP!DN61</f>
        <v>0</v>
      </c>
      <c r="G61" s="26">
        <f>CEP!EK61</f>
        <v>0</v>
      </c>
      <c r="H61" s="26">
        <f>CEP!FH61</f>
        <v>0</v>
      </c>
      <c r="I61" s="26">
        <f>CEP!GE61</f>
        <v>0</v>
      </c>
      <c r="J61" s="26">
        <f>CEP!HB61</f>
        <v>0</v>
      </c>
      <c r="K61" s="26">
        <f>CEP!HY61</f>
        <v>0</v>
      </c>
      <c r="L61" s="24">
        <f t="shared" si="1"/>
        <v>4</v>
      </c>
      <c r="O61" s="5" t="s">
        <v>7</v>
      </c>
      <c r="P61">
        <f t="shared" si="23"/>
        <v>0</v>
      </c>
      <c r="Q61">
        <f t="shared" si="23"/>
        <v>1</v>
      </c>
      <c r="R61">
        <f t="shared" si="23"/>
        <v>2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3</v>
      </c>
      <c r="AB61" s="5" t="s">
        <v>71</v>
      </c>
      <c r="AC61" s="36">
        <f>($B61/$B$75)/'ROI Areas'!$X61</f>
        <v>0</v>
      </c>
      <c r="AD61" s="36">
        <f>($C61/$C$75)/'ROI Areas'!$X61</f>
        <v>0.80359354313693976</v>
      </c>
      <c r="AE61" s="36">
        <f>($D61/$D$75)/'ROI Areas'!$X61</f>
        <v>0.35129772377571133</v>
      </c>
      <c r="AF61" s="36">
        <f>($E61/$E$75)/'ROI Areas'!$X61</f>
        <v>0</v>
      </c>
      <c r="AG61" s="36">
        <f>($F61/$F$75)/'ROI Areas'!$X61</f>
        <v>0</v>
      </c>
      <c r="AH61" s="36">
        <f>($G61/$G$75)/'ROI Areas'!$X61</f>
        <v>0</v>
      </c>
      <c r="AI61" s="36">
        <f>($H61/$H$75)/'ROI Areas'!$X61</f>
        <v>0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5">
      <c r="A62" s="5" t="s">
        <v>72</v>
      </c>
      <c r="B62" s="26">
        <f>CEP!Z62</f>
        <v>12</v>
      </c>
      <c r="C62" s="26">
        <f>CEP!AW62</f>
        <v>12</v>
      </c>
      <c r="D62" s="26">
        <f>CEP!BT62</f>
        <v>4</v>
      </c>
      <c r="E62" s="26">
        <f>CEP!CQ62</f>
        <v>4</v>
      </c>
      <c r="F62" s="26">
        <f>CEP!DN62</f>
        <v>1</v>
      </c>
      <c r="G62" s="26">
        <f>CEP!EK62</f>
        <v>1</v>
      </c>
      <c r="H62" s="26">
        <f>CEP!FH62</f>
        <v>0</v>
      </c>
      <c r="I62" s="26">
        <f>CEP!GE62</f>
        <v>0</v>
      </c>
      <c r="J62" s="26">
        <f>CEP!HB62</f>
        <v>0</v>
      </c>
      <c r="K62" s="26">
        <f>CEP!HY62</f>
        <v>0</v>
      </c>
      <c r="L62" s="24">
        <f t="shared" si="1"/>
        <v>34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3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1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4</v>
      </c>
      <c r="AB62" s="5" t="s">
        <v>72</v>
      </c>
      <c r="AC62" s="36">
        <f>($B62/$B$75)/'ROI Areas'!$X62</f>
        <v>0.73726417309267622</v>
      </c>
      <c r="AD62" s="36">
        <f>($C62/$C$75)/'ROI Areas'!$X62</f>
        <v>0.59902714063779938</v>
      </c>
      <c r="AE62" s="36">
        <f>($D62/$D$75)/'ROI Areas'!$X62</f>
        <v>0.2618697882569615</v>
      </c>
      <c r="AF62" s="36">
        <f>($E62/$E$75)/'ROI Areas'!$X62</f>
        <v>1.1980542812755988</v>
      </c>
      <c r="AG62" s="36">
        <f>($F62/$F$75)/'ROI Areas'!$X62</f>
        <v>0.13930863735762777</v>
      </c>
      <c r="AH62" s="36">
        <f>($G62/$G$75)/'ROI Areas'!$X62</f>
        <v>0.50981033245770158</v>
      </c>
      <c r="AI62" s="36">
        <f>($H62/$H$75)/'ROI Areas'!$X62</f>
        <v>0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5">
      <c r="A63" s="5" t="s">
        <v>73</v>
      </c>
      <c r="B63" s="26">
        <f>CEP!Z63</f>
        <v>0</v>
      </c>
      <c r="C63" s="26">
        <f>CEP!AW63</f>
        <v>0</v>
      </c>
      <c r="D63" s="26">
        <f>CEP!BT63</f>
        <v>0</v>
      </c>
      <c r="E63" s="26">
        <f>CEP!CQ63</f>
        <v>0</v>
      </c>
      <c r="F63" s="26">
        <f>CEP!DN63</f>
        <v>0</v>
      </c>
      <c r="G63" s="26">
        <f>CEP!EK63</f>
        <v>0</v>
      </c>
      <c r="H63" s="26">
        <f>CEP!FH63</f>
        <v>0</v>
      </c>
      <c r="I63" s="26">
        <f>CEP!GE63</f>
        <v>0</v>
      </c>
      <c r="J63" s="26">
        <f>CEP!HB63</f>
        <v>0</v>
      </c>
      <c r="K63" s="26">
        <f>CEP!HY63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>
        <f>($D63/$D$75)/'ROI Areas'!$X63</f>
        <v>0</v>
      </c>
      <c r="AF63" s="36">
        <f>($E63/$E$75)/'ROI Areas'!$X63</f>
        <v>0</v>
      </c>
      <c r="AG63" s="36">
        <f>($F63/$F$75)/'ROI Areas'!$X63</f>
        <v>0</v>
      </c>
      <c r="AH63" s="36">
        <f>($G63/$G$75)/'ROI Areas'!$X63</f>
        <v>0</v>
      </c>
      <c r="AI63" s="36">
        <f>($H63/$H$75)/'ROI Areas'!$X63</f>
        <v>0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5">
      <c r="A64" s="5" t="s">
        <v>74</v>
      </c>
      <c r="B64" s="26">
        <f>CEP!Z64</f>
        <v>1</v>
      </c>
      <c r="C64" s="26">
        <f>CEP!AW64</f>
        <v>0</v>
      </c>
      <c r="D64" s="26">
        <f>CEP!BT64</f>
        <v>0</v>
      </c>
      <c r="E64" s="26">
        <f>CEP!CQ64</f>
        <v>0</v>
      </c>
      <c r="F64" s="26">
        <f>CEP!DN64</f>
        <v>0</v>
      </c>
      <c r="G64" s="26">
        <f>CEP!EK64</f>
        <v>0</v>
      </c>
      <c r="H64" s="26">
        <f>CEP!FH64</f>
        <v>0</v>
      </c>
      <c r="I64" s="26">
        <f>CEP!GE64</f>
        <v>0</v>
      </c>
      <c r="J64" s="26">
        <f>CEP!HB64</f>
        <v>0</v>
      </c>
      <c r="K64" s="26">
        <f>CEP!HY64</f>
        <v>0</v>
      </c>
      <c r="L64" s="24">
        <f t="shared" si="1"/>
        <v>1</v>
      </c>
      <c r="O64" s="23" t="s">
        <v>106</v>
      </c>
      <c r="P64" s="23">
        <f>SUM(P59:P63)</f>
        <v>0</v>
      </c>
      <c r="Q64" s="23">
        <f t="shared" ref="Q64:Y64" si="24">SUM(Q59:Q63)</f>
        <v>2</v>
      </c>
      <c r="R64" s="23">
        <f t="shared" si="24"/>
        <v>6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2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10</v>
      </c>
      <c r="AB64" s="5" t="s">
        <v>74</v>
      </c>
      <c r="AC64" s="36">
        <f>($B64/$B$75)/'ROI Areas'!$X64</f>
        <v>0.16312204747961156</v>
      </c>
      <c r="AD64" s="36">
        <f>($C64/$C$75)/'ROI Areas'!$X64</f>
        <v>0</v>
      </c>
      <c r="AE64" s="36">
        <f>($D64/$D$75)/'ROI Areas'!$X64</f>
        <v>0</v>
      </c>
      <c r="AF64" s="36">
        <f>($E64/$E$75)/'ROI Areas'!$X64</f>
        <v>0</v>
      </c>
      <c r="AG64" s="36">
        <f>($F64/$F$75)/'ROI Areas'!$X64</f>
        <v>0</v>
      </c>
      <c r="AH64" s="36">
        <f>($G64/$G$75)/'ROI Areas'!$X64</f>
        <v>0</v>
      </c>
      <c r="AI64" s="36">
        <f>($H64/$H$75)/'ROI Areas'!$X64</f>
        <v>0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5">
      <c r="A65" s="5" t="s">
        <v>75</v>
      </c>
      <c r="B65" s="26">
        <f>CEP!Z65</f>
        <v>3</v>
      </c>
      <c r="C65" s="26">
        <f>CEP!AW65</f>
        <v>2</v>
      </c>
      <c r="D65" s="26">
        <f>CEP!BT65</f>
        <v>3</v>
      </c>
      <c r="E65" s="26">
        <f>CEP!CQ65</f>
        <v>1</v>
      </c>
      <c r="F65" s="26">
        <f>CEP!DN65</f>
        <v>2</v>
      </c>
      <c r="G65" s="26">
        <f>CEP!EK65</f>
        <v>0</v>
      </c>
      <c r="H65" s="26">
        <f>CEP!FH65</f>
        <v>0</v>
      </c>
      <c r="I65" s="26">
        <f>CEP!GE65</f>
        <v>0</v>
      </c>
      <c r="J65" s="26">
        <f>CEP!HB65</f>
        <v>0</v>
      </c>
      <c r="K65" s="26">
        <f>CEP!HY65</f>
        <v>0</v>
      </c>
      <c r="L65" s="24">
        <f t="shared" si="1"/>
        <v>11</v>
      </c>
      <c r="O65" s="37" t="s">
        <v>120</v>
      </c>
      <c r="P65" s="38">
        <f>(P64/B75)/0.018735</f>
        <v>0</v>
      </c>
      <c r="Q65" s="38">
        <f t="shared" ref="Q65:Y65" si="25">(Q64/C75)/0.018735</f>
        <v>0.22240014233609107</v>
      </c>
      <c r="R65" s="38">
        <f t="shared" si="25"/>
        <v>0.87501695345347308</v>
      </c>
      <c r="S65" s="38">
        <f t="shared" si="25"/>
        <v>0</v>
      </c>
      <c r="T65" s="38">
        <f t="shared" si="25"/>
        <v>0</v>
      </c>
      <c r="U65" s="38">
        <f t="shared" si="25"/>
        <v>0</v>
      </c>
      <c r="V65" s="38">
        <f t="shared" si="25"/>
        <v>2.0529243907946868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>
        <f>($B65/$B$75)/'ROI Areas'!$X65</f>
        <v>0.33493625031632096</v>
      </c>
      <c r="AD65" s="36">
        <f>($C65/$C$75)/'ROI Areas'!$X65</f>
        <v>0.18142380225467386</v>
      </c>
      <c r="AE65" s="36">
        <f>($D65/$D$75)/'ROI Areas'!$X65</f>
        <v>0.35689928312394859</v>
      </c>
      <c r="AF65" s="36">
        <f>($E65/$E$75)/'ROI Areas'!$X65</f>
        <v>0.54427140676402164</v>
      </c>
      <c r="AG65" s="36">
        <f>($F65/$F$75)/'ROI Areas'!$X65</f>
        <v>0.50629898303629917</v>
      </c>
      <c r="AH65" s="36">
        <f>($G65/$G$75)/'ROI Areas'!$X65</f>
        <v>0</v>
      </c>
      <c r="AI65" s="36">
        <f>($H65/$H$75)/'ROI Areas'!$X65</f>
        <v>0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5">
      <c r="A66" s="5" t="s">
        <v>76</v>
      </c>
      <c r="B66" s="26">
        <f>CEP!Z66</f>
        <v>6</v>
      </c>
      <c r="C66" s="26">
        <f>CEP!AW66</f>
        <v>11</v>
      </c>
      <c r="D66" s="26">
        <f>CEP!BT66</f>
        <v>6</v>
      </c>
      <c r="E66" s="26">
        <f>CEP!CQ66</f>
        <v>0</v>
      </c>
      <c r="F66" s="26">
        <f>CEP!DN66</f>
        <v>3</v>
      </c>
      <c r="G66" s="26">
        <f>CEP!EK66</f>
        <v>1</v>
      </c>
      <c r="H66" s="26">
        <f>CEP!FH66</f>
        <v>1</v>
      </c>
      <c r="I66" s="26">
        <f>CEP!GE66</f>
        <v>0</v>
      </c>
      <c r="J66" s="26">
        <f>CEP!HB66</f>
        <v>0</v>
      </c>
      <c r="K66" s="26">
        <f>CEP!HY66</f>
        <v>0</v>
      </c>
      <c r="L66" s="24">
        <f t="shared" si="1"/>
        <v>28</v>
      </c>
      <c r="O66" s="22" t="s">
        <v>42</v>
      </c>
      <c r="AB66" s="5" t="s">
        <v>76</v>
      </c>
      <c r="AC66" s="36">
        <f>($B66/$B$75)/'ROI Areas'!$X66</f>
        <v>0.21015585698423433</v>
      </c>
      <c r="AD66" s="36">
        <f>($C66/$C$75)/'ROI Areas'!$X66</f>
        <v>0.31304466196609904</v>
      </c>
      <c r="AE66" s="36">
        <f>($D66/$D$75)/'ROI Areas'!$X66</f>
        <v>0.22393656891762675</v>
      </c>
      <c r="AF66" s="36">
        <f>($E66/$E$75)/'ROI Areas'!$X66</f>
        <v>0</v>
      </c>
      <c r="AG66" s="36">
        <f>($F66/$F$75)/'ROI Areas'!$X66</f>
        <v>0.23825809367398659</v>
      </c>
      <c r="AH66" s="36">
        <f>($G66/$G$75)/'ROI Areas'!$X66</f>
        <v>0.29064107880798362</v>
      </c>
      <c r="AI66" s="36">
        <f>($H66/$H$75)/'ROI Areas'!$X66</f>
        <v>0.26269482123029292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5">
      <c r="A67" s="5" t="s">
        <v>77</v>
      </c>
      <c r="B67" s="26">
        <f>CEP!Z67</f>
        <v>0</v>
      </c>
      <c r="C67" s="26">
        <f>CEP!AW67</f>
        <v>0</v>
      </c>
      <c r="D67" s="26">
        <f>CEP!BT67</f>
        <v>0</v>
      </c>
      <c r="E67" s="26">
        <f>CEP!CQ67</f>
        <v>0</v>
      </c>
      <c r="F67" s="26">
        <f>CEP!DN67</f>
        <v>0</v>
      </c>
      <c r="G67" s="26">
        <f>CEP!EK67</f>
        <v>0</v>
      </c>
      <c r="H67" s="26">
        <f>CEP!FH67</f>
        <v>0</v>
      </c>
      <c r="I67" s="26">
        <f>CEP!GE67</f>
        <v>0</v>
      </c>
      <c r="J67" s="26">
        <f>CEP!HB67</f>
        <v>0</v>
      </c>
      <c r="K67" s="26">
        <f>CEP!HY67</f>
        <v>0</v>
      </c>
      <c r="L67" s="24">
        <f t="shared" ref="L67:L74" si="26">SUM(B67:K67)</f>
        <v>0</v>
      </c>
      <c r="P67">
        <f t="shared" ref="P67:Y67" si="27">B1</f>
        <v>2761</v>
      </c>
      <c r="Q67">
        <f t="shared" si="27"/>
        <v>2762</v>
      </c>
      <c r="R67">
        <f t="shared" si="27"/>
        <v>2765</v>
      </c>
      <c r="S67">
        <f t="shared" si="27"/>
        <v>2766</v>
      </c>
      <c r="T67">
        <f t="shared" si="27"/>
        <v>2767</v>
      </c>
      <c r="U67">
        <f t="shared" si="27"/>
        <v>2768</v>
      </c>
      <c r="V67">
        <f t="shared" si="27"/>
        <v>2769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>
        <f>($C67/$C$75)/'ROI Areas'!$X67</f>
        <v>0</v>
      </c>
      <c r="AE67" s="36">
        <f>($D67/$D$75)/'ROI Areas'!$X67</f>
        <v>0</v>
      </c>
      <c r="AF67" s="36">
        <f>($E67/$E$75)/'ROI Areas'!$X67</f>
        <v>0</v>
      </c>
      <c r="AG67" s="36">
        <f>($F67/$F$75)/'ROI Areas'!$X67</f>
        <v>0</v>
      </c>
      <c r="AH67" s="36">
        <f>($G67/$G$75)/'ROI Areas'!$X67</f>
        <v>0</v>
      </c>
      <c r="AI67" s="36">
        <f>($H67/$H$75)/'ROI Areas'!$X67</f>
        <v>0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5">
      <c r="A68" s="5" t="s">
        <v>78</v>
      </c>
      <c r="B68" s="26">
        <f>CEP!Z68</f>
        <v>0</v>
      </c>
      <c r="C68" s="26">
        <f>CEP!AW68</f>
        <v>0</v>
      </c>
      <c r="D68" s="26">
        <f>CEP!BT68</f>
        <v>1</v>
      </c>
      <c r="E68" s="26">
        <f>CEP!CQ68</f>
        <v>0</v>
      </c>
      <c r="F68" s="26">
        <f>CEP!DN68</f>
        <v>0</v>
      </c>
      <c r="G68" s="26">
        <f>CEP!EK68</f>
        <v>0</v>
      </c>
      <c r="H68" s="26">
        <f>CEP!FH68</f>
        <v>0</v>
      </c>
      <c r="I68" s="26">
        <f>CEP!GE68</f>
        <v>0</v>
      </c>
      <c r="J68" s="26">
        <f>CEP!HB68</f>
        <v>0</v>
      </c>
      <c r="K68" s="26">
        <f>CEP!HY68</f>
        <v>0</v>
      </c>
      <c r="L68" s="24">
        <f t="shared" si="26"/>
        <v>1</v>
      </c>
      <c r="O68" s="5" t="s">
        <v>60</v>
      </c>
      <c r="P68">
        <f t="shared" ref="P68:Z69" si="29">B43</f>
        <v>2</v>
      </c>
      <c r="Q68">
        <f t="shared" si="29"/>
        <v>10</v>
      </c>
      <c r="R68">
        <f t="shared" si="29"/>
        <v>1</v>
      </c>
      <c r="S68">
        <f t="shared" si="29"/>
        <v>5</v>
      </c>
      <c r="T68">
        <f t="shared" si="29"/>
        <v>10</v>
      </c>
      <c r="U68">
        <f t="shared" si="29"/>
        <v>1</v>
      </c>
      <c r="V68">
        <f t="shared" si="29"/>
        <v>1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30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>
        <f>($D68/$D$75)/'ROI Areas'!$X68</f>
        <v>0.93547186349841727</v>
      </c>
      <c r="AF68" s="36">
        <f>($E68/$E$75)/'ROI Areas'!$X68</f>
        <v>0</v>
      </c>
      <c r="AG68" s="36">
        <f>($F68/$F$75)/'ROI Areas'!$X68</f>
        <v>0</v>
      </c>
      <c r="AH68" s="36">
        <f>($G68/$G$75)/'ROI Areas'!$X68</f>
        <v>0</v>
      </c>
      <c r="AI68" s="36">
        <f>($H68/$H$75)/'ROI Areas'!$X68</f>
        <v>0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5">
      <c r="A69" s="5" t="s">
        <v>79</v>
      </c>
      <c r="B69" s="26">
        <f>CEP!Z69</f>
        <v>0</v>
      </c>
      <c r="C69" s="26">
        <f>CEP!AW69</f>
        <v>0</v>
      </c>
      <c r="D69" s="26">
        <f>CEP!BT69</f>
        <v>0</v>
      </c>
      <c r="E69" s="26">
        <f>CEP!CQ69</f>
        <v>1</v>
      </c>
      <c r="F69" s="26">
        <f>CEP!DN69</f>
        <v>0</v>
      </c>
      <c r="G69" s="26">
        <f>CEP!EK69</f>
        <v>0</v>
      </c>
      <c r="H69" s="26">
        <f>CEP!FH69</f>
        <v>0</v>
      </c>
      <c r="I69" s="26">
        <f>CEP!GE69</f>
        <v>0</v>
      </c>
      <c r="J69" s="26">
        <f>CEP!HB69</f>
        <v>0</v>
      </c>
      <c r="K69" s="26">
        <f>CEP!HY69</f>
        <v>0</v>
      </c>
      <c r="L69" s="24">
        <f t="shared" si="26"/>
        <v>1</v>
      </c>
      <c r="O69" s="5" t="s">
        <v>61</v>
      </c>
      <c r="P69">
        <f t="shared" si="29"/>
        <v>2</v>
      </c>
      <c r="Q69">
        <f t="shared" si="29"/>
        <v>1</v>
      </c>
      <c r="R69">
        <f t="shared" si="29"/>
        <v>1</v>
      </c>
      <c r="S69">
        <f t="shared" si="29"/>
        <v>3</v>
      </c>
      <c r="T69">
        <f t="shared" si="29"/>
        <v>1</v>
      </c>
      <c r="U69">
        <f t="shared" si="29"/>
        <v>0</v>
      </c>
      <c r="V69">
        <f t="shared" si="29"/>
        <v>1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9</v>
      </c>
      <c r="AB69" s="5" t="s">
        <v>79</v>
      </c>
      <c r="AC69" s="36">
        <f>($B69/$B$75)/'ROI Areas'!$X69</f>
        <v>0</v>
      </c>
      <c r="AD69" s="36">
        <f>($C69/$C$75)/'ROI Areas'!$X69</f>
        <v>0</v>
      </c>
      <c r="AE69" s="36">
        <f>($D69/$D$75)/'ROI Areas'!$X69</f>
        <v>0</v>
      </c>
      <c r="AF69" s="36">
        <f>($E69/$E$75)/'ROI Areas'!$X69</f>
        <v>2.2475964088276283</v>
      </c>
      <c r="AG69" s="36">
        <f>($F69/$F$75)/'ROI Areas'!$X69</f>
        <v>0</v>
      </c>
      <c r="AH69" s="36">
        <f>($G69/$G$75)/'ROI Areas'!$X69</f>
        <v>0</v>
      </c>
      <c r="AI69" s="36">
        <f>($H69/$H$75)/'ROI Areas'!$X69</f>
        <v>0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5">
      <c r="A70" s="5" t="s">
        <v>80</v>
      </c>
      <c r="B70" s="26">
        <f>CEP!Z70</f>
        <v>1</v>
      </c>
      <c r="C70" s="26">
        <f>CEP!AW70</f>
        <v>1</v>
      </c>
      <c r="D70" s="26">
        <f>CEP!BT70</f>
        <v>1</v>
      </c>
      <c r="E70" s="26">
        <f>CEP!CQ70</f>
        <v>3</v>
      </c>
      <c r="F70" s="26">
        <f>CEP!DN70</f>
        <v>0</v>
      </c>
      <c r="G70" s="26">
        <f>CEP!EK70</f>
        <v>0</v>
      </c>
      <c r="H70" s="26">
        <f>CEP!FH70</f>
        <v>0</v>
      </c>
      <c r="I70" s="26">
        <f>CEP!GE70</f>
        <v>0</v>
      </c>
      <c r="J70" s="26">
        <f>CEP!HB70</f>
        <v>0</v>
      </c>
      <c r="K70" s="26">
        <f>CEP!HY70</f>
        <v>0</v>
      </c>
      <c r="L70" s="24">
        <f t="shared" si="26"/>
        <v>6</v>
      </c>
      <c r="O70" s="23" t="s">
        <v>106</v>
      </c>
      <c r="P70" s="23">
        <f>SUM(P68:P69)</f>
        <v>4</v>
      </c>
      <c r="Q70" s="23">
        <f t="shared" ref="Q70:Y70" si="30">SUM(Q68:Q69)</f>
        <v>11</v>
      </c>
      <c r="R70" s="23">
        <f t="shared" si="30"/>
        <v>2</v>
      </c>
      <c r="S70" s="23">
        <f t="shared" si="30"/>
        <v>8</v>
      </c>
      <c r="T70" s="23">
        <f t="shared" si="30"/>
        <v>11</v>
      </c>
      <c r="U70" s="23">
        <f t="shared" si="30"/>
        <v>1</v>
      </c>
      <c r="V70" s="23">
        <f t="shared" si="30"/>
        <v>2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39</v>
      </c>
      <c r="AB70" s="5" t="s">
        <v>80</v>
      </c>
      <c r="AC70" s="36">
        <f>($B70/$B$75)/'ROI Areas'!$X70</f>
        <v>0.2909134578506562</v>
      </c>
      <c r="AD70" s="36">
        <f>($C70/$C$75)/'ROI Areas'!$X70</f>
        <v>0.23636718450365818</v>
      </c>
      <c r="AE70" s="36">
        <f>($D70/$D$75)/'ROI Areas'!$X70</f>
        <v>0.30998975016873204</v>
      </c>
      <c r="AF70" s="36">
        <f>($E70/$E$75)/'ROI Areas'!$X70</f>
        <v>4.2546093210658471</v>
      </c>
      <c r="AG70" s="36">
        <f>($F70/$F$75)/'ROI Areas'!$X70</f>
        <v>0</v>
      </c>
      <c r="AH70" s="36">
        <f>($G70/$G$75)/'ROI Areas'!$X70</f>
        <v>0</v>
      </c>
      <c r="AI70" s="36">
        <f>($H70/$H$75)/'ROI Areas'!$X70</f>
        <v>0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5">
      <c r="A71" s="5" t="s">
        <v>81</v>
      </c>
      <c r="B71" s="26">
        <f>CEP!Z71</f>
        <v>2</v>
      </c>
      <c r="C71" s="26">
        <f>CEP!AW71</f>
        <v>2</v>
      </c>
      <c r="D71" s="26">
        <f>CEP!BT71</f>
        <v>0</v>
      </c>
      <c r="E71" s="26">
        <f>CEP!CQ71</f>
        <v>0</v>
      </c>
      <c r="F71" s="26">
        <f>CEP!DN71</f>
        <v>0</v>
      </c>
      <c r="G71" s="26">
        <f>CEP!EK71</f>
        <v>0</v>
      </c>
      <c r="H71" s="26">
        <f>CEP!FH71</f>
        <v>0</v>
      </c>
      <c r="I71" s="26">
        <f>CEP!GE71</f>
        <v>0</v>
      </c>
      <c r="J71" s="26">
        <f>CEP!HB71</f>
        <v>0</v>
      </c>
      <c r="K71" s="26">
        <f>CEP!HY71</f>
        <v>0</v>
      </c>
      <c r="L71" s="24">
        <f t="shared" si="26"/>
        <v>4</v>
      </c>
      <c r="O71" s="37" t="s">
        <v>120</v>
      </c>
      <c r="P71" s="38">
        <f>(P70/B75)/0.043494</f>
        <v>0.2358120719273982</v>
      </c>
      <c r="Q71" s="38">
        <f t="shared" ref="Q71:Y71" si="31">(Q70/C75)/0.043494</f>
        <v>0.52689259821278034</v>
      </c>
      <c r="R71" s="38">
        <f t="shared" si="31"/>
        <v>0.125637579305581</v>
      </c>
      <c r="S71" s="38">
        <f t="shared" si="31"/>
        <v>2.2991677012921325</v>
      </c>
      <c r="T71" s="38">
        <f t="shared" si="31"/>
        <v>1.4703979485007823</v>
      </c>
      <c r="U71" s="38">
        <f t="shared" si="31"/>
        <v>0.48918461729619839</v>
      </c>
      <c r="V71" s="38">
        <f t="shared" si="31"/>
        <v>0.8842952697277433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>
        <f>($B71/$B$75)/'ROI Areas'!$X71</f>
        <v>0.55548738864040226</v>
      </c>
      <c r="AD71" s="36">
        <f>($C71/$C$75)/'ROI Areas'!$X71</f>
        <v>0.45133350327032684</v>
      </c>
      <c r="AE71" s="36">
        <f>($D71/$D$75)/'ROI Areas'!$X71</f>
        <v>0</v>
      </c>
      <c r="AF71" s="36">
        <f>($E71/$E$75)/'ROI Areas'!$X71</f>
        <v>0</v>
      </c>
      <c r="AG71" s="36">
        <f>($F71/$F$75)/'ROI Areas'!$X71</f>
        <v>0</v>
      </c>
      <c r="AH71" s="36">
        <f>($G71/$G$75)/'ROI Areas'!$X71</f>
        <v>0</v>
      </c>
      <c r="AI71" s="36">
        <f>($H71/$H$75)/'ROI Areas'!$X71</f>
        <v>0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5">
      <c r="A72" s="5" t="s">
        <v>82</v>
      </c>
      <c r="B72" s="26">
        <f>CEP!Z72</f>
        <v>0</v>
      </c>
      <c r="C72" s="26">
        <f>CEP!AW72</f>
        <v>0</v>
      </c>
      <c r="D72" s="26">
        <f>CEP!BT72</f>
        <v>0</v>
      </c>
      <c r="E72" s="26">
        <f>CEP!CQ72</f>
        <v>1</v>
      </c>
      <c r="F72" s="26">
        <f>CEP!DN72</f>
        <v>0</v>
      </c>
      <c r="G72" s="26">
        <f>CEP!EK72</f>
        <v>0</v>
      </c>
      <c r="H72" s="26">
        <f>CEP!FH72</f>
        <v>0</v>
      </c>
      <c r="I72" s="26">
        <f>CEP!GE72</f>
        <v>0</v>
      </c>
      <c r="J72" s="26">
        <f>CEP!HB72</f>
        <v>0</v>
      </c>
      <c r="K72" s="26">
        <f>CEP!HY72</f>
        <v>0</v>
      </c>
      <c r="L72" s="24">
        <f t="shared" si="26"/>
        <v>1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0</v>
      </c>
      <c r="AE72" s="36">
        <f>($D72/$D$75)/'ROI Areas'!$X72</f>
        <v>0</v>
      </c>
      <c r="AF72" s="36">
        <f>($E72/$E$75)/'ROI Areas'!$X72</f>
        <v>3.1866553171342002</v>
      </c>
      <c r="AG72" s="36">
        <f>($F72/$F$75)/'ROI Areas'!$X72</f>
        <v>0</v>
      </c>
      <c r="AH72" s="36">
        <f>($G72/$G$75)/'ROI Areas'!$X72</f>
        <v>0</v>
      </c>
      <c r="AI72" s="36">
        <f>($H72/$H$75)/'ROI Areas'!$X72</f>
        <v>0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5">
      <c r="A73" s="5" t="s">
        <v>83</v>
      </c>
      <c r="B73" s="26">
        <f>CEP!Z73</f>
        <v>1</v>
      </c>
      <c r="C73" s="26">
        <f>CEP!AW73</f>
        <v>0</v>
      </c>
      <c r="D73" s="26">
        <f>CEP!BT73</f>
        <v>0</v>
      </c>
      <c r="E73" s="26">
        <f>CEP!CQ73</f>
        <v>1</v>
      </c>
      <c r="F73" s="26">
        <f>CEP!DN73</f>
        <v>0</v>
      </c>
      <c r="G73" s="26">
        <f>CEP!EK73</f>
        <v>0</v>
      </c>
      <c r="H73" s="26">
        <f>CEP!FH73</f>
        <v>0</v>
      </c>
      <c r="I73" s="26">
        <f>CEP!GE73</f>
        <v>0</v>
      </c>
      <c r="J73" s="26">
        <f>CEP!HB73</f>
        <v>0</v>
      </c>
      <c r="K73" s="26">
        <f>CEP!HY73</f>
        <v>0</v>
      </c>
      <c r="L73" s="24">
        <f t="shared" si="26"/>
        <v>2</v>
      </c>
      <c r="P73">
        <f t="shared" ref="P73:Y73" si="32">B1</f>
        <v>2761</v>
      </c>
      <c r="Q73">
        <f t="shared" si="32"/>
        <v>2762</v>
      </c>
      <c r="R73">
        <f t="shared" si="32"/>
        <v>2765</v>
      </c>
      <c r="S73">
        <f t="shared" si="32"/>
        <v>2766</v>
      </c>
      <c r="T73">
        <f t="shared" si="32"/>
        <v>2767</v>
      </c>
      <c r="U73">
        <f t="shared" si="32"/>
        <v>2768</v>
      </c>
      <c r="V73">
        <f t="shared" si="32"/>
        <v>2769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($B73/$B$75)/'ROI Areas'!$X73</f>
        <v>0.61511862916778326</v>
      </c>
      <c r="AD73" s="36">
        <f>($C73/$C$75)/'ROI Areas'!$X73</f>
        <v>0</v>
      </c>
      <c r="AE73" s="36">
        <f>($D73/$D$75)/'ROI Areas'!$X73</f>
        <v>0</v>
      </c>
      <c r="AF73" s="36">
        <f>($E73/$E$75)/'ROI Areas'!$X73</f>
        <v>2.9987033171929438</v>
      </c>
      <c r="AG73" s="36">
        <f>($F73/$F$75)/'ROI Areas'!$X73</f>
        <v>0</v>
      </c>
      <c r="AH73" s="36">
        <f>($G73/$G$75)/'ROI Areas'!$X73</f>
        <v>0</v>
      </c>
      <c r="AI73" s="36">
        <f>($H73/$H$75)/'ROI Areas'!$X73</f>
        <v>0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5">
      <c r="A74" s="8" t="s">
        <v>84</v>
      </c>
      <c r="B74" s="26">
        <f>CEP!Z74</f>
        <v>0</v>
      </c>
      <c r="C74" s="26">
        <f>CEP!AW74</f>
        <v>2</v>
      </c>
      <c r="D74" s="26">
        <f>CEP!BT74</f>
        <v>0</v>
      </c>
      <c r="E74" s="26">
        <f>CEP!CQ74</f>
        <v>0</v>
      </c>
      <c r="F74" s="26">
        <f>CEP!DN74</f>
        <v>1</v>
      </c>
      <c r="G74" s="26">
        <f>CEP!EK74</f>
        <v>0</v>
      </c>
      <c r="H74" s="26">
        <f>CEP!FH74</f>
        <v>0</v>
      </c>
      <c r="I74" s="26">
        <f>CEP!GE74</f>
        <v>0</v>
      </c>
      <c r="J74" s="26">
        <f>CEP!HB74</f>
        <v>0</v>
      </c>
      <c r="K74" s="26">
        <f>CEP!HY74</f>
        <v>0</v>
      </c>
      <c r="L74" s="24">
        <f t="shared" si="26"/>
        <v>3</v>
      </c>
      <c r="O74" s="5" t="s">
        <v>17</v>
      </c>
      <c r="P74">
        <f t="shared" ref="P74:Z77" si="33">B45</f>
        <v>4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4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#VALUE!</v>
      </c>
      <c r="AF74" s="36" t="e">
        <f>($E74/$E$75)/'ROI Areas'!$X74</f>
        <v>#VALUE!</v>
      </c>
      <c r="AG74" s="36" t="e">
        <f>($F74/$F$75)/'ROI Areas'!$X74</f>
        <v>#VALUE!</v>
      </c>
      <c r="AH74" s="36" t="e">
        <f>($G74/$G$75)/'ROI Areas'!$X74</f>
        <v>#VALUE!</v>
      </c>
      <c r="AI74" s="36" t="e">
        <f>($H74/$H$75)/'ROI Areas'!$X74</f>
        <v>#VALUE!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5">
      <c r="A75" s="24" t="s">
        <v>106</v>
      </c>
      <c r="B75" s="24">
        <f>SUM(B2:B74)</f>
        <v>390</v>
      </c>
      <c r="C75" s="24">
        <f t="shared" ref="C75:K75" si="34">SUM(C2:C74)</f>
        <v>480</v>
      </c>
      <c r="D75" s="24">
        <f t="shared" si="34"/>
        <v>366</v>
      </c>
      <c r="E75" s="24">
        <f t="shared" si="34"/>
        <v>80</v>
      </c>
      <c r="F75" s="24">
        <f t="shared" si="34"/>
        <v>172</v>
      </c>
      <c r="G75" s="24">
        <f t="shared" si="34"/>
        <v>47</v>
      </c>
      <c r="H75" s="24">
        <f t="shared" si="34"/>
        <v>52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1587</v>
      </c>
      <c r="O75" s="5" t="s">
        <v>62</v>
      </c>
      <c r="P75">
        <f t="shared" si="33"/>
        <v>6</v>
      </c>
      <c r="Q75">
        <f t="shared" si="33"/>
        <v>8</v>
      </c>
      <c r="R75">
        <f t="shared" si="33"/>
        <v>2</v>
      </c>
      <c r="S75">
        <f t="shared" si="33"/>
        <v>2</v>
      </c>
      <c r="T75">
        <f t="shared" si="33"/>
        <v>3</v>
      </c>
      <c r="U75">
        <f t="shared" si="33"/>
        <v>1</v>
      </c>
      <c r="V75">
        <f t="shared" si="33"/>
        <v>2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24</v>
      </c>
    </row>
    <row r="76" spans="1:101" x14ac:dyDescent="0.25">
      <c r="O76" s="5" t="s">
        <v>63</v>
      </c>
      <c r="P76">
        <f t="shared" si="33"/>
        <v>19</v>
      </c>
      <c r="Q76">
        <f t="shared" si="33"/>
        <v>2</v>
      </c>
      <c r="R76">
        <f t="shared" si="33"/>
        <v>2</v>
      </c>
      <c r="S76">
        <f t="shared" si="33"/>
        <v>0</v>
      </c>
      <c r="T76">
        <f t="shared" si="33"/>
        <v>1</v>
      </c>
      <c r="U76">
        <f t="shared" si="33"/>
        <v>0</v>
      </c>
      <c r="V76">
        <f t="shared" si="33"/>
        <v>1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25</v>
      </c>
    </row>
    <row r="77" spans="1:101" x14ac:dyDescent="0.25">
      <c r="O77" s="5" t="s">
        <v>64</v>
      </c>
      <c r="P77">
        <f t="shared" si="33"/>
        <v>4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4</v>
      </c>
      <c r="AB77" s="6"/>
      <c r="AC77" s="6"/>
      <c r="AD77" s="6"/>
      <c r="AE77" s="6"/>
      <c r="AF77" s="6"/>
    </row>
    <row r="78" spans="1:101" x14ac:dyDescent="0.25">
      <c r="O78" s="23" t="s">
        <v>106</v>
      </c>
      <c r="P78" s="23">
        <f>SUM(P74:P77)</f>
        <v>33</v>
      </c>
      <c r="Q78" s="23">
        <f t="shared" ref="Q78:Y78" si="35">SUM(Q74:Q77)</f>
        <v>10</v>
      </c>
      <c r="R78" s="23">
        <f t="shared" si="35"/>
        <v>4</v>
      </c>
      <c r="S78" s="23">
        <f t="shared" si="35"/>
        <v>2</v>
      </c>
      <c r="T78" s="23">
        <f t="shared" si="35"/>
        <v>4</v>
      </c>
      <c r="U78" s="23">
        <f t="shared" si="35"/>
        <v>1</v>
      </c>
      <c r="V78" s="23">
        <f t="shared" si="35"/>
        <v>3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57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5">
      <c r="O79" s="37" t="s">
        <v>120</v>
      </c>
      <c r="P79" s="38">
        <f>(P78/B75)/0.076858</f>
        <v>1.1009313879542093</v>
      </c>
      <c r="Q79" s="38">
        <f t="shared" ref="Q79:Y79" si="36">(Q78/C75)/0.076858</f>
        <v>0.27106265233721061</v>
      </c>
      <c r="R79" s="38">
        <f t="shared" si="36"/>
        <v>0.1421968012260777</v>
      </c>
      <c r="S79" s="38">
        <f t="shared" si="36"/>
        <v>0.32527518280465278</v>
      </c>
      <c r="T79" s="38">
        <f t="shared" si="36"/>
        <v>0.30258156539967695</v>
      </c>
      <c r="U79" s="38">
        <f t="shared" si="36"/>
        <v>0.27682994281247042</v>
      </c>
      <c r="V79" s="38">
        <f t="shared" si="36"/>
        <v>0.75063503724150638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>
        <f>$B$1</f>
        <v>2761</v>
      </c>
      <c r="AC79" s="36">
        <f>($B2/$B$75)/'ROI Areas'!$X2</f>
        <v>0</v>
      </c>
      <c r="AD79" s="36">
        <f>($B3/$B$75)/'ROI Areas'!$X3</f>
        <v>6.057797756178255</v>
      </c>
      <c r="AE79" s="36">
        <f>($B4/$B$75)/'ROI Areas'!$X4</f>
        <v>0</v>
      </c>
      <c r="AF79" s="36">
        <f>($B5/$B$75)/'ROI Areas'!$X5</f>
        <v>4.6608027485954224</v>
      </c>
      <c r="AG79" s="36">
        <f>($B6/$B$75)/'ROI Areas'!$X6</f>
        <v>13.47457138624047</v>
      </c>
      <c r="AH79" s="36">
        <f>($B7/$B$75)/'ROI Areas'!$X7</f>
        <v>0</v>
      </c>
      <c r="AI79" s="36">
        <f>($B8/$B$75)/'ROI Areas'!$X8</f>
        <v>1.4626817172850457</v>
      </c>
      <c r="AJ79" s="36">
        <f>($B9/$B$75)/'ROI Areas'!$X9</f>
        <v>0.30485013575038467</v>
      </c>
      <c r="AK79" s="36">
        <f>($B10/$B$75)/'ROI Areas'!$X10</f>
        <v>0</v>
      </c>
      <c r="AL79" s="36">
        <f>($B11/$B$75)/'ROI Areas'!$X11</f>
        <v>2.8926196758428633</v>
      </c>
      <c r="AM79" s="36">
        <f>($B12/$B$75)/'ROI Areas'!$X12</f>
        <v>1.447079713645363</v>
      </c>
      <c r="AN79" s="36">
        <f>($B13/$B$75)/'ROI Areas'!$X13</f>
        <v>4.1617802232315118</v>
      </c>
      <c r="AO79" s="36">
        <f>($B14/$B$75)/'ROI Areas'!$X14</f>
        <v>7.3586003338496289</v>
      </c>
      <c r="AP79" s="36">
        <f>($B15/$B$75)/'ROI Areas'!$X15</f>
        <v>0</v>
      </c>
      <c r="AQ79" s="36">
        <f>($B16/$B$75)/'ROI Areas'!$X16</f>
        <v>0.46190720848408884</v>
      </c>
      <c r="AR79" s="36">
        <f>($B17/$B$75)/'ROI Areas'!$X17</f>
        <v>0</v>
      </c>
      <c r="AS79" s="36">
        <f>($B18/$B$75)/'ROI Areas'!$X18</f>
        <v>0.3189141508735161</v>
      </c>
      <c r="AT79" s="36">
        <f>($B19/$B$75)/'ROI Areas'!$X19</f>
        <v>0.11310863677504582</v>
      </c>
      <c r="AU79" s="36">
        <f>($B20/$B$75)/'ROI Areas'!$X20</f>
        <v>0</v>
      </c>
      <c r="AV79" s="36">
        <f>($B21/$B$75)/'ROI Areas'!$X21</f>
        <v>0.54388984715394151</v>
      </c>
      <c r="AW79" s="36">
        <f>($B22/$B$75)/'ROI Areas'!$X22</f>
        <v>0</v>
      </c>
      <c r="AX79" s="36">
        <f>($B23/$B$75)/'ROI Areas'!$X23</f>
        <v>0.40920435588838272</v>
      </c>
      <c r="AY79" s="36">
        <f>($B24/$B$75)/'ROI Areas'!$X24</f>
        <v>0.17623499908992091</v>
      </c>
      <c r="AZ79" s="36">
        <f>($B25/$B$75)/'ROI Areas'!$X25</f>
        <v>0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3.2674361436597152</v>
      </c>
      <c r="BD79" s="36">
        <f>($B29/$B$75)/'ROI Areas'!$X29</f>
        <v>2.373394352431148</v>
      </c>
      <c r="BE79" s="36">
        <f>($B30/$B$75)/'ROI Areas'!$X30</f>
        <v>0.32143533324757895</v>
      </c>
      <c r="BF79" s="36">
        <f>($B31/$B$75)/'ROI Areas'!$X31</f>
        <v>0</v>
      </c>
      <c r="BG79" s="36">
        <f>($B32/$B$75)/'ROI Areas'!$X32</f>
        <v>8.6659848863127512E-2</v>
      </c>
      <c r="BH79" s="36">
        <f>($B33/$B$75)/'ROI Areas'!$X33</f>
        <v>0</v>
      </c>
      <c r="BI79" s="36">
        <f>($B34/$B$75)/'ROI Areas'!$X34</f>
        <v>0</v>
      </c>
      <c r="BJ79" s="36">
        <f>($B35/$B$75)/'ROI Areas'!$X35</f>
        <v>0</v>
      </c>
      <c r="BK79" s="36">
        <f>($B36/$B$75)/'ROI Areas'!$X36</f>
        <v>0</v>
      </c>
      <c r="BL79" s="36">
        <f>($B37/$B$75)/'ROI Areas'!$X37</f>
        <v>0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0.17619406919034075</v>
      </c>
      <c r="BS79" s="36">
        <f>($B44/$B$75)/'ROI Areas'!$X44</f>
        <v>0.3564148475449882</v>
      </c>
      <c r="BT79" s="36">
        <f>($B45/$B$75)/'ROI Areas'!$X45</f>
        <v>10.94488000925304</v>
      </c>
      <c r="BU79" s="36">
        <f>($B46/$B$75)/'ROI Areas'!$X46</f>
        <v>0.29822833609622545</v>
      </c>
      <c r="BV79" s="36">
        <f>($B47/$B$75)/'ROI Areas'!$X47</f>
        <v>2.5529832441001146</v>
      </c>
      <c r="BW79" s="36">
        <f>($B48/$B$75)/'ROI Areas'!$X48</f>
        <v>1.9530548798351006</v>
      </c>
      <c r="BX79" s="36">
        <f>($B49/$B$75)/'ROI Areas'!$X49</f>
        <v>2.8278435162611801</v>
      </c>
      <c r="BY79" s="36">
        <f>($B50/$B$75)/'ROI Areas'!$X50</f>
        <v>0.59981506317227762</v>
      </c>
      <c r="BZ79" s="36">
        <f>($B51/$B$75)/'ROI Areas'!$X51</f>
        <v>0.30916629025419007</v>
      </c>
      <c r="CA79" s="36">
        <f>($B52/$B$75)/'ROI Areas'!$X52</f>
        <v>7.1593164943056014</v>
      </c>
      <c r="CB79" s="36">
        <f>($B53/$B$75)/'ROI Areas'!$X53</f>
        <v>6.8062637440465297</v>
      </c>
      <c r="CC79" s="36">
        <f>($B54/$B$75)/'ROI Areas'!$X54</f>
        <v>7.578687003258751</v>
      </c>
      <c r="CD79" s="36">
        <f>($B55/$B$75)/'ROI Areas'!$X55</f>
        <v>0.25134491348026378</v>
      </c>
      <c r="CE79" s="36">
        <f>($B56/$B$75)/'ROI Areas'!$X56</f>
        <v>5.2100363699122625E-2</v>
      </c>
      <c r="CF79" s="36">
        <f>($B57/$B$75)/'ROI Areas'!$X57</f>
        <v>4.4430588832732792E-2</v>
      </c>
      <c r="CG79" s="36">
        <f>($B58/$B$75)/'ROI Areas'!$X58</f>
        <v>0</v>
      </c>
      <c r="CH79" s="36">
        <f>($B59/$B$75)/'ROI Areas'!$X59</f>
        <v>0</v>
      </c>
      <c r="CI79" s="36">
        <f>($B60/$B$75)/'ROI Areas'!$X60</f>
        <v>0</v>
      </c>
      <c r="CJ79" s="36">
        <f>($B61/$B$75)/'ROI Areas'!$X61</f>
        <v>0</v>
      </c>
      <c r="CK79" s="36">
        <f>($B62/$B$75)/'ROI Areas'!$X62</f>
        <v>0.73726417309267622</v>
      </c>
      <c r="CL79" s="36">
        <f>($B63/$B$75)/'ROI Areas'!$X63</f>
        <v>0</v>
      </c>
      <c r="CM79" s="36">
        <f>($B64/$B$75)/'ROI Areas'!$X64</f>
        <v>0.16312204747961156</v>
      </c>
      <c r="CN79" s="36">
        <f>($B65/$B$75)/'ROI Areas'!$X65</f>
        <v>0.33493625031632096</v>
      </c>
      <c r="CO79" s="36">
        <f>($B66/$B$75)/'ROI Areas'!$X66</f>
        <v>0.21015585698423433</v>
      </c>
      <c r="CP79" s="36">
        <f>($B67/$B$75)/'ROI Areas'!$X67</f>
        <v>0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0.2909134578506562</v>
      </c>
      <c r="CT79" s="36">
        <f>($B71/$B$75)/'ROI Areas'!$X71</f>
        <v>0.55548738864040226</v>
      </c>
      <c r="CU79" s="36">
        <f>($B72/$B$75)/'ROI Areas'!$X72</f>
        <v>0</v>
      </c>
      <c r="CV79" s="36">
        <f>($B73/$B$75)/'ROI Areas'!$X73</f>
        <v>0.61511862916778326</v>
      </c>
      <c r="CW79" s="36" t="e">
        <f>($B74/$B$75)/'ROI Areas'!$X74</f>
        <v>#VALUE!</v>
      </c>
    </row>
    <row r="80" spans="1:101" x14ac:dyDescent="0.25">
      <c r="O80" s="22" t="s">
        <v>111</v>
      </c>
      <c r="AB80" s="25">
        <f>$C$1</f>
        <v>2762</v>
      </c>
      <c r="AC80" s="36">
        <f>($C2/$C$75)/'ROI Areas'!$X2</f>
        <v>0.69206908619015672</v>
      </c>
      <c r="AD80" s="36">
        <f>($C3/$C$75)/'ROI Areas'!$X3</f>
        <v>0.5468845196549813</v>
      </c>
      <c r="AE80" s="36">
        <f>($C4/$C$75)/'ROI Areas'!$X4</f>
        <v>0</v>
      </c>
      <c r="AF80" s="36">
        <f>($C5/$C$75)/'ROI Areas'!$X5</f>
        <v>51.123180148656047</v>
      </c>
      <c r="AG80" s="36">
        <f>($C6/$C$75)/'ROI Areas'!$X6</f>
        <v>0</v>
      </c>
      <c r="AH80" s="36">
        <f>($C7/$C$75)/'ROI Areas'!$X7</f>
        <v>1.5332420607684756</v>
      </c>
      <c r="AI80" s="36">
        <f>($C8/$C$75)/'ROI Areas'!$X8</f>
        <v>7.2703885359168456</v>
      </c>
      <c r="AJ80" s="36">
        <f>($C9/$C$75)/'ROI Areas'!$X9</f>
        <v>5.9445776471325011</v>
      </c>
      <c r="AK80" s="36">
        <f>($C10/$C$75)/'ROI Areas'!$X10</f>
        <v>12.168796078239939</v>
      </c>
      <c r="AL80" s="36">
        <f>($C11/$C$75)/'ROI Areas'!$X11</f>
        <v>1.7626901149667449</v>
      </c>
      <c r="AM80" s="36">
        <f>($C12/$C$75)/'ROI Areas'!$X12</f>
        <v>0.64131941854737684</v>
      </c>
      <c r="AN80" s="36">
        <f>($C13/$C$75)/'ROI Areas'!$X13</f>
        <v>1.6405037142317282</v>
      </c>
      <c r="AO80" s="36">
        <f>($C14/$C$75)/'ROI Areas'!$X14</f>
        <v>0.38573308201631118</v>
      </c>
      <c r="AP80" s="36">
        <f>($C15/$C$75)/'ROI Areas'!$X15</f>
        <v>0</v>
      </c>
      <c r="AQ80" s="36">
        <f>($C16/$C$75)/'ROI Areas'!$X16</f>
        <v>0.60986186120164854</v>
      </c>
      <c r="AR80" s="36">
        <f>($C17/$C$75)/'ROI Areas'!$X17</f>
        <v>0</v>
      </c>
      <c r="AS80" s="36">
        <f>($C18/$C$75)/'ROI Areas'!$X18</f>
        <v>0</v>
      </c>
      <c r="AT80" s="36">
        <f>($C19/$C$75)/'ROI Areas'!$X19</f>
        <v>0</v>
      </c>
      <c r="AU80" s="36">
        <f>($C20/$C$75)/'ROI Areas'!$X20</f>
        <v>0.96519860407198077</v>
      </c>
      <c r="AV80" s="36">
        <f>($C21/$C$75)/'ROI Areas'!$X21</f>
        <v>0</v>
      </c>
      <c r="AW80" s="36">
        <f>($C22/$C$75)/'ROI Areas'!$X22</f>
        <v>0</v>
      </c>
      <c r="AX80" s="36">
        <f>($C23/$C$75)/'ROI Areas'!$X23</f>
        <v>0</v>
      </c>
      <c r="AY80" s="36">
        <f>($C24/$C$75)/'ROI Areas'!$X24</f>
        <v>0.42957281028168226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2.6547918667235186</v>
      </c>
      <c r="BD80" s="36">
        <f>($C29/$C$75)/'ROI Areas'!$X29</f>
        <v>0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0.21123338160387331</v>
      </c>
      <c r="BH80" s="36">
        <f>($C33/$C$75)/'ROI Areas'!$X33</f>
        <v>0.67306553196413732</v>
      </c>
      <c r="BI80" s="36">
        <f>($C34/$C$75)/'ROI Areas'!$X34</f>
        <v>0</v>
      </c>
      <c r="BJ80" s="36">
        <f>($C35/$C$75)/'ROI Areas'!$X35</f>
        <v>0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0.47285434466684295</v>
      </c>
      <c r="BN80" s="36">
        <f>($C39/$C$75)/'ROI Areas'!$X39</f>
        <v>0</v>
      </c>
      <c r="BO80" s="36">
        <f>($C40/$C$75)/'ROI Areas'!$X40</f>
        <v>0.61508508583540555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0.71578840608575933</v>
      </c>
      <c r="BS80" s="36">
        <f>($C44/$C$75)/'ROI Areas'!$X44</f>
        <v>0.14479353181515148</v>
      </c>
      <c r="BT80" s="36">
        <f>($C45/$C$75)/'ROI Areas'!$X45</f>
        <v>0</v>
      </c>
      <c r="BU80" s="36">
        <f>($C46/$C$75)/'ROI Areas'!$X46</f>
        <v>0.32308069743757756</v>
      </c>
      <c r="BV80" s="36">
        <f>($C47/$C$75)/'ROI Areas'!$X47</f>
        <v>0.21834725114014136</v>
      </c>
      <c r="BW80" s="36">
        <f>($C48/$C$75)/'ROI Areas'!$X48</f>
        <v>0</v>
      </c>
      <c r="BX80" s="36">
        <f>($C49/$C$75)/'ROI Areas'!$X49</f>
        <v>0.38293714282703478</v>
      </c>
      <c r="BY80" s="36">
        <f>($C50/$C$75)/'ROI Areas'!$X50</f>
        <v>0.24367486941373781</v>
      </c>
      <c r="BZ80" s="36">
        <f>($C51/$C$75)/'ROI Areas'!$X51</f>
        <v>6.2799402707882354E-2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1.0262805316912891</v>
      </c>
      <c r="CD80" s="36">
        <f>($C55/$C$75)/'ROI Areas'!$X55</f>
        <v>0</v>
      </c>
      <c r="CE80" s="36">
        <f>($C56/$C$75)/'ROI Areas'!$X56</f>
        <v>0.21165772752768566</v>
      </c>
      <c r="CF80" s="36">
        <f>($C57/$C$75)/'ROI Areas'!$X57</f>
        <v>7.2199706853190784E-2</v>
      </c>
      <c r="CG80" s="36">
        <f>($C58/$C$75)/'ROI Areas'!$X58</f>
        <v>0.53503255027803243</v>
      </c>
      <c r="CH80" s="36">
        <f>($C59/$C$75)/'ROI Areas'!$X59</f>
        <v>0.39340971182190382</v>
      </c>
      <c r="CI80" s="36">
        <f>($C60/$C$75)/'ROI Areas'!$X60</f>
        <v>1.2388721597474943</v>
      </c>
      <c r="CJ80" s="36">
        <f>($C61/$C$75)/'ROI Areas'!$X61</f>
        <v>0.80359354313693976</v>
      </c>
      <c r="CK80" s="36">
        <f>($C62/$C$75)/'ROI Areas'!$X62</f>
        <v>0.59902714063779938</v>
      </c>
      <c r="CL80" s="36">
        <f>($C63/$C$75)/'ROI Areas'!$X63</f>
        <v>0</v>
      </c>
      <c r="CM80" s="36">
        <f>($C64/$C$75)/'ROI Areas'!$X64</f>
        <v>0</v>
      </c>
      <c r="CN80" s="36">
        <f>($C65/$C$75)/'ROI Areas'!$X65</f>
        <v>0.18142380225467386</v>
      </c>
      <c r="CO80" s="36">
        <f>($C66/$C$75)/'ROI Areas'!$X66</f>
        <v>0.31304466196609904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0.23636718450365818</v>
      </c>
      <c r="CT80" s="36">
        <f>($C71/$C$75)/'ROI Areas'!$X71</f>
        <v>0.45133350327032684</v>
      </c>
      <c r="CU80" s="36">
        <f>($C72/$C$75)/'ROI Areas'!$X72</f>
        <v>0</v>
      </c>
      <c r="CV80" s="36">
        <f>($C73/$C$75)/'ROI Areas'!$X73</f>
        <v>0</v>
      </c>
      <c r="CW80" s="36" t="e">
        <f>($C74/$C$75)/'ROI Areas'!$X74</f>
        <v>#VALUE!</v>
      </c>
    </row>
    <row r="81" spans="15:101" x14ac:dyDescent="0.25">
      <c r="P81">
        <f t="shared" ref="P81:Y81" si="37">B1</f>
        <v>2761</v>
      </c>
      <c r="Q81">
        <f t="shared" si="37"/>
        <v>2762</v>
      </c>
      <c r="R81">
        <f t="shared" si="37"/>
        <v>2765</v>
      </c>
      <c r="S81">
        <f t="shared" si="37"/>
        <v>2766</v>
      </c>
      <c r="T81">
        <f t="shared" si="37"/>
        <v>2767</v>
      </c>
      <c r="U81">
        <f t="shared" si="37"/>
        <v>2768</v>
      </c>
      <c r="V81">
        <f t="shared" si="37"/>
        <v>2769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>
        <f>$D$1</f>
        <v>2765</v>
      </c>
      <c r="AC81" s="36">
        <f>($D2/$D$75)/'ROI Areas'!$X2</f>
        <v>0</v>
      </c>
      <c r="AD81" s="36">
        <f>($D3/$D$75)/'ROI Areas'!$X3</f>
        <v>5.379191996606373</v>
      </c>
      <c r="AE81" s="36">
        <f>($D4/$D$75)/'ROI Areas'!$X4</f>
        <v>0</v>
      </c>
      <c r="AF81" s="36">
        <f>($D5/$D$75)/'ROI Areas'!$X5</f>
        <v>0</v>
      </c>
      <c r="AG81" s="36">
        <f>($D6/$D$75)/'ROI Areas'!$X6</f>
        <v>3.5895374594493052</v>
      </c>
      <c r="AH81" s="36">
        <f>($D7/$D$75)/'ROI Areas'!$X7</f>
        <v>0</v>
      </c>
      <c r="AI81" s="36">
        <f>($D8/$D$75)/'ROI Areas'!$X8</f>
        <v>6.6011093894831383</v>
      </c>
      <c r="AJ81" s="36">
        <f>($D9/$D$75)/'ROI Areas'!$X9</f>
        <v>1.2993612343459018</v>
      </c>
      <c r="AK81" s="36">
        <f>($D10/$D$75)/'ROI Areas'!$X10</f>
        <v>0</v>
      </c>
      <c r="AL81" s="36">
        <f>($D11/$D$75)/'ROI Areas'!$X11</f>
        <v>1.5411498272933288</v>
      </c>
      <c r="AM81" s="36">
        <f>($D12/$D$75)/'ROI Areas'!$X12</f>
        <v>0.84107464727524828</v>
      </c>
      <c r="AN81" s="36">
        <f>($D13/$D$75)/'ROI Areas'!$X13</f>
        <v>1.5367716292568883</v>
      </c>
      <c r="AO81" s="36">
        <f>($D14/$D$75)/'ROI Areas'!$X14</f>
        <v>0.75881917773700558</v>
      </c>
      <c r="AP81" s="36">
        <f>($D15/$D$75)/'ROI Areas'!$X15</f>
        <v>1.0355413395012956</v>
      </c>
      <c r="AQ81" s="36">
        <f>($D16/$D$75)/'ROI Areas'!$X16</f>
        <v>4.3067168004151721</v>
      </c>
      <c r="AR81" s="36">
        <f>($D17/$D$75)/'ROI Areas'!$X17</f>
        <v>0</v>
      </c>
      <c r="AS81" s="36">
        <f>($D18/$D$75)/'ROI Areas'!$X18</f>
        <v>0</v>
      </c>
      <c r="AT81" s="36">
        <f>($D19/$D$75)/'ROI Areas'!$X19</f>
        <v>1.0847303690721608</v>
      </c>
      <c r="AU81" s="36">
        <f>($D20/$D$75)/'ROI Areas'!$X20</f>
        <v>0</v>
      </c>
      <c r="AV81" s="36">
        <f>($D21/$D$75)/'ROI Areas'!$X21</f>
        <v>0</v>
      </c>
      <c r="AW81" s="36">
        <f>($D22/$D$75)/'ROI Areas'!$X22</f>
        <v>0</v>
      </c>
      <c r="AX81" s="36">
        <f>($D23/$D$75)/'ROI Areas'!$X23</f>
        <v>1.3081122852169613</v>
      </c>
      <c r="AY81" s="36">
        <f>($D24/$D$75)/'ROI Areas'!$X24</f>
        <v>0</v>
      </c>
      <c r="AZ81" s="36">
        <f>($D25/$D$75)/'ROI Areas'!$X25</f>
        <v>0</v>
      </c>
      <c r="BA81" s="36">
        <f>($D26/$D$75)/'ROI Areas'!$X26</f>
        <v>0</v>
      </c>
      <c r="BB81" s="36">
        <f>($D27/$D$75)/'ROI Areas'!$X27</f>
        <v>0</v>
      </c>
      <c r="BC81" s="36">
        <f>($D28/$D$75)/'ROI Areas'!$X28</f>
        <v>0</v>
      </c>
      <c r="BD81" s="36">
        <f>($D29/$D$75)/'ROI Areas'!$X29</f>
        <v>7.5870803069520321</v>
      </c>
      <c r="BE81" s="36">
        <f>($D30/$D$75)/'ROI Areas'!$X30</f>
        <v>0</v>
      </c>
      <c r="BF81" s="36">
        <f>($D31/$D$75)/'ROI Areas'!$X31</f>
        <v>0</v>
      </c>
      <c r="BG81" s="36">
        <f>($D32/$D$75)/'ROI Areas'!$X32</f>
        <v>0.83108215712999334</v>
      </c>
      <c r="BH81" s="36">
        <f>($D33/$D$75)/'ROI Areas'!$X33</f>
        <v>0.11033861179739955</v>
      </c>
      <c r="BI81" s="36">
        <f>($D34/$D$75)/'ROI Areas'!$X34</f>
        <v>0</v>
      </c>
      <c r="BJ81" s="36">
        <f>($D35/$D$75)/'ROI Areas'!$X35</f>
        <v>0.62917937636543653</v>
      </c>
      <c r="BK81" s="36">
        <f>($D36/$D$75)/'ROI Areas'!$X36</f>
        <v>0</v>
      </c>
      <c r="BL81" s="36">
        <f>($D37/$D$75)/'ROI Areas'!$X37</f>
        <v>0.94291186500563839</v>
      </c>
      <c r="BM81" s="36">
        <f>($D38/$D$75)/'ROI Areas'!$X38</f>
        <v>0.62013684546471204</v>
      </c>
      <c r="BN81" s="36">
        <f>($D39/$D$75)/'ROI Areas'!$X39</f>
        <v>0</v>
      </c>
      <c r="BO81" s="36">
        <f>($D40/$D$75)/'ROI Areas'!$X40</f>
        <v>1.6133379300600801</v>
      </c>
      <c r="BP81" s="36">
        <f>($D41/$D$75)/'ROI Areas'!$X41</f>
        <v>1.1079412892982876</v>
      </c>
      <c r="BQ81" s="36">
        <f>($D42/$D$75)/'ROI Areas'!$X42</f>
        <v>0</v>
      </c>
      <c r="BR81" s="36">
        <f>($D43/$D$75)/'ROI Areas'!$X43</f>
        <v>9.3873889322722531E-2</v>
      </c>
      <c r="BS81" s="36">
        <f>($D44/$D$75)/'ROI Areas'!$X44</f>
        <v>0.18989315647888716</v>
      </c>
      <c r="BT81" s="36">
        <f>($D45/$D$75)/'ROI Areas'!$X45</f>
        <v>0</v>
      </c>
      <c r="BU81" s="36">
        <f>($D46/$D$75)/'ROI Areas'!$X46</f>
        <v>0.10592809752051723</v>
      </c>
      <c r="BV81" s="36">
        <f>($D47/$D$75)/'ROI Areas'!$X47</f>
        <v>0.28635705067559525</v>
      </c>
      <c r="BW81" s="36">
        <f>($D48/$D$75)/'ROI Areas'!$X48</f>
        <v>0</v>
      </c>
      <c r="BX81" s="36">
        <f>($D49/$D$75)/'ROI Areas'!$X49</f>
        <v>0.50221264633053742</v>
      </c>
      <c r="BY81" s="36">
        <f>($D50/$D$75)/'ROI Areas'!$X50</f>
        <v>0.31957359923113154</v>
      </c>
      <c r="BZ81" s="36">
        <f>($D51/$D$75)/'ROI Areas'!$X51</f>
        <v>0.3294394896151206</v>
      </c>
      <c r="CA81" s="36">
        <f>($D52/$D$75)/'ROI Areas'!$X52</f>
        <v>0</v>
      </c>
      <c r="CB81" s="36">
        <f>($D53/$D$75)/'ROI Areas'!$X53</f>
        <v>0</v>
      </c>
      <c r="CC81" s="36">
        <f>($D54/$D$75)/'ROI Areas'!$X54</f>
        <v>0</v>
      </c>
      <c r="CD81" s="36">
        <f>($D55/$D$75)/'ROI Areas'!$X55</f>
        <v>0.80347964145330231</v>
      </c>
      <c r="CE81" s="36">
        <f>($D56/$D$75)/'ROI Areas'!$X56</f>
        <v>0.16655034297260513</v>
      </c>
      <c r="CF81" s="36">
        <f>($D57/$D$75)/'ROI Areas'!$X57</f>
        <v>0</v>
      </c>
      <c r="CG81" s="36">
        <f>($D58/$D$75)/'ROI Areas'!$X58</f>
        <v>0</v>
      </c>
      <c r="CH81" s="36">
        <f>($D59/$D$75)/'ROI Areas'!$X59</f>
        <v>0.34396477536341313</v>
      </c>
      <c r="CI81" s="36">
        <f>($D60/$D$75)/'ROI Areas'!$X60</f>
        <v>0</v>
      </c>
      <c r="CJ81" s="36">
        <f>($D61/$D$75)/'ROI Areas'!$X61</f>
        <v>0.35129772377571133</v>
      </c>
      <c r="CK81" s="36">
        <f>($D62/$D$75)/'ROI Areas'!$X62</f>
        <v>0.2618697882569615</v>
      </c>
      <c r="CL81" s="36">
        <f>($D63/$D$75)/'ROI Areas'!$X63</f>
        <v>0</v>
      </c>
      <c r="CM81" s="36">
        <f>($D64/$D$75)/'ROI Areas'!$X64</f>
        <v>0</v>
      </c>
      <c r="CN81" s="36">
        <f>($D65/$D$75)/'ROI Areas'!$X65</f>
        <v>0.35689928312394859</v>
      </c>
      <c r="CO81" s="36">
        <f>($D66/$D$75)/'ROI Areas'!$X66</f>
        <v>0.22393656891762675</v>
      </c>
      <c r="CP81" s="36">
        <f>($D67/$D$75)/'ROI Areas'!$X67</f>
        <v>0</v>
      </c>
      <c r="CQ81" s="36">
        <f>($D68/$D$75)/'ROI Areas'!$X68</f>
        <v>0.93547186349841727</v>
      </c>
      <c r="CR81" s="36">
        <f>($D69/$D$75)/'ROI Areas'!$X69</f>
        <v>0</v>
      </c>
      <c r="CS81" s="36">
        <f>($D70/$D$75)/'ROI Areas'!$X70</f>
        <v>0.30998975016873204</v>
      </c>
      <c r="CT81" s="36">
        <f>($D71/$D$75)/'ROI Areas'!$X71</f>
        <v>0</v>
      </c>
      <c r="CU81" s="36">
        <f>($D72/$D$75)/'ROI Areas'!$X72</f>
        <v>0</v>
      </c>
      <c r="CV81" s="36">
        <f>($D73/$D$75)/'ROI Areas'!$X73</f>
        <v>0</v>
      </c>
      <c r="CW81" s="36" t="e">
        <f>($D74/$D$75)/'ROI Areas'!$X74</f>
        <v>#VALUE!</v>
      </c>
    </row>
    <row r="82" spans="15:101" x14ac:dyDescent="0.25">
      <c r="O82" s="5" t="s">
        <v>12</v>
      </c>
      <c r="P82">
        <f t="shared" ref="P82:Z88" si="38">B49</f>
        <v>12</v>
      </c>
      <c r="Q82">
        <f t="shared" si="38"/>
        <v>2</v>
      </c>
      <c r="R82">
        <f t="shared" si="38"/>
        <v>2</v>
      </c>
      <c r="S82">
        <f t="shared" si="38"/>
        <v>2</v>
      </c>
      <c r="T82">
        <f t="shared" si="38"/>
        <v>0</v>
      </c>
      <c r="U82">
        <f t="shared" si="38"/>
        <v>1</v>
      </c>
      <c r="V82">
        <f t="shared" si="38"/>
        <v>1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20</v>
      </c>
      <c r="AB82" s="25">
        <f>$E$1</f>
        <v>2766</v>
      </c>
      <c r="AC82" s="36">
        <f>($E2/$E$75)/'ROI Areas'!$X2</f>
        <v>0</v>
      </c>
      <c r="AD82" s="36">
        <f>($E3/$E$75)/'ROI Areas'!$X3</f>
        <v>1.640653558964944</v>
      </c>
      <c r="AE82" s="36">
        <f>($E4/$E$75)/'ROI Areas'!$X4</f>
        <v>37.114187999877551</v>
      </c>
      <c r="AF82" s="36">
        <f>($E5/$E$75)/'ROI Areas'!$X5</f>
        <v>0</v>
      </c>
      <c r="AG82" s="36">
        <f>($E6/$E$75)/'ROI Areas'!$X6</f>
        <v>0</v>
      </c>
      <c r="AH82" s="36">
        <f>($E7/$E$75)/'ROI Areas'!$X7</f>
        <v>0</v>
      </c>
      <c r="AI82" s="36">
        <f>($E8/$E$75)/'ROI Areas'!$X8</f>
        <v>3.3555639396539285</v>
      </c>
      <c r="AJ82" s="36">
        <f>($E9/$E$75)/'ROI Areas'!$X9</f>
        <v>0.74307220589156264</v>
      </c>
      <c r="AK82" s="36">
        <f>($E10/$E$75)/'ROI Areas'!$X10</f>
        <v>0</v>
      </c>
      <c r="AL82" s="36">
        <f>($E11/$E$75)/'ROI Areas'!$X11</f>
        <v>0</v>
      </c>
      <c r="AM82" s="36">
        <f>($E12/$E$75)/'ROI Areas'!$X12</f>
        <v>0.64131941854737684</v>
      </c>
      <c r="AN82" s="36">
        <f>($E13/$E$75)/'ROI Areas'!$X13</f>
        <v>4.017560116485865</v>
      </c>
      <c r="AO82" s="36">
        <f>($E14/$E$75)/'ROI Areas'!$X14</f>
        <v>1.1571992460489335</v>
      </c>
      <c r="AP82" s="36">
        <f>($E15/$E$75)/'ROI Areas'!$X15</f>
        <v>0</v>
      </c>
      <c r="AQ82" s="36">
        <f>($E16/$E$75)/'ROI Areas'!$X16</f>
        <v>0.56294941033998336</v>
      </c>
      <c r="AR82" s="36">
        <f>($E17/$E$75)/'ROI Areas'!$X17</f>
        <v>0</v>
      </c>
      <c r="AS82" s="36">
        <f>($E18/$E$75)/'ROI Areas'!$X18</f>
        <v>0</v>
      </c>
      <c r="AT82" s="36">
        <f>($E19/$E$75)/'ROI Areas'!$X19</f>
        <v>0</v>
      </c>
      <c r="AU82" s="36">
        <f>($E20/$E$75)/'ROI Areas'!$X20</f>
        <v>0</v>
      </c>
      <c r="AV82" s="36">
        <f>($E21/$E$75)/'ROI Areas'!$X21</f>
        <v>2.6514630048754655</v>
      </c>
      <c r="AW82" s="36">
        <f>($E22/$E$75)/'ROI Areas'!$X22</f>
        <v>0</v>
      </c>
      <c r="AX82" s="36">
        <f>($E23/$E$75)/'ROI Areas'!$X23</f>
        <v>1.9948712349558659</v>
      </c>
      <c r="AY82" s="36">
        <f>($E24/$E$75)/'ROI Areas'!$X24</f>
        <v>0.85914562056336452</v>
      </c>
      <c r="AZ82" s="36">
        <f>($E25/$E$75)/'ROI Areas'!$X25</f>
        <v>0</v>
      </c>
      <c r="BA82" s="36">
        <f>($E26/$E$75)/'ROI Areas'!$X26</f>
        <v>0</v>
      </c>
      <c r="BB82" s="36">
        <f>($E27/$E$75)/'ROI Areas'!$X27</f>
        <v>0</v>
      </c>
      <c r="BC82" s="36">
        <f>($E28/$E$75)/'ROI Areas'!$X28</f>
        <v>0</v>
      </c>
      <c r="BD82" s="36">
        <f>($E29/$E$75)/'ROI Areas'!$X29</f>
        <v>0</v>
      </c>
      <c r="BE82" s="36">
        <f>($E30/$E$75)/'ROI Areas'!$X30</f>
        <v>0</v>
      </c>
      <c r="BF82" s="36">
        <f>($E31/$E$75)/'ROI Areas'!$X31</f>
        <v>0</v>
      </c>
      <c r="BG82" s="36">
        <f>($E32/$E$75)/'ROI Areas'!$X32</f>
        <v>0</v>
      </c>
      <c r="BH82" s="36">
        <f>($E33/$E$75)/'ROI Areas'!$X33</f>
        <v>0</v>
      </c>
      <c r="BI82" s="36">
        <f>($E34/$E$75)/'ROI Areas'!$X34</f>
        <v>0</v>
      </c>
      <c r="BJ82" s="36">
        <f>($E35/$E$75)/'ROI Areas'!$X35</f>
        <v>0</v>
      </c>
      <c r="BK82" s="36">
        <f>($E36/$E$75)/'ROI Areas'!$X36</f>
        <v>0</v>
      </c>
      <c r="BL82" s="36">
        <f>($E37/$E$75)/'ROI Areas'!$X37</f>
        <v>0</v>
      </c>
      <c r="BM82" s="36">
        <f>($E38/$E$75)/'ROI Areas'!$X38</f>
        <v>0</v>
      </c>
      <c r="BN82" s="36">
        <f>($E39/$E$75)/'ROI Areas'!$X39</f>
        <v>0</v>
      </c>
      <c r="BO82" s="36">
        <f>($E40/$E$75)/'ROI Areas'!$X40</f>
        <v>0</v>
      </c>
      <c r="BP82" s="36">
        <f>($E41/$E$75)/'ROI Areas'!$X41</f>
        <v>0</v>
      </c>
      <c r="BQ82" s="36">
        <f>($E42/$E$75)/'ROI Areas'!$X42</f>
        <v>0</v>
      </c>
      <c r="BR82" s="36">
        <f>($E43/$E$75)/'ROI Areas'!$X43</f>
        <v>2.1473652182572778</v>
      </c>
      <c r="BS82" s="36">
        <f>($E44/$E$75)/'ROI Areas'!$X44</f>
        <v>2.6062835726727265</v>
      </c>
      <c r="BT82" s="36">
        <f>($E45/$E$75)/'ROI Areas'!$X45</f>
        <v>0</v>
      </c>
      <c r="BU82" s="36">
        <f>($E46/$E$75)/'ROI Areas'!$X46</f>
        <v>0.48462104615636631</v>
      </c>
      <c r="BV82" s="36">
        <f>($E47/$E$75)/'ROI Areas'!$X47</f>
        <v>0</v>
      </c>
      <c r="BW82" s="36">
        <f>($E48/$E$75)/'ROI Areas'!$X48</f>
        <v>0</v>
      </c>
      <c r="BX82" s="36">
        <f>($E49/$E$75)/'ROI Areas'!$X49</f>
        <v>2.2976228569622088</v>
      </c>
      <c r="BY82" s="36">
        <f>($E50/$E$75)/'ROI Areas'!$X50</f>
        <v>0</v>
      </c>
      <c r="BZ82" s="36">
        <f>($E51/$E$75)/'ROI Areas'!$X51</f>
        <v>1.1303892487418825</v>
      </c>
      <c r="CA82" s="36">
        <f>($E52/$E$75)/'ROI Areas'!$X52</f>
        <v>0</v>
      </c>
      <c r="CB82" s="36">
        <f>($E53/$E$75)/'ROI Areas'!$X53</f>
        <v>0</v>
      </c>
      <c r="CC82" s="36">
        <f>($E54/$E$75)/'ROI Areas'!$X54</f>
        <v>0</v>
      </c>
      <c r="CD82" s="36">
        <f>($E55/$E$75)/'ROI Areas'!$X55</f>
        <v>1.2253064532162861</v>
      </c>
      <c r="CE82" s="36">
        <f>($E56/$E$75)/'ROI Areas'!$X56</f>
        <v>0</v>
      </c>
      <c r="CF82" s="36">
        <f>($E57/$E$75)/'ROI Areas'!$X57</f>
        <v>0</v>
      </c>
      <c r="CG82" s="36">
        <f>($E58/$E$75)/'ROI Areas'!$X58</f>
        <v>0</v>
      </c>
      <c r="CH82" s="36">
        <f>($E59/$E$75)/'ROI Areas'!$X59</f>
        <v>2.3604582709314226</v>
      </c>
      <c r="CI82" s="36">
        <f>($E60/$E$75)/'ROI Areas'!$X60</f>
        <v>0</v>
      </c>
      <c r="CJ82" s="36">
        <f>($E61/$E$75)/'ROI Areas'!$X61</f>
        <v>0</v>
      </c>
      <c r="CK82" s="36">
        <f>($E62/$E$75)/'ROI Areas'!$X62</f>
        <v>1.1980542812755988</v>
      </c>
      <c r="CL82" s="36">
        <f>($E63/$E$75)/'ROI Areas'!$X63</f>
        <v>0</v>
      </c>
      <c r="CM82" s="36">
        <f>($E64/$E$75)/'ROI Areas'!$X64</f>
        <v>0</v>
      </c>
      <c r="CN82" s="36">
        <f>($E65/$E$75)/'ROI Areas'!$X65</f>
        <v>0.54427140676402164</v>
      </c>
      <c r="CO82" s="36">
        <f>($E66/$E$75)/'ROI Areas'!$X66</f>
        <v>0</v>
      </c>
      <c r="CP82" s="36">
        <f>($E67/$E$75)/'ROI Areas'!$X67</f>
        <v>0</v>
      </c>
      <c r="CQ82" s="36">
        <f>($E68/$E$75)/'ROI Areas'!$X68</f>
        <v>0</v>
      </c>
      <c r="CR82" s="36">
        <f>($E69/$E$75)/'ROI Areas'!$X69</f>
        <v>2.2475964088276283</v>
      </c>
      <c r="CS82" s="36">
        <f>($E70/$E$75)/'ROI Areas'!$X70</f>
        <v>4.2546093210658471</v>
      </c>
      <c r="CT82" s="36">
        <f>($E71/$E$75)/'ROI Areas'!$X71</f>
        <v>0</v>
      </c>
      <c r="CU82" s="36">
        <f>($E72/$E$75)/'ROI Areas'!$X72</f>
        <v>3.1866553171342002</v>
      </c>
      <c r="CV82" s="36">
        <f>($E73/$E$75)/'ROI Areas'!$X73</f>
        <v>2.9987033171929438</v>
      </c>
      <c r="CW82" s="36" t="e">
        <f>($E74/$E$75)/'ROI Areas'!$X74</f>
        <v>#VALUE!</v>
      </c>
    </row>
    <row r="83" spans="15:101" x14ac:dyDescent="0.25">
      <c r="O83" s="5" t="s">
        <v>65</v>
      </c>
      <c r="P83">
        <f t="shared" si="38"/>
        <v>2</v>
      </c>
      <c r="Q83">
        <f t="shared" si="38"/>
        <v>1</v>
      </c>
      <c r="R83">
        <f t="shared" si="38"/>
        <v>1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4</v>
      </c>
      <c r="AB83" s="25">
        <f>$F$1</f>
        <v>2767</v>
      </c>
      <c r="AC83" s="36">
        <f>($F2/$F$75)/'ROI Areas'!$X2</f>
        <v>0</v>
      </c>
      <c r="AD83" s="36">
        <f>($F3/$F$75)/'ROI Areas'!$X3</f>
        <v>0</v>
      </c>
      <c r="AE83" s="36">
        <f>($F4/$F$75)/'ROI Areas'!$X4</f>
        <v>11.50827534879924</v>
      </c>
      <c r="AF83" s="36">
        <f>($F5/$F$75)/'ROI Areas'!$X5</f>
        <v>0</v>
      </c>
      <c r="AG83" s="36">
        <f>($F6/$F$75)/'ROI Areas'!$X6</f>
        <v>0</v>
      </c>
      <c r="AH83" s="36">
        <f>($F7/$F$75)/'ROI Areas'!$X7</f>
        <v>0</v>
      </c>
      <c r="AI83" s="36">
        <f>($F8/$F$75)/'ROI Areas'!$X8</f>
        <v>6.535546045256198</v>
      </c>
      <c r="AJ83" s="36">
        <f>($F9/$F$75)/'ROI Areas'!$X9</f>
        <v>0.69122995896889539</v>
      </c>
      <c r="AK83" s="36">
        <f>($F10/$F$75)/'ROI Areas'!$X10</f>
        <v>0</v>
      </c>
      <c r="AL83" s="36">
        <f>($F11/$F$75)/'ROI Areas'!$X11</f>
        <v>0</v>
      </c>
      <c r="AM83" s="36">
        <f>($F12/$F$75)/'ROI Areas'!$X12</f>
        <v>0</v>
      </c>
      <c r="AN83" s="36">
        <f>($F13/$F$75)/'ROI Areas'!$X13</f>
        <v>3.5504019634061135</v>
      </c>
      <c r="AO83" s="36">
        <f>($F14/$F$75)/'ROI Areas'!$X14</f>
        <v>0.17941073582154007</v>
      </c>
      <c r="AP83" s="36">
        <f>($F15/$F$75)/'ROI Areas'!$X15</f>
        <v>0</v>
      </c>
      <c r="AQ83" s="36">
        <f>($F16/$F$75)/'ROI Areas'!$X16</f>
        <v>1.0473477401674107</v>
      </c>
      <c r="AR83" s="36">
        <f>($F17/$F$75)/'ROI Areas'!$X17</f>
        <v>0.69036464890356308</v>
      </c>
      <c r="AS83" s="36">
        <f>($F18/$F$75)/'ROI Areas'!$X18</f>
        <v>0</v>
      </c>
      <c r="AT83" s="36">
        <f>($F19/$F$75)/'ROI Areas'!$X19</f>
        <v>2.0517380624310637</v>
      </c>
      <c r="AU83" s="36">
        <f>($F20/$F$75)/'ROI Areas'!$X20</f>
        <v>8.0807324992072811</v>
      </c>
      <c r="AV83" s="36">
        <f>($F21/$F$75)/'ROI Areas'!$X21</f>
        <v>0</v>
      </c>
      <c r="AW83" s="36">
        <f>($F22/$F$75)/'ROI Areas'!$X22</f>
        <v>0</v>
      </c>
      <c r="AX83" s="36">
        <f>($F23/$F$75)/'ROI Areas'!$X23</f>
        <v>2.7835412580779524</v>
      </c>
      <c r="AY83" s="36">
        <f>($F24/$F$75)/'ROI Areas'!$X24</f>
        <v>0</v>
      </c>
      <c r="AZ83" s="36">
        <f>($F25/$F$75)/'ROI Areas'!$X25</f>
        <v>0</v>
      </c>
      <c r="BA83" s="36">
        <f>($F26/$F$75)/'ROI Areas'!$X26</f>
        <v>0</v>
      </c>
      <c r="BB83" s="36">
        <f>($F27/$F$75)/'ROI Areas'!$X27</f>
        <v>0</v>
      </c>
      <c r="BC83" s="36">
        <f>($F28/$F$75)/'ROI Areas'!$X28</f>
        <v>0</v>
      </c>
      <c r="BD83" s="36">
        <f>($F29/$F$75)/'ROI Areas'!$X29</f>
        <v>0</v>
      </c>
      <c r="BE83" s="36">
        <f>($F30/$F$75)/'ROI Areas'!$X30</f>
        <v>0</v>
      </c>
      <c r="BF83" s="36">
        <f>($F31/$F$75)/'ROI Areas'!$X31</f>
        <v>0</v>
      </c>
      <c r="BG83" s="36">
        <f>($F32/$F$75)/'ROI Areas'!$X32</f>
        <v>0.39299233786767124</v>
      </c>
      <c r="BH83" s="36">
        <f>($F33/$F$75)/'ROI Areas'!$X33</f>
        <v>0</v>
      </c>
      <c r="BI83" s="36">
        <f>($F34/$F$75)/'ROI Areas'!$X34</f>
        <v>0</v>
      </c>
      <c r="BJ83" s="36">
        <f>($F35/$F$75)/'ROI Areas'!$X35</f>
        <v>0.33470879614789212</v>
      </c>
      <c r="BK83" s="36">
        <f>($F36/$F$75)/'ROI Areas'!$X36</f>
        <v>0</v>
      </c>
      <c r="BL83" s="36">
        <f>($F37/$F$75)/'ROI Areas'!$X37</f>
        <v>0</v>
      </c>
      <c r="BM83" s="36">
        <f>($F38/$F$75)/'ROI Areas'!$X38</f>
        <v>0</v>
      </c>
      <c r="BN83" s="36">
        <f>($F39/$F$75)/'ROI Areas'!$X39</f>
        <v>0</v>
      </c>
      <c r="BO83" s="36">
        <f>($F40/$F$75)/'ROI Areas'!$X40</f>
        <v>0</v>
      </c>
      <c r="BP83" s="36">
        <f>($F41/$F$75)/'ROI Areas'!$X41</f>
        <v>0</v>
      </c>
      <c r="BQ83" s="36">
        <f>($F42/$F$75)/'ROI Areas'!$X42</f>
        <v>0</v>
      </c>
      <c r="BR83" s="36">
        <f>($F43/$F$75)/'ROI Areas'!$X43</f>
        <v>1.9975490402393283</v>
      </c>
      <c r="BS83" s="36">
        <f>($F44/$F$75)/'ROI Areas'!$X44</f>
        <v>0.40407497250739943</v>
      </c>
      <c r="BT83" s="36">
        <f>($F45/$F$75)/'ROI Areas'!$X45</f>
        <v>0</v>
      </c>
      <c r="BU83" s="36">
        <f>($F46/$F$75)/'ROI Areas'!$X46</f>
        <v>0.33810770662072065</v>
      </c>
      <c r="BV83" s="36">
        <f>($F47/$F$75)/'ROI Areas'!$X47</f>
        <v>0.30467058298624378</v>
      </c>
      <c r="BW83" s="36">
        <f>($F48/$F$75)/'ROI Areas'!$X48</f>
        <v>0</v>
      </c>
      <c r="BX83" s="36">
        <f>($F49/$F$75)/'ROI Areas'!$X49</f>
        <v>0</v>
      </c>
      <c r="BY83" s="36">
        <f>($F50/$F$75)/'ROI Areas'!$X50</f>
        <v>0</v>
      </c>
      <c r="BZ83" s="36">
        <f>($F51/$F$75)/'ROI Areas'!$X51</f>
        <v>0.35050829418352947</v>
      </c>
      <c r="CA83" s="36">
        <f>($F52/$F$75)/'ROI Areas'!$X52</f>
        <v>0</v>
      </c>
      <c r="CB83" s="36">
        <f>($F53/$F$75)/'ROI Areas'!$X53</f>
        <v>0</v>
      </c>
      <c r="CC83" s="36">
        <f>($F54/$F$75)/'ROI Areas'!$X54</f>
        <v>0</v>
      </c>
      <c r="CD83" s="36">
        <f>($F55/$F$75)/'ROI Areas'!$X55</f>
        <v>2.279639912960532</v>
      </c>
      <c r="CE83" s="36">
        <f>($F56/$F$75)/'ROI Areas'!$X56</f>
        <v>0</v>
      </c>
      <c r="CF83" s="36">
        <f>($F57/$F$75)/'ROI Areas'!$X57</f>
        <v>0.10074377700445226</v>
      </c>
      <c r="CG83" s="36">
        <f>($F58/$F$75)/'ROI Areas'!$X58</f>
        <v>0</v>
      </c>
      <c r="CH83" s="36">
        <f>($F59/$F$75)/'ROI Areas'!$X59</f>
        <v>1.0978875678750804</v>
      </c>
      <c r="CI83" s="36">
        <f>($F60/$F$75)/'ROI Areas'!$X60</f>
        <v>0.57621960918488102</v>
      </c>
      <c r="CJ83" s="36">
        <f>($F61/$F$75)/'ROI Areas'!$X61</f>
        <v>0</v>
      </c>
      <c r="CK83" s="36">
        <f>($F62/$F$75)/'ROI Areas'!$X62</f>
        <v>0.13930863735762777</v>
      </c>
      <c r="CL83" s="36">
        <f>($F63/$F$75)/'ROI Areas'!$X63</f>
        <v>0</v>
      </c>
      <c r="CM83" s="36">
        <f>($F64/$F$75)/'ROI Areas'!$X64</f>
        <v>0</v>
      </c>
      <c r="CN83" s="36">
        <f>($F65/$F$75)/'ROI Areas'!$X65</f>
        <v>0.50629898303629917</v>
      </c>
      <c r="CO83" s="36">
        <f>($F66/$F$75)/'ROI Areas'!$X66</f>
        <v>0.23825809367398659</v>
      </c>
      <c r="CP83" s="36">
        <f>($F67/$F$75)/'ROI Areas'!$X67</f>
        <v>0</v>
      </c>
      <c r="CQ83" s="36">
        <f>($F68/$F$75)/'ROI Areas'!$X68</f>
        <v>0</v>
      </c>
      <c r="CR83" s="36">
        <f>($F69/$F$75)/'ROI Areas'!$X69</f>
        <v>0</v>
      </c>
      <c r="CS83" s="36">
        <f>($F70/$F$75)/'ROI Areas'!$X70</f>
        <v>0</v>
      </c>
      <c r="CT83" s="36">
        <f>($F71/$F$75)/'ROI Areas'!$X71</f>
        <v>0</v>
      </c>
      <c r="CU83" s="36">
        <f>($F72/$F$75)/'ROI Areas'!$X72</f>
        <v>0</v>
      </c>
      <c r="CV83" s="36">
        <f>($F73/$F$75)/'ROI Areas'!$X73</f>
        <v>0</v>
      </c>
      <c r="CW83" s="36" t="e">
        <f>($F74/$F$75)/'ROI Areas'!$X74</f>
        <v>#VALUE!</v>
      </c>
    </row>
    <row r="84" spans="15:101" x14ac:dyDescent="0.25">
      <c r="O84" s="5" t="s">
        <v>66</v>
      </c>
      <c r="P84">
        <f t="shared" si="38"/>
        <v>4</v>
      </c>
      <c r="Q84">
        <f t="shared" si="38"/>
        <v>1</v>
      </c>
      <c r="R84">
        <f t="shared" si="38"/>
        <v>4</v>
      </c>
      <c r="S84">
        <f t="shared" si="38"/>
        <v>3</v>
      </c>
      <c r="T84">
        <f t="shared" si="38"/>
        <v>2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14</v>
      </c>
      <c r="AB84" s="25">
        <f>$G$1</f>
        <v>2768</v>
      </c>
      <c r="AC84" s="36">
        <f>($G2/$G$75)/'ROI Areas'!$X2</f>
        <v>0</v>
      </c>
      <c r="AD84" s="36">
        <f>($G3/$G$75)/'ROI Areas'!$X3</f>
        <v>0</v>
      </c>
      <c r="AE84" s="36">
        <f>($G4/$G$75)/'ROI Areas'!$X4</f>
        <v>0</v>
      </c>
      <c r="AF84" s="36">
        <f>($G5/$G$75)/'ROI Areas'!$X5</f>
        <v>0</v>
      </c>
      <c r="AG84" s="36">
        <f>($G6/$G$75)/'ROI Areas'!$X6</f>
        <v>0</v>
      </c>
      <c r="AH84" s="36">
        <f>($G7/$G$75)/'ROI Areas'!$X7</f>
        <v>0</v>
      </c>
      <c r="AI84" s="36">
        <f>($G8/$G$75)/'ROI Areas'!$X8</f>
        <v>4.6406735335639437</v>
      </c>
      <c r="AJ84" s="36">
        <f>($G9/$G$75)/'ROI Areas'!$X9</f>
        <v>0</v>
      </c>
      <c r="AK84" s="36">
        <f>($G10/$G$75)/'ROI Areas'!$X10</f>
        <v>0</v>
      </c>
      <c r="AL84" s="36">
        <f>($G11/$G$75)/'ROI Areas'!$X11</f>
        <v>0</v>
      </c>
      <c r="AM84" s="36">
        <f>($G12/$G$75)/'ROI Areas'!$X12</f>
        <v>0</v>
      </c>
      <c r="AN84" s="36">
        <f>($G13/$G$75)/'ROI Areas'!$X13</f>
        <v>3.7611201090505975</v>
      </c>
      <c r="AO84" s="36">
        <f>($G14/$G$75)/'ROI Areas'!$X14</f>
        <v>3.9394016886772203</v>
      </c>
      <c r="AP84" s="36">
        <f>($G15/$G$75)/'ROI Areas'!$X15</f>
        <v>0</v>
      </c>
      <c r="AQ84" s="36">
        <f>($G16/$G$75)/'ROI Areas'!$X16</f>
        <v>2.3955294057020566</v>
      </c>
      <c r="AR84" s="36">
        <f>($G17/$G$75)/'ROI Areas'!$X17</f>
        <v>0</v>
      </c>
      <c r="AS84" s="36">
        <f>($G18/$G$75)/'ROI Areas'!$X18</f>
        <v>0</v>
      </c>
      <c r="AT84" s="36">
        <f>($G19/$G$75)/'ROI Areas'!$X19</f>
        <v>0</v>
      </c>
      <c r="AU84" s="36">
        <f>($G20/$G$75)/'ROI Areas'!$X20</f>
        <v>0</v>
      </c>
      <c r="AV84" s="36">
        <f>($G21/$G$75)/'ROI Areas'!$X21</f>
        <v>0</v>
      </c>
      <c r="AW84" s="36">
        <f>($G22/$G$75)/'ROI Areas'!$X22</f>
        <v>0</v>
      </c>
      <c r="AX84" s="36">
        <f>($G23/$G$75)/'ROI Areas'!$X23</f>
        <v>0</v>
      </c>
      <c r="AY84" s="36">
        <f>($G24/$G$75)/'ROI Areas'!$X24</f>
        <v>1.4623755243631735</v>
      </c>
      <c r="AZ84" s="36">
        <f>($G25/$G$75)/'ROI Areas'!$X25</f>
        <v>0</v>
      </c>
      <c r="BA84" s="36">
        <f>($G26/$G$75)/'ROI Areas'!$X26</f>
        <v>5.2983960355087856</v>
      </c>
      <c r="BB84" s="36">
        <f>($G27/$G$75)/'ROI Areas'!$X27</f>
        <v>0</v>
      </c>
      <c r="BC84" s="36">
        <f>($G28/$G$75)/'ROI Areas'!$X28</f>
        <v>0</v>
      </c>
      <c r="BD84" s="36">
        <f>($G29/$G$75)/'ROI Areas'!$X29</f>
        <v>0</v>
      </c>
      <c r="BE84" s="36">
        <f>($G30/$G$75)/'ROI Areas'!$X30</f>
        <v>2.6672293609905484</v>
      </c>
      <c r="BF84" s="36">
        <f>($G31/$G$75)/'ROI Areas'!$X31</f>
        <v>0</v>
      </c>
      <c r="BG84" s="36">
        <f>($G32/$G$75)/'ROI Areas'!$X32</f>
        <v>0</v>
      </c>
      <c r="BH84" s="36">
        <f>($G33/$G$75)/'ROI Areas'!$X33</f>
        <v>0</v>
      </c>
      <c r="BI84" s="36">
        <f>($G34/$G$75)/'ROI Areas'!$X34</f>
        <v>0</v>
      </c>
      <c r="BJ84" s="36">
        <f>($G35/$G$75)/'ROI Areas'!$X35</f>
        <v>0</v>
      </c>
      <c r="BK84" s="36">
        <f>($G36/$G$75)/'ROI Areas'!$X36</f>
        <v>0</v>
      </c>
      <c r="BL84" s="36">
        <f>($G37/$G$75)/'ROI Areas'!$X37</f>
        <v>0</v>
      </c>
      <c r="BM84" s="36">
        <f>($G38/$G$75)/'ROI Areas'!$X38</f>
        <v>0</v>
      </c>
      <c r="BN84" s="36">
        <f>($G39/$G$75)/'ROI Areas'!$X39</f>
        <v>0</v>
      </c>
      <c r="BO84" s="36">
        <f>($G40/$G$75)/'ROI Areas'!$X40</f>
        <v>0</v>
      </c>
      <c r="BP84" s="36">
        <f>($G41/$G$75)/'ROI Areas'!$X41</f>
        <v>0</v>
      </c>
      <c r="BQ84" s="36">
        <f>($G42/$G$75)/'ROI Areas'!$X42</f>
        <v>0</v>
      </c>
      <c r="BR84" s="36">
        <f>($G43/$G$75)/'ROI Areas'!$X43</f>
        <v>0.73101794664077546</v>
      </c>
      <c r="BS84" s="36">
        <f>($G44/$G$75)/'ROI Areas'!$X44</f>
        <v>0</v>
      </c>
      <c r="BT84" s="36">
        <f>($G45/$G$75)/'ROI Areas'!$X45</f>
        <v>0</v>
      </c>
      <c r="BU84" s="36">
        <f>($G46/$G$75)/'ROI Areas'!$X46</f>
        <v>0.41244344353733303</v>
      </c>
      <c r="BV84" s="36">
        <f>($G47/$G$75)/'ROI Areas'!$X47</f>
        <v>0</v>
      </c>
      <c r="BW84" s="36">
        <f>($G48/$G$75)/'ROI Areas'!$X48</f>
        <v>0</v>
      </c>
      <c r="BX84" s="36">
        <f>($G49/$G$75)/'ROI Areas'!$X49</f>
        <v>1.9554237080529437</v>
      </c>
      <c r="BY84" s="36">
        <f>($G50/$G$75)/'ROI Areas'!$X50</f>
        <v>0</v>
      </c>
      <c r="BZ84" s="36">
        <f>($G51/$G$75)/'ROI Areas'!$X51</f>
        <v>0</v>
      </c>
      <c r="CA84" s="36">
        <f>($G52/$G$75)/'ROI Areas'!$X52</f>
        <v>14.851773578612683</v>
      </c>
      <c r="CB84" s="36">
        <f>($G53/$G$75)/'ROI Areas'!$X53</f>
        <v>0</v>
      </c>
      <c r="CC84" s="36">
        <f>($G54/$G$75)/'ROI Areas'!$X54</f>
        <v>0</v>
      </c>
      <c r="CD84" s="36">
        <f>($G55/$G$75)/'ROI Areas'!$X55</f>
        <v>0</v>
      </c>
      <c r="CE84" s="36">
        <f>($G56/$G$75)/'ROI Areas'!$X56</f>
        <v>0.43232216686506009</v>
      </c>
      <c r="CF84" s="36">
        <f>($G57/$G$75)/'ROI Areas'!$X57</f>
        <v>0.36867935414395298</v>
      </c>
      <c r="CG84" s="36">
        <f>($G58/$G$75)/'ROI Areas'!$X58</f>
        <v>0</v>
      </c>
      <c r="CH84" s="36">
        <f>($G59/$G$75)/'ROI Areas'!$X59</f>
        <v>1.3392671040745661</v>
      </c>
      <c r="CI84" s="36">
        <f>($G60/$G$75)/'ROI Areas'!$X60</f>
        <v>0</v>
      </c>
      <c r="CJ84" s="36">
        <f>($G61/$G$75)/'ROI Areas'!$X61</f>
        <v>0</v>
      </c>
      <c r="CK84" s="36">
        <f>($G62/$G$75)/'ROI Areas'!$X62</f>
        <v>0.50981033245770158</v>
      </c>
      <c r="CL84" s="36">
        <f>($G63/$G$75)/'ROI Areas'!$X63</f>
        <v>0</v>
      </c>
      <c r="CM84" s="36">
        <f>($G64/$G$75)/'ROI Areas'!$X64</f>
        <v>0</v>
      </c>
      <c r="CN84" s="36">
        <f>($G65/$G$75)/'ROI Areas'!$X65</f>
        <v>0</v>
      </c>
      <c r="CO84" s="36">
        <f>($G66/$G$75)/'ROI Areas'!$X66</f>
        <v>0.29064107880798362</v>
      </c>
      <c r="CP84" s="36">
        <f>($G67/$G$75)/'ROI Areas'!$X67</f>
        <v>0</v>
      </c>
      <c r="CQ84" s="36">
        <f>($G68/$G$75)/'ROI Areas'!$X68</f>
        <v>0</v>
      </c>
      <c r="CR84" s="36">
        <f>($G69/$G$75)/'ROI Areas'!$X69</f>
        <v>0</v>
      </c>
      <c r="CS84" s="36">
        <f>($G70/$G$75)/'ROI Areas'!$X70</f>
        <v>0</v>
      </c>
      <c r="CT84" s="36">
        <f>($G71/$G$75)/'ROI Areas'!$X71</f>
        <v>0</v>
      </c>
      <c r="CU84" s="36">
        <f>($G72/$G$75)/'ROI Areas'!$X72</f>
        <v>0</v>
      </c>
      <c r="CV84" s="36">
        <f>($G73/$G$75)/'ROI Areas'!$X73</f>
        <v>0</v>
      </c>
      <c r="CW84" s="36" t="e">
        <f>($G74/$G$75)/'ROI Areas'!$X74</f>
        <v>#VALUE!</v>
      </c>
    </row>
    <row r="85" spans="15:101" x14ac:dyDescent="0.25">
      <c r="O85" s="5" t="s">
        <v>25</v>
      </c>
      <c r="P85">
        <f t="shared" si="38"/>
        <v>4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1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5</v>
      </c>
      <c r="AB85" s="25">
        <f>$H$1</f>
        <v>2769</v>
      </c>
      <c r="AC85" s="36">
        <f>($H2/$H$75)/'ROI Areas'!$X2</f>
        <v>0</v>
      </c>
      <c r="AD85" s="36">
        <f>($H3/$H$75)/'ROI Areas'!$X3</f>
        <v>0</v>
      </c>
      <c r="AE85" s="36">
        <f>($H4/$H$75)/'ROI Areas'!$X4</f>
        <v>0</v>
      </c>
      <c r="AF85" s="36">
        <f>($H5/$H$75)/'ROI Areas'!$X5</f>
        <v>0</v>
      </c>
      <c r="AG85" s="36">
        <f>($H6/$H$75)/'ROI Areas'!$X6</f>
        <v>0</v>
      </c>
      <c r="AH85" s="36">
        <f>($H7/$H$75)/'ROI Areas'!$X7</f>
        <v>0</v>
      </c>
      <c r="AI85" s="36">
        <f>($H8/$H$75)/'ROI Areas'!$X8</f>
        <v>0.64530075762575556</v>
      </c>
      <c r="AJ85" s="36">
        <f>($H9/$H$75)/'ROI Areas'!$X9</f>
        <v>27.43651221753462</v>
      </c>
      <c r="AK85" s="36">
        <f>($H10/$H$75)/'ROI Areas'!$X10</f>
        <v>0</v>
      </c>
      <c r="AL85" s="36">
        <f>($H11/$H$75)/'ROI Areas'!$X11</f>
        <v>0</v>
      </c>
      <c r="AM85" s="36">
        <f>($H12/$H$75)/'ROI Areas'!$X12</f>
        <v>0.98664525930365665</v>
      </c>
      <c r="AN85" s="36">
        <f>($H13/$H$75)/'ROI Areas'!$X13</f>
        <v>1.2361723435341125</v>
      </c>
      <c r="AO85" s="36">
        <f>($H14/$H$75)/'ROI Areas'!$X14</f>
        <v>0</v>
      </c>
      <c r="AP85" s="36">
        <f>($H15/$H$75)/'ROI Areas'!$X15</f>
        <v>7.2886178895668117</v>
      </c>
      <c r="AQ85" s="36">
        <f>($H16/$H$75)/'ROI Areas'!$X16</f>
        <v>0.43303800795383329</v>
      </c>
      <c r="AR85" s="36">
        <f>($H17/$H$75)/'ROI Areas'!$X17</f>
        <v>0</v>
      </c>
      <c r="AS85" s="36">
        <f>($H18/$H$75)/'ROI Areas'!$X18</f>
        <v>0</v>
      </c>
      <c r="AT85" s="36">
        <f>($H19/$H$75)/'ROI Areas'!$X19</f>
        <v>1.6966295516256875</v>
      </c>
      <c r="AU85" s="36">
        <f>($H20/$H$75)/'ROI Areas'!$X20</f>
        <v>4.4547627880245271</v>
      </c>
      <c r="AV85" s="36">
        <f>($H21/$H$75)/'ROI Areas'!$X21</f>
        <v>0</v>
      </c>
      <c r="AW85" s="36">
        <f>($H22/$H$75)/'ROI Areas'!$X22</f>
        <v>0</v>
      </c>
      <c r="AX85" s="36">
        <f>($H23/$H$75)/'ROI Areas'!$X23</f>
        <v>0</v>
      </c>
      <c r="AY85" s="36">
        <f>($H24/$H$75)/'ROI Areas'!$X24</f>
        <v>0</v>
      </c>
      <c r="AZ85" s="36">
        <f>($H25/$H$75)/'ROI Areas'!$X25</f>
        <v>2.0795124593727126</v>
      </c>
      <c r="BA85" s="36">
        <f>($H26/$H$75)/'ROI Areas'!$X26</f>
        <v>0</v>
      </c>
      <c r="BB85" s="36">
        <f>($H27/$H$75)/'ROI Areas'!$X27</f>
        <v>0</v>
      </c>
      <c r="BC85" s="36">
        <f>($H28/$H$75)/'ROI Areas'!$X28</f>
        <v>0</v>
      </c>
      <c r="BD85" s="36">
        <f>($H29/$H$75)/'ROI Areas'!$X29</f>
        <v>17.800457643233614</v>
      </c>
      <c r="BE85" s="36">
        <f>($H30/$H$75)/'ROI Areas'!$X30</f>
        <v>0</v>
      </c>
      <c r="BF85" s="36">
        <f>($H31/$H$75)/'ROI Areas'!$X31</f>
        <v>2.2784969271174358</v>
      </c>
      <c r="BG85" s="36">
        <f>($H32/$H$75)/'ROI Areas'!$X32</f>
        <v>0</v>
      </c>
      <c r="BH85" s="36">
        <f>($H33/$H$75)/'ROI Areas'!$X33</f>
        <v>0.77661407534323534</v>
      </c>
      <c r="BI85" s="36">
        <f>($H34/$H$75)/'ROI Areas'!$X34</f>
        <v>0</v>
      </c>
      <c r="BJ85" s="36">
        <f>($H35/$H$75)/'ROI Areas'!$X35</f>
        <v>2.2142274206706709</v>
      </c>
      <c r="BK85" s="36">
        <f>($H36/$H$75)/'ROI Areas'!$X36</f>
        <v>0</v>
      </c>
      <c r="BL85" s="36">
        <f>($H37/$H$75)/'ROI Areas'!$X37</f>
        <v>0</v>
      </c>
      <c r="BM85" s="36">
        <f>($H38/$H$75)/'ROI Areas'!$X38</f>
        <v>4.3648093353862425</v>
      </c>
      <c r="BN85" s="36">
        <f>($H39/$H$75)/'ROI Areas'!$X39</f>
        <v>0</v>
      </c>
      <c r="BO85" s="36">
        <f>($H40/$H$75)/'ROI Areas'!$X40</f>
        <v>0</v>
      </c>
      <c r="BP85" s="36">
        <f>($H41/$H$75)/'ROI Areas'!$X41</f>
        <v>2.5994007171998286</v>
      </c>
      <c r="BQ85" s="36">
        <f>($H42/$H$75)/'ROI Areas'!$X42</f>
        <v>0</v>
      </c>
      <c r="BR85" s="36">
        <f>($H43/$H$75)/'ROI Areas'!$X43</f>
        <v>0.66072775946377782</v>
      </c>
      <c r="BS85" s="36">
        <f>($H44/$H$75)/'ROI Areas'!$X44</f>
        <v>1.3365556782937058</v>
      </c>
      <c r="BT85" s="36">
        <f>($H45/$H$75)/'ROI Areas'!$X45</f>
        <v>0</v>
      </c>
      <c r="BU85" s="36">
        <f>($H46/$H$75)/'ROI Areas'!$X46</f>
        <v>0.74557084024056364</v>
      </c>
      <c r="BV85" s="36">
        <f>($H47/$H$75)/'ROI Areas'!$X47</f>
        <v>1.0077565437237295</v>
      </c>
      <c r="BW85" s="36">
        <f>($H48/$H$75)/'ROI Areas'!$X48</f>
        <v>0</v>
      </c>
      <c r="BX85" s="36">
        <f>($H49/$H$75)/'ROI Areas'!$X49</f>
        <v>1.7674021976632377</v>
      </c>
      <c r="BY85" s="36">
        <f>($H50/$H$75)/'ROI Areas'!$X50</f>
        <v>0</v>
      </c>
      <c r="BZ85" s="36">
        <f>($H51/$H$75)/'ROI Areas'!$X51</f>
        <v>0</v>
      </c>
      <c r="CA85" s="36">
        <f>($H52/$H$75)/'ROI Areas'!$X52</f>
        <v>0</v>
      </c>
      <c r="CB85" s="36">
        <f>($H53/$H$75)/'ROI Areas'!$X53</f>
        <v>0</v>
      </c>
      <c r="CC85" s="36">
        <f>($H54/$H$75)/'ROI Areas'!$X54</f>
        <v>0</v>
      </c>
      <c r="CD85" s="36">
        <f>($H55/$H$75)/'ROI Areas'!$X55</f>
        <v>0</v>
      </c>
      <c r="CE85" s="36">
        <f>($H56/$H$75)/'ROI Areas'!$X56</f>
        <v>0.39075272774341974</v>
      </c>
      <c r="CF85" s="36">
        <f>($H57/$H$75)/'ROI Areas'!$X57</f>
        <v>0</v>
      </c>
      <c r="CG85" s="36">
        <f>($H58/$H$75)/'ROI Areas'!$X58</f>
        <v>0</v>
      </c>
      <c r="CH85" s="36">
        <f>($H59/$H$75)/'ROI Areas'!$X59</f>
        <v>0</v>
      </c>
      <c r="CI85" s="36">
        <f>($H60/$H$75)/'ROI Areas'!$X60</f>
        <v>0</v>
      </c>
      <c r="CJ85" s="36">
        <f>($H61/$H$75)/'ROI Areas'!$X61</f>
        <v>0</v>
      </c>
      <c r="CK85" s="36">
        <f>($H62/$H$75)/'ROI Areas'!$X62</f>
        <v>0</v>
      </c>
      <c r="CL85" s="36">
        <f>($H63/$H$75)/'ROI Areas'!$X63</f>
        <v>0</v>
      </c>
      <c r="CM85" s="36">
        <f>($H64/$H$75)/'ROI Areas'!$X64</f>
        <v>0</v>
      </c>
      <c r="CN85" s="36">
        <f>($H65/$H$75)/'ROI Areas'!$X65</f>
        <v>0</v>
      </c>
      <c r="CO85" s="36">
        <f>($H66/$H$75)/'ROI Areas'!$X66</f>
        <v>0.26269482123029292</v>
      </c>
      <c r="CP85" s="36">
        <f>($H67/$H$75)/'ROI Areas'!$X67</f>
        <v>0</v>
      </c>
      <c r="CQ85" s="36">
        <f>($H68/$H$75)/'ROI Areas'!$X68</f>
        <v>0</v>
      </c>
      <c r="CR85" s="36">
        <f>($H69/$H$75)/'ROI Areas'!$X69</f>
        <v>0</v>
      </c>
      <c r="CS85" s="36">
        <f>($H70/$H$75)/'ROI Areas'!$X70</f>
        <v>0</v>
      </c>
      <c r="CT85" s="36">
        <f>($H71/$H$75)/'ROI Areas'!$X71</f>
        <v>0</v>
      </c>
      <c r="CU85" s="36">
        <f>($H72/$H$75)/'ROI Areas'!$X72</f>
        <v>0</v>
      </c>
      <c r="CV85" s="36">
        <f>($H73/$H$75)/'ROI Areas'!$X73</f>
        <v>0</v>
      </c>
      <c r="CW85" s="36" t="e">
        <f>($H74/$H$75)/'ROI Areas'!$X74</f>
        <v>#VALUE!</v>
      </c>
    </row>
    <row r="86" spans="15:101" x14ac:dyDescent="0.25">
      <c r="O86" s="5" t="s">
        <v>28</v>
      </c>
      <c r="P86">
        <f t="shared" si="38"/>
        <v>5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5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5">
      <c r="O87" s="5" t="s">
        <v>29</v>
      </c>
      <c r="P87">
        <f t="shared" si="38"/>
        <v>6</v>
      </c>
      <c r="Q87">
        <f t="shared" si="38"/>
        <v>1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7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5">
      <c r="O88" s="5" t="s">
        <v>32</v>
      </c>
      <c r="P88">
        <f t="shared" si="38"/>
        <v>1</v>
      </c>
      <c r="Q88">
        <f t="shared" si="38"/>
        <v>0</v>
      </c>
      <c r="R88">
        <f t="shared" si="38"/>
        <v>3</v>
      </c>
      <c r="S88">
        <f t="shared" si="38"/>
        <v>1</v>
      </c>
      <c r="T88">
        <f t="shared" si="38"/>
        <v>4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9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5">
      <c r="O89" s="23" t="s">
        <v>106</v>
      </c>
      <c r="P89" s="23">
        <f>SUM(P82:P88)</f>
        <v>34</v>
      </c>
      <c r="Q89" s="23">
        <f t="shared" ref="Q89:Y89" si="39">SUM(Q82:Q88)</f>
        <v>5</v>
      </c>
      <c r="R89" s="23">
        <f t="shared" si="39"/>
        <v>10</v>
      </c>
      <c r="S89" s="23">
        <f t="shared" si="39"/>
        <v>6</v>
      </c>
      <c r="T89" s="23">
        <f t="shared" si="39"/>
        <v>6</v>
      </c>
      <c r="U89" s="23">
        <f t="shared" si="39"/>
        <v>2</v>
      </c>
      <c r="V89" s="23">
        <f t="shared" si="39"/>
        <v>1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64</v>
      </c>
      <c r="AB89" s="27"/>
      <c r="AC89" s="6"/>
      <c r="AD89" s="6"/>
      <c r="AE89" s="6"/>
      <c r="AF89" s="6"/>
    </row>
    <row r="90" spans="15:101" x14ac:dyDescent="0.25">
      <c r="O90" s="37" t="s">
        <v>120</v>
      </c>
      <c r="P90" s="38">
        <f>(P89/B75)/0.068153</f>
        <v>1.2791731424807002</v>
      </c>
      <c r="Q90" s="38">
        <f t="shared" ref="Q90:Y90" si="40">(Q89/C75)/0.068153</f>
        <v>0.15284237915670132</v>
      </c>
      <c r="R90" s="38">
        <f t="shared" si="40"/>
        <v>0.40089804368970838</v>
      </c>
      <c r="S90" s="38">
        <f t="shared" si="40"/>
        <v>1.1004651299282495</v>
      </c>
      <c r="T90" s="38">
        <f t="shared" si="40"/>
        <v>0.51184424647825566</v>
      </c>
      <c r="U90" s="38">
        <f t="shared" si="40"/>
        <v>0.62437737868269483</v>
      </c>
      <c r="V90" s="38">
        <f t="shared" si="40"/>
        <v>0.28217054613544862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5">
      <c r="O91" s="22" t="s">
        <v>44</v>
      </c>
      <c r="AB91" s="27"/>
      <c r="AC91" s="6"/>
      <c r="AD91" s="6"/>
      <c r="AE91" s="6"/>
      <c r="AF91" s="6"/>
    </row>
    <row r="92" spans="15:101" x14ac:dyDescent="0.25">
      <c r="P92">
        <f t="shared" ref="P92:Y92" si="41">B1</f>
        <v>2761</v>
      </c>
      <c r="Q92">
        <f t="shared" si="41"/>
        <v>2762</v>
      </c>
      <c r="R92">
        <f t="shared" si="41"/>
        <v>2765</v>
      </c>
      <c r="S92">
        <f t="shared" si="41"/>
        <v>2766</v>
      </c>
      <c r="T92">
        <f t="shared" si="41"/>
        <v>2767</v>
      </c>
      <c r="U92">
        <f t="shared" si="41"/>
        <v>2768</v>
      </c>
      <c r="V92">
        <f t="shared" si="41"/>
        <v>2769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5">
      <c r="O93" s="5" t="s">
        <v>67</v>
      </c>
      <c r="P93">
        <f t="shared" ref="P93:Z95" si="42">B56</f>
        <v>1</v>
      </c>
      <c r="Q93">
        <f t="shared" si="42"/>
        <v>5</v>
      </c>
      <c r="R93">
        <f t="shared" si="42"/>
        <v>3</v>
      </c>
      <c r="S93">
        <f t="shared" si="42"/>
        <v>0</v>
      </c>
      <c r="T93">
        <f t="shared" si="42"/>
        <v>0</v>
      </c>
      <c r="U93">
        <f t="shared" si="42"/>
        <v>1</v>
      </c>
      <c r="V93">
        <f t="shared" si="42"/>
        <v>1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11</v>
      </c>
      <c r="AB93" s="27"/>
      <c r="AC93" s="6"/>
      <c r="AD93" s="6"/>
      <c r="AE93" s="6"/>
      <c r="AF93" s="6"/>
    </row>
    <row r="94" spans="15:101" x14ac:dyDescent="0.25">
      <c r="O94" s="5" t="s">
        <v>68</v>
      </c>
      <c r="P94">
        <f t="shared" si="42"/>
        <v>1</v>
      </c>
      <c r="Q94">
        <f t="shared" si="42"/>
        <v>2</v>
      </c>
      <c r="R94">
        <f t="shared" si="42"/>
        <v>0</v>
      </c>
      <c r="S94">
        <f t="shared" si="42"/>
        <v>0</v>
      </c>
      <c r="T94">
        <f t="shared" si="42"/>
        <v>1</v>
      </c>
      <c r="U94">
        <f t="shared" si="42"/>
        <v>1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5</v>
      </c>
      <c r="AB94" s="27"/>
      <c r="AC94" s="6"/>
      <c r="AD94" s="6"/>
      <c r="AE94" s="6"/>
      <c r="AF94" s="6"/>
    </row>
    <row r="95" spans="15:101" x14ac:dyDescent="0.25">
      <c r="O95" s="5" t="s">
        <v>10</v>
      </c>
      <c r="P95">
        <f t="shared" si="42"/>
        <v>0</v>
      </c>
      <c r="Q95">
        <f t="shared" si="42"/>
        <v>1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1</v>
      </c>
      <c r="AB95" s="27"/>
      <c r="AC95" s="6"/>
      <c r="AD95" s="6"/>
      <c r="AE95" s="6"/>
      <c r="AF95" s="6"/>
    </row>
    <row r="96" spans="15:101" x14ac:dyDescent="0.25">
      <c r="O96" s="23" t="s">
        <v>106</v>
      </c>
      <c r="P96" s="23">
        <f>SUM(P93:P95)</f>
        <v>2</v>
      </c>
      <c r="Q96" s="23">
        <f t="shared" ref="Q96:Y96" si="43">SUM(Q93:Q95)</f>
        <v>8</v>
      </c>
      <c r="R96" s="23">
        <f t="shared" si="43"/>
        <v>3</v>
      </c>
      <c r="S96" s="23">
        <f t="shared" si="43"/>
        <v>0</v>
      </c>
      <c r="T96" s="23">
        <f t="shared" si="43"/>
        <v>1</v>
      </c>
      <c r="U96" s="23">
        <f t="shared" si="43"/>
        <v>2</v>
      </c>
      <c r="V96" s="23">
        <f t="shared" si="43"/>
        <v>1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17</v>
      </c>
      <c r="AB96" s="27"/>
      <c r="AC96" s="6"/>
      <c r="AD96" s="6"/>
      <c r="AE96" s="6"/>
      <c r="AF96" s="6"/>
    </row>
    <row r="97" spans="15:32" x14ac:dyDescent="0.25">
      <c r="O97" s="37" t="s">
        <v>120</v>
      </c>
      <c r="P97" s="38">
        <f>(P96/B75)/0.110819</f>
        <v>4.62755044550585E-2</v>
      </c>
      <c r="Q97" s="38">
        <f t="shared" ref="Q97:Y97" si="44">(Q96/C75)/0.110819</f>
        <v>0.15039538947894013</v>
      </c>
      <c r="R97" s="38">
        <f t="shared" si="44"/>
        <v>7.3964945645380392E-2</v>
      </c>
      <c r="S97" s="38">
        <f t="shared" si="44"/>
        <v>0</v>
      </c>
      <c r="T97" s="38">
        <f t="shared" si="44"/>
        <v>5.2463507957769814E-2</v>
      </c>
      <c r="U97" s="38">
        <f t="shared" si="44"/>
        <v>0.38398822845686842</v>
      </c>
      <c r="V97" s="38">
        <f t="shared" si="44"/>
        <v>0.17353314170646938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5">
      <c r="O98" s="22" t="s">
        <v>45</v>
      </c>
      <c r="AB98" s="27"/>
      <c r="AC98" s="6"/>
      <c r="AD98" s="6"/>
      <c r="AE98" s="6"/>
      <c r="AF98" s="6"/>
    </row>
    <row r="99" spans="15:32" x14ac:dyDescent="0.25">
      <c r="P99">
        <f t="shared" ref="P99:Y99" si="45">B1</f>
        <v>2761</v>
      </c>
      <c r="Q99">
        <f t="shared" si="45"/>
        <v>2762</v>
      </c>
      <c r="R99">
        <f t="shared" si="45"/>
        <v>2765</v>
      </c>
      <c r="S99">
        <f t="shared" si="45"/>
        <v>2766</v>
      </c>
      <c r="T99">
        <f t="shared" si="45"/>
        <v>2767</v>
      </c>
      <c r="U99">
        <f t="shared" si="45"/>
        <v>2768</v>
      </c>
      <c r="V99">
        <f t="shared" si="45"/>
        <v>2769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5">
      <c r="O100" s="5" t="s">
        <v>69</v>
      </c>
      <c r="P100">
        <f t="shared" ref="P100:Z102" si="46">B59</f>
        <v>0</v>
      </c>
      <c r="Q100">
        <f t="shared" si="46"/>
        <v>3</v>
      </c>
      <c r="R100">
        <f t="shared" si="46"/>
        <v>2</v>
      </c>
      <c r="S100">
        <f t="shared" si="46"/>
        <v>3</v>
      </c>
      <c r="T100">
        <f t="shared" si="46"/>
        <v>3</v>
      </c>
      <c r="U100">
        <f t="shared" si="46"/>
        <v>1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12</v>
      </c>
      <c r="AB100" s="27"/>
      <c r="AC100" s="6"/>
      <c r="AD100" s="6"/>
      <c r="AE100" s="6"/>
      <c r="AF100" s="6"/>
    </row>
    <row r="101" spans="15:32" x14ac:dyDescent="0.25">
      <c r="O101" s="5" t="s">
        <v>70</v>
      </c>
      <c r="P101">
        <f t="shared" si="46"/>
        <v>0</v>
      </c>
      <c r="Q101">
        <f t="shared" si="46"/>
        <v>6</v>
      </c>
      <c r="R101">
        <f t="shared" si="46"/>
        <v>0</v>
      </c>
      <c r="S101">
        <f t="shared" si="46"/>
        <v>0</v>
      </c>
      <c r="T101">
        <f t="shared" si="46"/>
        <v>1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7</v>
      </c>
      <c r="AB101" s="27"/>
      <c r="AC101" s="6"/>
      <c r="AD101" s="6"/>
      <c r="AE101" s="6"/>
      <c r="AF101" s="6"/>
    </row>
    <row r="102" spans="15:32" x14ac:dyDescent="0.25">
      <c r="O102" s="5" t="s">
        <v>71</v>
      </c>
      <c r="P102">
        <f t="shared" si="46"/>
        <v>0</v>
      </c>
      <c r="Q102">
        <f t="shared" si="46"/>
        <v>3</v>
      </c>
      <c r="R102">
        <f t="shared" si="46"/>
        <v>1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4</v>
      </c>
      <c r="AB102" s="27"/>
      <c r="AC102" s="6"/>
      <c r="AD102" s="6"/>
      <c r="AE102" s="6"/>
      <c r="AF102" s="6"/>
    </row>
    <row r="103" spans="15:32" x14ac:dyDescent="0.25">
      <c r="O103" s="23" t="s">
        <v>106</v>
      </c>
      <c r="P103" s="23">
        <f>SUM(P100:P102)</f>
        <v>0</v>
      </c>
      <c r="Q103" s="23">
        <f t="shared" ref="Q103:Y103" si="47">SUM(Q100:Q102)</f>
        <v>12</v>
      </c>
      <c r="R103" s="23">
        <f t="shared" si="47"/>
        <v>3</v>
      </c>
      <c r="S103" s="23">
        <f t="shared" si="47"/>
        <v>3</v>
      </c>
      <c r="T103" s="23">
        <f t="shared" si="47"/>
        <v>4</v>
      </c>
      <c r="U103" s="23">
        <f t="shared" si="47"/>
        <v>1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23</v>
      </c>
      <c r="AB103" s="27"/>
      <c r="AC103" s="6"/>
      <c r="AD103" s="6"/>
      <c r="AE103" s="6"/>
      <c r="AF103" s="6"/>
    </row>
    <row r="104" spans="15:32" x14ac:dyDescent="0.25">
      <c r="O104" s="37" t="s">
        <v>120</v>
      </c>
      <c r="P104" s="38">
        <f>(P103/B75)/0.033754</f>
        <v>0</v>
      </c>
      <c r="Q104" s="38">
        <f t="shared" ref="Q104:Y104" si="48">(Q103/C75)/0.033754</f>
        <v>0.74065295964922684</v>
      </c>
      <c r="R104" s="38">
        <f t="shared" si="48"/>
        <v>0.24283703595056616</v>
      </c>
      <c r="S104" s="38">
        <f t="shared" si="48"/>
        <v>1.1109794394738401</v>
      </c>
      <c r="T104" s="38">
        <f t="shared" si="48"/>
        <v>0.68897949734811792</v>
      </c>
      <c r="U104" s="38">
        <f t="shared" si="48"/>
        <v>0.63034294438232064</v>
      </c>
      <c r="V104" s="38">
        <f t="shared" si="48"/>
        <v>0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5">
      <c r="O105" s="22" t="s">
        <v>46</v>
      </c>
      <c r="AB105" s="27"/>
      <c r="AC105" s="6"/>
      <c r="AD105" s="6"/>
      <c r="AE105" s="6"/>
      <c r="AF105" s="6"/>
    </row>
    <row r="106" spans="15:32" x14ac:dyDescent="0.25">
      <c r="P106">
        <f t="shared" ref="P106:Y106" si="49">B1</f>
        <v>2761</v>
      </c>
      <c r="Q106">
        <f t="shared" si="49"/>
        <v>2762</v>
      </c>
      <c r="R106">
        <f t="shared" si="49"/>
        <v>2765</v>
      </c>
      <c r="S106">
        <f t="shared" si="49"/>
        <v>2766</v>
      </c>
      <c r="T106">
        <f t="shared" si="49"/>
        <v>2767</v>
      </c>
      <c r="U106">
        <f t="shared" si="49"/>
        <v>2768</v>
      </c>
      <c r="V106">
        <f t="shared" si="49"/>
        <v>2769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5">
      <c r="O107" s="5" t="s">
        <v>72</v>
      </c>
      <c r="P107">
        <f t="shared" ref="P107:Z109" si="50">B62</f>
        <v>12</v>
      </c>
      <c r="Q107">
        <f t="shared" si="50"/>
        <v>12</v>
      </c>
      <c r="R107">
        <f t="shared" si="50"/>
        <v>4</v>
      </c>
      <c r="S107">
        <f t="shared" si="50"/>
        <v>4</v>
      </c>
      <c r="T107">
        <f t="shared" si="50"/>
        <v>1</v>
      </c>
      <c r="U107">
        <f t="shared" si="50"/>
        <v>1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34</v>
      </c>
      <c r="AB107" s="27"/>
      <c r="AC107" s="6"/>
      <c r="AD107" s="6"/>
      <c r="AE107" s="6"/>
      <c r="AF107" s="6"/>
    </row>
    <row r="108" spans="15:32" x14ac:dyDescent="0.25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5">
      <c r="O109" s="5" t="s">
        <v>74</v>
      </c>
      <c r="P109">
        <f t="shared" si="50"/>
        <v>1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1</v>
      </c>
      <c r="AB109" s="27"/>
      <c r="AC109" s="6"/>
      <c r="AD109" s="6"/>
      <c r="AE109" s="6"/>
      <c r="AF109" s="6"/>
    </row>
    <row r="110" spans="15:32" x14ac:dyDescent="0.25">
      <c r="O110" s="23" t="s">
        <v>106</v>
      </c>
      <c r="P110" s="23">
        <f>SUM(P107:P109)</f>
        <v>13</v>
      </c>
      <c r="Q110" s="23">
        <f t="shared" ref="Q110:Y110" si="51">SUM(Q107:Q109)</f>
        <v>12</v>
      </c>
      <c r="R110" s="23">
        <f t="shared" si="51"/>
        <v>4</v>
      </c>
      <c r="S110" s="23">
        <f t="shared" si="51"/>
        <v>4</v>
      </c>
      <c r="T110" s="23">
        <f t="shared" si="51"/>
        <v>1</v>
      </c>
      <c r="U110" s="23">
        <f t="shared" si="51"/>
        <v>1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35</v>
      </c>
      <c r="AB110" s="27"/>
      <c r="AC110" s="6"/>
      <c r="AD110" s="6"/>
      <c r="AE110" s="6"/>
      <c r="AF110" s="6"/>
    </row>
    <row r="111" spans="15:32" x14ac:dyDescent="0.25">
      <c r="O111" s="37" t="s">
        <v>120</v>
      </c>
      <c r="P111" s="38">
        <f>(P110/B75)/0.059233</f>
        <v>0.56274936831383404</v>
      </c>
      <c r="Q111" s="38">
        <f t="shared" ref="Q111:Y111" si="52">(Q110/C75)/0.059233</f>
        <v>0.42206202623537559</v>
      </c>
      <c r="R111" s="38">
        <f t="shared" si="52"/>
        <v>0.18450798961109313</v>
      </c>
      <c r="S111" s="38">
        <f t="shared" si="52"/>
        <v>0.84412405247075117</v>
      </c>
      <c r="T111" s="38">
        <f t="shared" si="52"/>
        <v>9.8153959589622225E-2</v>
      </c>
      <c r="U111" s="38">
        <f t="shared" si="52"/>
        <v>0.35920172445563875</v>
      </c>
      <c r="V111" s="38">
        <f t="shared" si="52"/>
        <v>0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5">
      <c r="O112" s="22" t="s">
        <v>47</v>
      </c>
      <c r="AB112" s="27"/>
      <c r="AC112" s="6"/>
      <c r="AD112" s="6"/>
      <c r="AE112" s="6"/>
      <c r="AF112" s="6"/>
    </row>
    <row r="113" spans="15:32" x14ac:dyDescent="0.25">
      <c r="P113">
        <f t="shared" ref="P113:Y113" si="53">B1</f>
        <v>2761</v>
      </c>
      <c r="Q113">
        <f t="shared" si="53"/>
        <v>2762</v>
      </c>
      <c r="R113">
        <f t="shared" si="53"/>
        <v>2765</v>
      </c>
      <c r="S113">
        <f t="shared" si="53"/>
        <v>2766</v>
      </c>
      <c r="T113">
        <f t="shared" si="53"/>
        <v>2767</v>
      </c>
      <c r="U113">
        <f t="shared" si="53"/>
        <v>2768</v>
      </c>
      <c r="V113">
        <f t="shared" si="53"/>
        <v>2769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5">
      <c r="O114" s="5" t="s">
        <v>75</v>
      </c>
      <c r="P114">
        <f t="shared" ref="P114:Z123" si="54">B65</f>
        <v>3</v>
      </c>
      <c r="Q114">
        <f t="shared" si="54"/>
        <v>2</v>
      </c>
      <c r="R114">
        <f t="shared" si="54"/>
        <v>3</v>
      </c>
      <c r="S114">
        <f t="shared" si="54"/>
        <v>1</v>
      </c>
      <c r="T114">
        <f t="shared" si="54"/>
        <v>2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11</v>
      </c>
      <c r="AB114" s="27"/>
      <c r="AC114" s="6"/>
      <c r="AD114" s="6"/>
      <c r="AE114" s="6"/>
      <c r="AF114" s="6"/>
    </row>
    <row r="115" spans="15:32" x14ac:dyDescent="0.25">
      <c r="O115" s="5" t="s">
        <v>76</v>
      </c>
      <c r="P115">
        <f t="shared" si="54"/>
        <v>6</v>
      </c>
      <c r="Q115">
        <f t="shared" si="54"/>
        <v>11</v>
      </c>
      <c r="R115">
        <f t="shared" si="54"/>
        <v>6</v>
      </c>
      <c r="S115">
        <f t="shared" si="54"/>
        <v>0</v>
      </c>
      <c r="T115">
        <f t="shared" si="54"/>
        <v>3</v>
      </c>
      <c r="U115">
        <f t="shared" si="54"/>
        <v>1</v>
      </c>
      <c r="V115">
        <f t="shared" si="54"/>
        <v>1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28</v>
      </c>
      <c r="AB115" s="27"/>
      <c r="AC115" s="6"/>
      <c r="AD115" s="6"/>
      <c r="AE115" s="6"/>
      <c r="AF115" s="6"/>
    </row>
    <row r="116" spans="15:32" x14ac:dyDescent="0.25">
      <c r="O116" s="5" t="s">
        <v>77</v>
      </c>
      <c r="P116">
        <f t="shared" si="54"/>
        <v>0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0</v>
      </c>
      <c r="AB116" s="27"/>
      <c r="AC116" s="6"/>
      <c r="AD116" s="6"/>
      <c r="AE116" s="6"/>
      <c r="AF116" s="6"/>
    </row>
    <row r="117" spans="15:32" x14ac:dyDescent="0.25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1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1</v>
      </c>
      <c r="AB117" s="27"/>
      <c r="AC117" s="6"/>
      <c r="AD117" s="6"/>
      <c r="AE117" s="6"/>
      <c r="AF117" s="6"/>
    </row>
    <row r="118" spans="15:32" x14ac:dyDescent="0.25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1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1</v>
      </c>
      <c r="AB118" s="27"/>
      <c r="AC118" s="6"/>
      <c r="AD118" s="6"/>
      <c r="AE118" s="6"/>
      <c r="AF118" s="6"/>
    </row>
    <row r="119" spans="15:32" x14ac:dyDescent="0.25">
      <c r="O119" s="5" t="s">
        <v>80</v>
      </c>
      <c r="P119">
        <f t="shared" si="54"/>
        <v>1</v>
      </c>
      <c r="Q119">
        <f t="shared" si="54"/>
        <v>1</v>
      </c>
      <c r="R119">
        <f t="shared" si="54"/>
        <v>1</v>
      </c>
      <c r="S119">
        <f t="shared" si="54"/>
        <v>3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6</v>
      </c>
      <c r="AB119" s="27"/>
      <c r="AC119" s="6"/>
      <c r="AD119" s="6"/>
      <c r="AE119" s="6"/>
      <c r="AF119" s="6"/>
    </row>
    <row r="120" spans="15:32" x14ac:dyDescent="0.25">
      <c r="O120" s="5" t="s">
        <v>81</v>
      </c>
      <c r="P120">
        <f t="shared" si="54"/>
        <v>2</v>
      </c>
      <c r="Q120">
        <f t="shared" si="54"/>
        <v>2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4</v>
      </c>
      <c r="AB120" s="27"/>
      <c r="AC120" s="6"/>
      <c r="AD120" s="6"/>
      <c r="AE120" s="6"/>
      <c r="AF120" s="6"/>
    </row>
    <row r="121" spans="15:32" x14ac:dyDescent="0.25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1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1</v>
      </c>
      <c r="AB121" s="27"/>
      <c r="AC121" s="6"/>
      <c r="AD121" s="6"/>
      <c r="AE121" s="6"/>
      <c r="AF121" s="6"/>
    </row>
    <row r="122" spans="15:32" x14ac:dyDescent="0.25">
      <c r="O122" s="5" t="s">
        <v>83</v>
      </c>
      <c r="P122">
        <f t="shared" si="54"/>
        <v>1</v>
      </c>
      <c r="Q122">
        <f t="shared" si="54"/>
        <v>0</v>
      </c>
      <c r="R122">
        <f t="shared" si="54"/>
        <v>0</v>
      </c>
      <c r="S122">
        <f t="shared" si="54"/>
        <v>1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2</v>
      </c>
      <c r="AB122" s="27"/>
      <c r="AC122" s="6"/>
      <c r="AD122" s="6"/>
      <c r="AE122" s="6"/>
      <c r="AF122" s="6"/>
    </row>
    <row r="123" spans="15:32" x14ac:dyDescent="0.25">
      <c r="O123" s="5" t="s">
        <v>84</v>
      </c>
      <c r="P123">
        <f t="shared" si="54"/>
        <v>0</v>
      </c>
      <c r="Q123">
        <f t="shared" si="54"/>
        <v>2</v>
      </c>
      <c r="R123">
        <f t="shared" si="54"/>
        <v>0</v>
      </c>
      <c r="S123">
        <f t="shared" si="54"/>
        <v>0</v>
      </c>
      <c r="T123">
        <f t="shared" si="54"/>
        <v>1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3</v>
      </c>
      <c r="AB123" s="27"/>
      <c r="AC123" s="6"/>
      <c r="AD123" s="6"/>
      <c r="AE123" s="6"/>
      <c r="AF123" s="6"/>
    </row>
    <row r="124" spans="15:32" x14ac:dyDescent="0.25">
      <c r="O124" s="23" t="s">
        <v>106</v>
      </c>
      <c r="P124" s="23">
        <f>SUM(P114:P123)</f>
        <v>13</v>
      </c>
      <c r="Q124" s="23">
        <f t="shared" ref="Q124:Y124" si="55">SUM(Q114:Q123)</f>
        <v>18</v>
      </c>
      <c r="R124" s="23">
        <f t="shared" si="55"/>
        <v>11</v>
      </c>
      <c r="S124" s="23">
        <f t="shared" si="55"/>
        <v>7</v>
      </c>
      <c r="T124" s="23">
        <f t="shared" si="55"/>
        <v>6</v>
      </c>
      <c r="U124" s="23">
        <f t="shared" si="55"/>
        <v>1</v>
      </c>
      <c r="V124" s="23">
        <f t="shared" si="55"/>
        <v>1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57</v>
      </c>
      <c r="AB124" s="27"/>
      <c r="AC124" s="6"/>
      <c r="AD124" s="6"/>
      <c r="AE124" s="6"/>
      <c r="AF124" s="6"/>
    </row>
    <row r="125" spans="15:32" x14ac:dyDescent="0.25">
      <c r="O125" s="37" t="s">
        <v>120</v>
      </c>
      <c r="P125" s="38">
        <f>(P124/B75)/0.134063</f>
        <v>0.24863932131410857</v>
      </c>
      <c r="Q125" s="38">
        <f t="shared" ref="Q125:Y125" si="56">(Q124/C75)/0.134063</f>
        <v>0.2797192364783721</v>
      </c>
      <c r="R125" s="38">
        <f t="shared" si="56"/>
        <v>0.22418299462747493</v>
      </c>
      <c r="S125" s="38">
        <f t="shared" si="56"/>
        <v>0.65267821844953489</v>
      </c>
      <c r="T125" s="38">
        <f t="shared" si="56"/>
        <v>0.26020394091011362</v>
      </c>
      <c r="U125" s="38">
        <f t="shared" si="56"/>
        <v>0.15870594977496291</v>
      </c>
      <c r="V125" s="38">
        <f t="shared" si="56"/>
        <v>0.14344576229660111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5">
      <c r="AB126" s="27"/>
      <c r="AC126" s="6"/>
      <c r="AD126" s="6"/>
      <c r="AE126" s="6"/>
      <c r="AF126" s="6"/>
    </row>
    <row r="127" spans="15:32" x14ac:dyDescent="0.25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27"/>
  <sheetViews>
    <sheetView workbookViewId="0"/>
  </sheetViews>
  <sheetFormatPr defaultRowHeight="15" x14ac:dyDescent="0.25"/>
  <sheetData>
    <row r="1" spans="1:40" x14ac:dyDescent="0.25">
      <c r="A1" s="3" t="s">
        <v>0</v>
      </c>
      <c r="B1" s="25">
        <f>Saline!D1</f>
        <v>2733</v>
      </c>
      <c r="C1" s="25">
        <f>Saline!AA1</f>
        <v>2764</v>
      </c>
      <c r="D1" s="25" t="str">
        <f>Saline!AX1</f>
        <v>InputMouse#</v>
      </c>
      <c r="E1" s="25" t="str">
        <f>Saline!BU1</f>
        <v>InputMouse#</v>
      </c>
      <c r="F1" s="25" t="str">
        <f>Saline!CR1</f>
        <v>InputMouse#</v>
      </c>
      <c r="G1" s="25" t="str">
        <f>Saline!DO1</f>
        <v>InputMouse#</v>
      </c>
      <c r="H1" s="25" t="str">
        <f>Saline!EL1</f>
        <v>InputMouse#</v>
      </c>
      <c r="I1" s="25" t="str">
        <f>Saline!FI1</f>
        <v>InputMouse#</v>
      </c>
      <c r="J1" s="25" t="str">
        <f>Saline!GF1</f>
        <v>InputMouse#</v>
      </c>
      <c r="K1" s="25" t="str">
        <f>Saline!HC1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2733</v>
      </c>
      <c r="AD1" s="25">
        <f>$C$1</f>
        <v>2764</v>
      </c>
      <c r="AE1" s="25" t="str">
        <f>$D$1</f>
        <v>InputMouse#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5">
      <c r="A2" s="5" t="s">
        <v>1</v>
      </c>
      <c r="B2" s="26">
        <f>Saline!Z2</f>
        <v>0</v>
      </c>
      <c r="C2" s="26">
        <f>Saline!AW2</f>
        <v>0</v>
      </c>
      <c r="D2" s="26">
        <f>Saline!BT2</f>
        <v>0</v>
      </c>
      <c r="E2" s="26">
        <f>Saline!CQ2</f>
        <v>0</v>
      </c>
      <c r="F2" s="26">
        <f>Saline!DN2</f>
        <v>0</v>
      </c>
      <c r="G2" s="26">
        <f>Saline!EK2</f>
        <v>0</v>
      </c>
      <c r="H2" s="26">
        <f>Saline!FH2</f>
        <v>0</v>
      </c>
      <c r="I2" s="26">
        <f>Saline!GE2</f>
        <v>0</v>
      </c>
      <c r="J2" s="26">
        <f>Saline!HB2</f>
        <v>0</v>
      </c>
      <c r="K2" s="26">
        <f>Saline!HY2</f>
        <v>0</v>
      </c>
      <c r="L2" s="24">
        <f>SUM(B2:K2)</f>
        <v>0</v>
      </c>
      <c r="P2">
        <f>B1</f>
        <v>2733</v>
      </c>
      <c r="Q2">
        <f t="shared" ref="Q2:Z16" si="0">C1</f>
        <v>2764</v>
      </c>
      <c r="R2" t="str">
        <f>D1</f>
        <v>InputMouse#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 t="e">
        <f>($B2/$B$75)/'ROI Areas'!$X2</f>
        <v>#DIV/0!</v>
      </c>
      <c r="AD2" s="36">
        <f>($C2/$C$75)/'ROI Areas'!$X2</f>
        <v>0</v>
      </c>
      <c r="AE2" s="36" t="e">
        <f>($D2/$D$75)/'ROI Areas'!$X2</f>
        <v>#DIV/0!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5">
      <c r="A3" s="5" t="s">
        <v>48</v>
      </c>
      <c r="B3" s="26">
        <f>Saline!Z3</f>
        <v>0</v>
      </c>
      <c r="C3" s="26">
        <f>Saline!AW3</f>
        <v>0</v>
      </c>
      <c r="D3" s="26">
        <f>Saline!BT3</f>
        <v>0</v>
      </c>
      <c r="E3" s="26">
        <f>Saline!CQ3</f>
        <v>0</v>
      </c>
      <c r="F3" s="26">
        <f>Saline!DN3</f>
        <v>0</v>
      </c>
      <c r="G3" s="26">
        <f>Saline!EK3</f>
        <v>0</v>
      </c>
      <c r="H3" s="26">
        <f>Saline!FH3</f>
        <v>0</v>
      </c>
      <c r="I3" s="26">
        <f>Saline!GE3</f>
        <v>0</v>
      </c>
      <c r="J3" s="26">
        <f>Saline!HB3</f>
        <v>0</v>
      </c>
      <c r="K3" s="26">
        <f>Saline!HY3</f>
        <v>0</v>
      </c>
      <c r="L3" s="24">
        <f t="shared" ref="L3:L66" si="1">SUM(B3:K3)</f>
        <v>0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0</v>
      </c>
      <c r="AB3" s="5" t="s">
        <v>48</v>
      </c>
      <c r="AC3" s="36" t="e">
        <f>($B3/$B$75)/'ROI Areas'!$X3</f>
        <v>#DIV/0!</v>
      </c>
      <c r="AD3" s="36">
        <f>($C3/$C$75)/'ROI Areas'!$X3</f>
        <v>0</v>
      </c>
      <c r="AE3" s="36" t="e">
        <f>($D3/$D$75)/'ROI Areas'!$X3</f>
        <v>#DIV/0!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5">
      <c r="A4" s="5" t="s">
        <v>11</v>
      </c>
      <c r="B4" s="26">
        <f>Saline!Z4</f>
        <v>0</v>
      </c>
      <c r="C4" s="26">
        <f>Saline!AW4</f>
        <v>0</v>
      </c>
      <c r="D4" s="26">
        <f>Saline!BT4</f>
        <v>0</v>
      </c>
      <c r="E4" s="26">
        <f>Saline!CQ4</f>
        <v>0</v>
      </c>
      <c r="F4" s="26">
        <f>Saline!DN4</f>
        <v>0</v>
      </c>
      <c r="G4" s="26">
        <f>Saline!EK4</f>
        <v>0</v>
      </c>
      <c r="H4" s="26">
        <f>Saline!FH4</f>
        <v>0</v>
      </c>
      <c r="I4" s="26">
        <f>Saline!GE4</f>
        <v>0</v>
      </c>
      <c r="J4" s="26">
        <f>Saline!HB4</f>
        <v>0</v>
      </c>
      <c r="K4" s="26">
        <f>Saline!HY4</f>
        <v>0</v>
      </c>
      <c r="L4" s="24">
        <f t="shared" si="1"/>
        <v>0</v>
      </c>
      <c r="O4" s="5" t="s">
        <v>48</v>
      </c>
      <c r="P4">
        <f t="shared" si="2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0</v>
      </c>
      <c r="AB4" s="5" t="s">
        <v>11</v>
      </c>
      <c r="AC4" s="36" t="e">
        <f>($B4/$B$75)/'ROI Areas'!$X4</f>
        <v>#DIV/0!</v>
      </c>
      <c r="AD4" s="36">
        <f>($C4/$C$75)/'ROI Areas'!$X4</f>
        <v>0</v>
      </c>
      <c r="AE4" s="36" t="e">
        <f>($D4/$D$75)/'ROI Areas'!$X4</f>
        <v>#DIV/0!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5">
      <c r="A5" s="5" t="s">
        <v>14</v>
      </c>
      <c r="B5" s="26">
        <f>Saline!Z5</f>
        <v>0</v>
      </c>
      <c r="C5" s="26">
        <f>Saline!AW5</f>
        <v>0</v>
      </c>
      <c r="D5" s="26">
        <f>Saline!BT5</f>
        <v>0</v>
      </c>
      <c r="E5" s="26">
        <f>Saline!CQ5</f>
        <v>0</v>
      </c>
      <c r="F5" s="26">
        <f>Saline!DN5</f>
        <v>0</v>
      </c>
      <c r="G5" s="26">
        <f>Saline!EK5</f>
        <v>0</v>
      </c>
      <c r="H5" s="26">
        <f>Saline!FH5</f>
        <v>0</v>
      </c>
      <c r="I5" s="26">
        <f>Saline!GE5</f>
        <v>0</v>
      </c>
      <c r="J5" s="26">
        <f>Saline!HB5</f>
        <v>0</v>
      </c>
      <c r="K5" s="26">
        <f>Saline!HY5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0</v>
      </c>
      <c r="AB5" s="5" t="s">
        <v>14</v>
      </c>
      <c r="AC5" s="36" t="e">
        <f>($B5/$B$75)/'ROI Areas'!$X5</f>
        <v>#DIV/0!</v>
      </c>
      <c r="AD5" s="36">
        <f>($C5/$C$75)/'ROI Areas'!$X5</f>
        <v>0</v>
      </c>
      <c r="AE5" s="36" t="e">
        <f>($D5/$D$75)/'ROI Areas'!$X5</f>
        <v>#DIV/0!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5">
      <c r="A6" s="5" t="s">
        <v>15</v>
      </c>
      <c r="B6" s="26">
        <f>Saline!Z6</f>
        <v>0</v>
      </c>
      <c r="C6" s="26">
        <f>Saline!AW6</f>
        <v>0</v>
      </c>
      <c r="D6" s="26">
        <f>Saline!BT6</f>
        <v>0</v>
      </c>
      <c r="E6" s="26">
        <f>Saline!CQ6</f>
        <v>0</v>
      </c>
      <c r="F6" s="26">
        <f>Saline!DN6</f>
        <v>0</v>
      </c>
      <c r="G6" s="26">
        <f>Saline!EK6</f>
        <v>0</v>
      </c>
      <c r="H6" s="26">
        <f>Saline!FH6</f>
        <v>0</v>
      </c>
      <c r="I6" s="26">
        <f>Saline!GE6</f>
        <v>0</v>
      </c>
      <c r="J6" s="26">
        <f>Saline!HB6</f>
        <v>0</v>
      </c>
      <c r="K6" s="26">
        <f>Saline!HY6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0</v>
      </c>
      <c r="AB6" s="5" t="s">
        <v>15</v>
      </c>
      <c r="AC6" s="36" t="e">
        <f>($B6/$B$75)/'ROI Areas'!$X6</f>
        <v>#DIV/0!</v>
      </c>
      <c r="AD6" s="36">
        <f>($C6/$C$75)/'ROI Areas'!$X6</f>
        <v>0</v>
      </c>
      <c r="AE6" s="36" t="e">
        <f>($D6/$D$75)/'ROI Areas'!$X6</f>
        <v>#DIV/0!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5">
      <c r="A7" s="5" t="s">
        <v>16</v>
      </c>
      <c r="B7" s="26">
        <f>Saline!Z7</f>
        <v>0</v>
      </c>
      <c r="C7" s="26">
        <f>Saline!AW7</f>
        <v>0</v>
      </c>
      <c r="D7" s="26">
        <f>Saline!BT7</f>
        <v>0</v>
      </c>
      <c r="E7" s="26">
        <f>Saline!CQ7</f>
        <v>0</v>
      </c>
      <c r="F7" s="26">
        <f>Saline!DN7</f>
        <v>0</v>
      </c>
      <c r="G7" s="26">
        <f>Saline!EK7</f>
        <v>0</v>
      </c>
      <c r="H7" s="26">
        <f>Saline!FH7</f>
        <v>0</v>
      </c>
      <c r="I7" s="26">
        <f>Saline!GE7</f>
        <v>0</v>
      </c>
      <c r="J7" s="26">
        <f>Saline!HB7</f>
        <v>0</v>
      </c>
      <c r="K7" s="26">
        <f>Saline!HY7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 t="e">
        <f>($B7/$B$75)/'ROI Areas'!$X7</f>
        <v>#DIV/0!</v>
      </c>
      <c r="AD7" s="36">
        <f>($C7/$C$75)/'ROI Areas'!$X7</f>
        <v>0</v>
      </c>
      <c r="AE7" s="36" t="e">
        <f>($D7/$D$75)/'ROI Areas'!$X7</f>
        <v>#DIV/0!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5">
      <c r="A8" s="5" t="s">
        <v>19</v>
      </c>
      <c r="B8" s="26">
        <f>Saline!Z8</f>
        <v>0</v>
      </c>
      <c r="C8" s="26">
        <f>Saline!AW8</f>
        <v>0</v>
      </c>
      <c r="D8" s="26">
        <f>Saline!BT8</f>
        <v>0</v>
      </c>
      <c r="E8" s="26">
        <f>Saline!CQ8</f>
        <v>0</v>
      </c>
      <c r="F8" s="26">
        <f>Saline!DN8</f>
        <v>0</v>
      </c>
      <c r="G8" s="26">
        <f>Saline!EK8</f>
        <v>0</v>
      </c>
      <c r="H8" s="26">
        <f>Saline!FH8</f>
        <v>0</v>
      </c>
      <c r="I8" s="26">
        <f>Saline!GE8</f>
        <v>0</v>
      </c>
      <c r="J8" s="26">
        <f>Saline!HB8</f>
        <v>0</v>
      </c>
      <c r="K8" s="26">
        <f>Saline!HY8</f>
        <v>0</v>
      </c>
      <c r="L8" s="24">
        <f t="shared" si="1"/>
        <v>0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 t="e">
        <f>($B8/$B$75)/'ROI Areas'!$X8</f>
        <v>#DIV/0!</v>
      </c>
      <c r="AD8" s="36">
        <f>($C8/$C$75)/'ROI Areas'!$X8</f>
        <v>0</v>
      </c>
      <c r="AE8" s="36" t="e">
        <f>($D8/$D$75)/'ROI Areas'!$X8</f>
        <v>#DIV/0!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5">
      <c r="A9" s="5" t="s">
        <v>22</v>
      </c>
      <c r="B9" s="26">
        <f>Saline!Z9</f>
        <v>0</v>
      </c>
      <c r="C9" s="26">
        <f>Saline!AW9</f>
        <v>0</v>
      </c>
      <c r="D9" s="26">
        <f>Saline!BT9</f>
        <v>0</v>
      </c>
      <c r="E9" s="26">
        <f>Saline!CQ9</f>
        <v>0</v>
      </c>
      <c r="F9" s="26">
        <f>Saline!DN9</f>
        <v>0</v>
      </c>
      <c r="G9" s="26">
        <f>Saline!EK9</f>
        <v>0</v>
      </c>
      <c r="H9" s="26">
        <f>Saline!FH9</f>
        <v>0</v>
      </c>
      <c r="I9" s="26">
        <f>Saline!GE9</f>
        <v>0</v>
      </c>
      <c r="J9" s="26">
        <f>Saline!HB9</f>
        <v>0</v>
      </c>
      <c r="K9" s="26">
        <f>Saline!HY9</f>
        <v>0</v>
      </c>
      <c r="L9" s="24">
        <f t="shared" si="1"/>
        <v>0</v>
      </c>
      <c r="O9" s="5" t="s">
        <v>19</v>
      </c>
      <c r="P9">
        <f t="shared" si="2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0</v>
      </c>
      <c r="AB9" s="5" t="s">
        <v>22</v>
      </c>
      <c r="AC9" s="36" t="e">
        <f>($B9/$B$75)/'ROI Areas'!$X9</f>
        <v>#DIV/0!</v>
      </c>
      <c r="AD9" s="36">
        <f>($C9/$C$75)/'ROI Areas'!$X9</f>
        <v>0</v>
      </c>
      <c r="AE9" s="36" t="e">
        <f>($D9/$D$75)/'ROI Areas'!$X9</f>
        <v>#DIV/0!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5">
      <c r="A10" s="5" t="s">
        <v>27</v>
      </c>
      <c r="B10" s="26">
        <f>Saline!Z10</f>
        <v>0</v>
      </c>
      <c r="C10" s="26">
        <f>Saline!AW10</f>
        <v>0</v>
      </c>
      <c r="D10" s="26">
        <f>Saline!BT10</f>
        <v>0</v>
      </c>
      <c r="E10" s="26">
        <f>Saline!CQ10</f>
        <v>0</v>
      </c>
      <c r="F10" s="26">
        <f>Saline!DN10</f>
        <v>0</v>
      </c>
      <c r="G10" s="26">
        <f>Saline!EK10</f>
        <v>0</v>
      </c>
      <c r="H10" s="26">
        <f>Saline!FH10</f>
        <v>0</v>
      </c>
      <c r="I10" s="26">
        <f>Saline!GE10</f>
        <v>0</v>
      </c>
      <c r="J10" s="26">
        <f>Saline!HB10</f>
        <v>0</v>
      </c>
      <c r="K10" s="26">
        <f>Saline!HY10</f>
        <v>0</v>
      </c>
      <c r="L10" s="24">
        <f t="shared" si="1"/>
        <v>0</v>
      </c>
      <c r="O10" s="5" t="s">
        <v>22</v>
      </c>
      <c r="P10">
        <f t="shared" si="2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0</v>
      </c>
      <c r="AB10" s="5" t="s">
        <v>27</v>
      </c>
      <c r="AC10" s="36" t="e">
        <f>($B10/$B$75)/'ROI Areas'!$X10</f>
        <v>#DIV/0!</v>
      </c>
      <c r="AD10" s="36">
        <f>($C10/$C$75)/'ROI Areas'!$X10</f>
        <v>0</v>
      </c>
      <c r="AE10" s="36" t="e">
        <f>($D10/$D$75)/'ROI Areas'!$X10</f>
        <v>#DIV/0!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5">
      <c r="A11" s="5" t="s">
        <v>30</v>
      </c>
      <c r="B11" s="26">
        <f>Saline!Z11</f>
        <v>0</v>
      </c>
      <c r="C11" s="26">
        <f>Saline!AW11</f>
        <v>0</v>
      </c>
      <c r="D11" s="26">
        <f>Saline!BT11</f>
        <v>0</v>
      </c>
      <c r="E11" s="26">
        <f>Saline!CQ11</f>
        <v>0</v>
      </c>
      <c r="F11" s="26">
        <f>Saline!DN11</f>
        <v>0</v>
      </c>
      <c r="G11" s="26">
        <f>Saline!EK11</f>
        <v>0</v>
      </c>
      <c r="H11" s="26">
        <f>Saline!FH11</f>
        <v>0</v>
      </c>
      <c r="I11" s="26">
        <f>Saline!GE11</f>
        <v>0</v>
      </c>
      <c r="J11" s="26">
        <f>Saline!HB11</f>
        <v>0</v>
      </c>
      <c r="K11" s="26">
        <f>Saline!HY11</f>
        <v>0</v>
      </c>
      <c r="L11" s="24">
        <f t="shared" si="1"/>
        <v>0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 t="e">
        <f>($B11/$B$75)/'ROI Areas'!$X11</f>
        <v>#DIV/0!</v>
      </c>
      <c r="AD11" s="36">
        <f>($C11/$C$75)/'ROI Areas'!$X11</f>
        <v>0</v>
      </c>
      <c r="AE11" s="36" t="e">
        <f>($D11/$D$75)/'ROI Areas'!$X11</f>
        <v>#DIV/0!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5">
      <c r="A12" s="5" t="s">
        <v>49</v>
      </c>
      <c r="B12" s="26">
        <f>Saline!Z12</f>
        <v>0</v>
      </c>
      <c r="C12" s="26">
        <f>Saline!AW12</f>
        <v>0</v>
      </c>
      <c r="D12" s="26">
        <f>Saline!BT12</f>
        <v>0</v>
      </c>
      <c r="E12" s="26">
        <f>Saline!CQ12</f>
        <v>0</v>
      </c>
      <c r="F12" s="26">
        <f>Saline!DN12</f>
        <v>0</v>
      </c>
      <c r="G12" s="26">
        <f>Saline!EK12</f>
        <v>0</v>
      </c>
      <c r="H12" s="26">
        <f>Saline!FH12</f>
        <v>0</v>
      </c>
      <c r="I12" s="26">
        <f>Saline!GE12</f>
        <v>0</v>
      </c>
      <c r="J12" s="26">
        <f>Saline!HB12</f>
        <v>0</v>
      </c>
      <c r="K12" s="26">
        <f>Saline!HY12</f>
        <v>0</v>
      </c>
      <c r="L12" s="24">
        <f t="shared" si="1"/>
        <v>0</v>
      </c>
      <c r="O12" s="5" t="s">
        <v>30</v>
      </c>
      <c r="P12">
        <f t="shared" si="2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0</v>
      </c>
      <c r="AB12" s="5" t="s">
        <v>49</v>
      </c>
      <c r="AC12" s="36" t="e">
        <f>($B12/$B$75)/'ROI Areas'!$X12</f>
        <v>#DIV/0!</v>
      </c>
      <c r="AD12" s="36">
        <f>($C12/$C$75)/'ROI Areas'!$X12</f>
        <v>0</v>
      </c>
      <c r="AE12" s="36" t="e">
        <f>($D12/$D$75)/'ROI Areas'!$X12</f>
        <v>#DIV/0!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5">
      <c r="A13" s="5" t="s">
        <v>31</v>
      </c>
      <c r="B13" s="26">
        <f>Saline!Z13</f>
        <v>0</v>
      </c>
      <c r="C13" s="26">
        <f>Saline!AW13</f>
        <v>1</v>
      </c>
      <c r="D13" s="26">
        <f>Saline!BT13</f>
        <v>0</v>
      </c>
      <c r="E13" s="26">
        <f>Saline!CQ13</f>
        <v>0</v>
      </c>
      <c r="F13" s="26">
        <f>Saline!DN13</f>
        <v>0</v>
      </c>
      <c r="G13" s="26">
        <f>Saline!EK13</f>
        <v>0</v>
      </c>
      <c r="H13" s="26">
        <f>Saline!FH13</f>
        <v>0</v>
      </c>
      <c r="I13" s="26">
        <f>Saline!GE13</f>
        <v>0</v>
      </c>
      <c r="J13" s="26">
        <f>Saline!HB13</f>
        <v>0</v>
      </c>
      <c r="K13" s="26">
        <f>Saline!HY13</f>
        <v>0</v>
      </c>
      <c r="L13" s="24">
        <f t="shared" si="1"/>
        <v>1</v>
      </c>
      <c r="O13" s="5" t="s">
        <v>49</v>
      </c>
      <c r="P13">
        <f t="shared" si="2"/>
        <v>0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0</v>
      </c>
      <c r="AB13" s="5" t="s">
        <v>31</v>
      </c>
      <c r="AC13" s="36" t="e">
        <f>($B13/$B$75)/'ROI Areas'!$X13</f>
        <v>#DIV/0!</v>
      </c>
      <c r="AD13" s="36">
        <f>($C13/$C$75)/'ROI Areas'!$X13</f>
        <v>5.3567468219811536</v>
      </c>
      <c r="AE13" s="36" t="e">
        <f>($D13/$D$75)/'ROI Areas'!$X13</f>
        <v>#DIV/0!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5">
      <c r="A14" s="5" t="s">
        <v>35</v>
      </c>
      <c r="B14" s="26">
        <f>Saline!Z14</f>
        <v>0</v>
      </c>
      <c r="C14" s="26">
        <f>Saline!AW14</f>
        <v>0</v>
      </c>
      <c r="D14" s="26">
        <f>Saline!BT14</f>
        <v>0</v>
      </c>
      <c r="E14" s="26">
        <f>Saline!CQ14</f>
        <v>0</v>
      </c>
      <c r="F14" s="26">
        <f>Saline!DN14</f>
        <v>0</v>
      </c>
      <c r="G14" s="26">
        <f>Saline!EK14</f>
        <v>0</v>
      </c>
      <c r="H14" s="26">
        <f>Saline!FH14</f>
        <v>0</v>
      </c>
      <c r="I14" s="26">
        <f>Saline!GE14</f>
        <v>0</v>
      </c>
      <c r="J14" s="26">
        <f>Saline!HB14</f>
        <v>0</v>
      </c>
      <c r="K14" s="26">
        <f>Saline!HY14</f>
        <v>0</v>
      </c>
      <c r="L14" s="24">
        <f t="shared" si="1"/>
        <v>0</v>
      </c>
      <c r="O14" s="5" t="s">
        <v>31</v>
      </c>
      <c r="P14">
        <f t="shared" si="2"/>
        <v>0</v>
      </c>
      <c r="Q14">
        <f t="shared" si="0"/>
        <v>1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1</v>
      </c>
      <c r="AB14" s="5" t="s">
        <v>35</v>
      </c>
      <c r="AC14" s="36" t="e">
        <f>($B14/$B$75)/'ROI Areas'!$X14</f>
        <v>#DIV/0!</v>
      </c>
      <c r="AD14" s="36">
        <f>($C14/$C$75)/'ROI Areas'!$X14</f>
        <v>0</v>
      </c>
      <c r="AE14" s="36" t="e">
        <f>($D14/$D$75)/'ROI Areas'!$X14</f>
        <v>#DIV/0!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5">
      <c r="A15" s="5" t="s">
        <v>36</v>
      </c>
      <c r="B15" s="26">
        <f>Saline!Z15</f>
        <v>0</v>
      </c>
      <c r="C15" s="26">
        <f>Saline!AW15</f>
        <v>0</v>
      </c>
      <c r="D15" s="26">
        <f>Saline!BT15</f>
        <v>0</v>
      </c>
      <c r="E15" s="26">
        <f>Saline!CQ15</f>
        <v>0</v>
      </c>
      <c r="F15" s="26">
        <f>Saline!DN15</f>
        <v>0</v>
      </c>
      <c r="G15" s="26">
        <f>Saline!EK15</f>
        <v>0</v>
      </c>
      <c r="H15" s="26">
        <f>Saline!FH15</f>
        <v>0</v>
      </c>
      <c r="I15" s="26">
        <f>Saline!GE15</f>
        <v>0</v>
      </c>
      <c r="J15" s="26">
        <f>Saline!HB15</f>
        <v>0</v>
      </c>
      <c r="K15" s="26">
        <f>Saline!HY15</f>
        <v>0</v>
      </c>
      <c r="L15" s="24">
        <f t="shared" si="1"/>
        <v>0</v>
      </c>
      <c r="O15" s="5" t="s">
        <v>35</v>
      </c>
      <c r="P15">
        <f t="shared" si="2"/>
        <v>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0</v>
      </c>
      <c r="AB15" s="5" t="s">
        <v>36</v>
      </c>
      <c r="AC15" s="36" t="e">
        <f>($B15/$B$75)/'ROI Areas'!$X15</f>
        <v>#DIV/0!</v>
      </c>
      <c r="AD15" s="36">
        <f>($C15/$C$75)/'ROI Areas'!$X15</f>
        <v>0</v>
      </c>
      <c r="AE15" s="36" t="e">
        <f>($D15/$D$75)/'ROI Areas'!$X15</f>
        <v>#DIV/0!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5">
      <c r="A16" s="5" t="s">
        <v>9</v>
      </c>
      <c r="B16" s="26">
        <f>Saline!Z16</f>
        <v>0</v>
      </c>
      <c r="C16" s="26">
        <f>Saline!AW16</f>
        <v>0</v>
      </c>
      <c r="D16" s="26">
        <f>Saline!BT16</f>
        <v>0</v>
      </c>
      <c r="E16" s="26">
        <f>Saline!CQ16</f>
        <v>0</v>
      </c>
      <c r="F16" s="26">
        <f>Saline!DN16</f>
        <v>0</v>
      </c>
      <c r="G16" s="26">
        <f>Saline!EK16</f>
        <v>0</v>
      </c>
      <c r="H16" s="26">
        <f>Saline!FH16</f>
        <v>0</v>
      </c>
      <c r="I16" s="26">
        <f>Saline!GE16</f>
        <v>0</v>
      </c>
      <c r="J16" s="26">
        <f>Saline!HB16</f>
        <v>0</v>
      </c>
      <c r="K16" s="26">
        <f>Saline!HY16</f>
        <v>0</v>
      </c>
      <c r="L16" s="24">
        <f t="shared" si="1"/>
        <v>0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 t="e">
        <f>($B16/$B$75)/'ROI Areas'!$X16</f>
        <v>#DIV/0!</v>
      </c>
      <c r="AD16" s="36">
        <f>($C16/$C$75)/'ROI Areas'!$X16</f>
        <v>0</v>
      </c>
      <c r="AE16" s="36" t="e">
        <f>($D16/$D$75)/'ROI Areas'!$X16</f>
        <v>#DIV/0!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5">
      <c r="A17" s="5" t="s">
        <v>18</v>
      </c>
      <c r="B17" s="26">
        <f>Saline!Z17</f>
        <v>0</v>
      </c>
      <c r="C17" s="26">
        <f>Saline!AW17</f>
        <v>0</v>
      </c>
      <c r="D17" s="26">
        <f>Saline!BT17</f>
        <v>0</v>
      </c>
      <c r="E17" s="26">
        <f>Saline!CQ17</f>
        <v>0</v>
      </c>
      <c r="F17" s="26">
        <f>Saline!DN17</f>
        <v>0</v>
      </c>
      <c r="G17" s="26">
        <f>Saline!EK17</f>
        <v>0</v>
      </c>
      <c r="H17" s="26">
        <f>Saline!FH17</f>
        <v>0</v>
      </c>
      <c r="I17" s="26">
        <f>Saline!GE17</f>
        <v>0</v>
      </c>
      <c r="J17" s="26">
        <f>Saline!HB17</f>
        <v>0</v>
      </c>
      <c r="K17" s="26">
        <f>Saline!HY17</f>
        <v>0</v>
      </c>
      <c r="L17" s="24">
        <f t="shared" si="1"/>
        <v>0</v>
      </c>
      <c r="O17" s="23" t="s">
        <v>106</v>
      </c>
      <c r="P17" s="23">
        <f>SUM(P3:P16)</f>
        <v>0</v>
      </c>
      <c r="Q17" s="23">
        <f t="shared" ref="Q17:Y17" si="4">SUM(Q3:Q16)</f>
        <v>1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1</v>
      </c>
      <c r="AB17" s="5" t="s">
        <v>18</v>
      </c>
      <c r="AC17" s="36" t="e">
        <f>($B17/$B$75)/'ROI Areas'!$X17</f>
        <v>#DIV/0!</v>
      </c>
      <c r="AD17" s="36">
        <f>($C17/$C$75)/'ROI Areas'!$X17</f>
        <v>0</v>
      </c>
      <c r="AE17" s="36" t="e">
        <f>($D17/$D$75)/'ROI Areas'!$X17</f>
        <v>#DIV/0!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5">
      <c r="A18" s="5" t="s">
        <v>50</v>
      </c>
      <c r="B18" s="26">
        <f>Saline!Z18</f>
        <v>0</v>
      </c>
      <c r="C18" s="26">
        <f>Saline!AW18</f>
        <v>0</v>
      </c>
      <c r="D18" s="26">
        <f>Saline!BT18</f>
        <v>0</v>
      </c>
      <c r="E18" s="26">
        <f>Saline!CQ18</f>
        <v>0</v>
      </c>
      <c r="F18" s="26">
        <f>Saline!DN18</f>
        <v>0</v>
      </c>
      <c r="G18" s="26">
        <f>Saline!EK18</f>
        <v>0</v>
      </c>
      <c r="H18" s="26">
        <f>Saline!FH18</f>
        <v>0</v>
      </c>
      <c r="I18" s="26">
        <f>Saline!GE18</f>
        <v>0</v>
      </c>
      <c r="J18" s="26">
        <f>Saline!HB18</f>
        <v>0</v>
      </c>
      <c r="K18" s="26">
        <f>Saline!HY18</f>
        <v>0</v>
      </c>
      <c r="L18" s="24">
        <f t="shared" si="1"/>
        <v>0</v>
      </c>
      <c r="O18" s="37" t="s">
        <v>120</v>
      </c>
      <c r="P18" s="38" t="e">
        <f>(P17/B75)/0.221456</f>
        <v>#DIV/0!</v>
      </c>
      <c r="Q18" s="38">
        <f t="shared" ref="Q18:Y18" si="5">(Q17/C75)/0.221456</f>
        <v>1.5051898947571225</v>
      </c>
      <c r="R18" s="38" t="e">
        <f t="shared" si="5"/>
        <v>#DIV/0!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 t="e">
        <f>($B18/$B$75)/'ROI Areas'!$X18</f>
        <v>#DIV/0!</v>
      </c>
      <c r="AD18" s="36">
        <f>($C18/$C$75)/'ROI Areas'!$X18</f>
        <v>0</v>
      </c>
      <c r="AE18" s="36" t="e">
        <f>($D18/$D$75)/'ROI Areas'!$X18</f>
        <v>#DIV/0!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5">
      <c r="A19" s="5" t="s">
        <v>51</v>
      </c>
      <c r="B19" s="26">
        <f>Saline!Z19</f>
        <v>0</v>
      </c>
      <c r="C19" s="26">
        <f>Saline!AW19</f>
        <v>0</v>
      </c>
      <c r="D19" s="26">
        <f>Saline!BT19</f>
        <v>0</v>
      </c>
      <c r="E19" s="26">
        <f>Saline!CQ19</f>
        <v>0</v>
      </c>
      <c r="F19" s="26">
        <f>Saline!DN19</f>
        <v>0</v>
      </c>
      <c r="G19" s="26">
        <f>Saline!EK19</f>
        <v>0</v>
      </c>
      <c r="H19" s="26">
        <f>Saline!FH19</f>
        <v>0</v>
      </c>
      <c r="I19" s="26">
        <f>Saline!GE19</f>
        <v>0</v>
      </c>
      <c r="J19" s="26">
        <f>Saline!HB19</f>
        <v>0</v>
      </c>
      <c r="K19" s="26">
        <f>Saline!HY19</f>
        <v>0</v>
      </c>
      <c r="L19" s="24">
        <f t="shared" si="1"/>
        <v>0</v>
      </c>
      <c r="O19" s="22" t="s">
        <v>110</v>
      </c>
      <c r="AB19" s="5" t="s">
        <v>51</v>
      </c>
      <c r="AC19" s="36" t="e">
        <f>($B19/$B$75)/'ROI Areas'!$X19</f>
        <v>#DIV/0!</v>
      </c>
      <c r="AD19" s="36">
        <f>($C19/$C$75)/'ROI Areas'!$X19</f>
        <v>0</v>
      </c>
      <c r="AE19" s="36" t="e">
        <f>($D19/$D$75)/'ROI Areas'!$X19</f>
        <v>#DIV/0!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5">
      <c r="A20" s="5" t="s">
        <v>52</v>
      </c>
      <c r="B20" s="26">
        <f>Saline!Z20</f>
        <v>0</v>
      </c>
      <c r="C20" s="26">
        <f>Saline!AW20</f>
        <v>0</v>
      </c>
      <c r="D20" s="26">
        <f>Saline!BT20</f>
        <v>0</v>
      </c>
      <c r="E20" s="26">
        <f>Saline!CQ20</f>
        <v>0</v>
      </c>
      <c r="F20" s="26">
        <f>Saline!DN20</f>
        <v>0</v>
      </c>
      <c r="G20" s="26">
        <f>Saline!EK20</f>
        <v>0</v>
      </c>
      <c r="H20" s="26">
        <f>Saline!FH20</f>
        <v>0</v>
      </c>
      <c r="I20" s="26">
        <f>Saline!GE20</f>
        <v>0</v>
      </c>
      <c r="J20" s="26">
        <f>Saline!HB20</f>
        <v>0</v>
      </c>
      <c r="K20" s="26">
        <f>Saline!HY20</f>
        <v>0</v>
      </c>
      <c r="L20" s="24">
        <f t="shared" si="1"/>
        <v>0</v>
      </c>
      <c r="O20" s="27"/>
      <c r="P20">
        <f t="shared" ref="P20:Y20" si="6">B1</f>
        <v>2733</v>
      </c>
      <c r="Q20">
        <f t="shared" si="6"/>
        <v>2764</v>
      </c>
      <c r="R20" t="str">
        <f t="shared" si="6"/>
        <v>InputMouse#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 t="e">
        <f>($B20/$B$75)/'ROI Areas'!$X20</f>
        <v>#DIV/0!</v>
      </c>
      <c r="AD20" s="36">
        <f>($C20/$C$75)/'ROI Areas'!$X20</f>
        <v>0</v>
      </c>
      <c r="AE20" s="36" t="e">
        <f>($D20/$D$75)/'ROI Areas'!$X20</f>
        <v>#DIV/0!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5">
      <c r="A21" s="5" t="s">
        <v>53</v>
      </c>
      <c r="B21" s="26">
        <f>Saline!Z21</f>
        <v>0</v>
      </c>
      <c r="C21" s="26">
        <f>Saline!AW21</f>
        <v>0</v>
      </c>
      <c r="D21" s="26">
        <f>Saline!BT21</f>
        <v>0</v>
      </c>
      <c r="E21" s="26">
        <f>Saline!CQ21</f>
        <v>0</v>
      </c>
      <c r="F21" s="26">
        <f>Saline!DN21</f>
        <v>0</v>
      </c>
      <c r="G21" s="26">
        <f>Saline!EK21</f>
        <v>0</v>
      </c>
      <c r="H21" s="26">
        <f>Saline!FH21</f>
        <v>0</v>
      </c>
      <c r="I21" s="26">
        <f>Saline!GE21</f>
        <v>0</v>
      </c>
      <c r="J21" s="26">
        <f>Saline!HB21</f>
        <v>0</v>
      </c>
      <c r="K21" s="26">
        <f>Saline!HY21</f>
        <v>0</v>
      </c>
      <c r="L21" s="24">
        <f t="shared" si="1"/>
        <v>0</v>
      </c>
      <c r="O21" s="5" t="s">
        <v>9</v>
      </c>
      <c r="P21">
        <f t="shared" ref="P21:Z24" si="7">B16</f>
        <v>0</v>
      </c>
      <c r="Q21">
        <f t="shared" si="7"/>
        <v>0</v>
      </c>
      <c r="R21">
        <f t="shared" si="7"/>
        <v>0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0</v>
      </c>
      <c r="AB21" s="5" t="s">
        <v>53</v>
      </c>
      <c r="AC21" s="36" t="e">
        <f>($B21/$B$75)/'ROI Areas'!$X21</f>
        <v>#DIV/0!</v>
      </c>
      <c r="AD21" s="36">
        <f>($C21/$C$75)/'ROI Areas'!$X21</f>
        <v>0</v>
      </c>
      <c r="AE21" s="36" t="e">
        <f>($D21/$D$75)/'ROI Areas'!$X21</f>
        <v>#DIV/0!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5">
      <c r="A22" s="5" t="s">
        <v>54</v>
      </c>
      <c r="B22" s="26">
        <f>Saline!Z22</f>
        <v>0</v>
      </c>
      <c r="C22" s="26">
        <f>Saline!AW22</f>
        <v>1</v>
      </c>
      <c r="D22" s="26">
        <f>Saline!BT22</f>
        <v>0</v>
      </c>
      <c r="E22" s="26">
        <f>Saline!CQ22</f>
        <v>0</v>
      </c>
      <c r="F22" s="26">
        <f>Saline!DN22</f>
        <v>0</v>
      </c>
      <c r="G22" s="26">
        <f>Saline!EK22</f>
        <v>0</v>
      </c>
      <c r="H22" s="26">
        <f>Saline!FH22</f>
        <v>0</v>
      </c>
      <c r="I22" s="26">
        <f>Saline!GE22</f>
        <v>0</v>
      </c>
      <c r="J22" s="26">
        <f>Saline!HB22</f>
        <v>0</v>
      </c>
      <c r="K22" s="26">
        <f>Saline!HY22</f>
        <v>0</v>
      </c>
      <c r="L22" s="24">
        <f t="shared" si="1"/>
        <v>1</v>
      </c>
      <c r="O22" s="5" t="s">
        <v>18</v>
      </c>
      <c r="P22">
        <f t="shared" si="7"/>
        <v>0</v>
      </c>
      <c r="Q22">
        <f t="shared" si="7"/>
        <v>0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0</v>
      </c>
      <c r="AB22" s="5" t="s">
        <v>54</v>
      </c>
      <c r="AC22" s="36" t="e">
        <f>($B22/$B$75)/'ROI Areas'!$X22</f>
        <v>#DIV/0!</v>
      </c>
      <c r="AD22" s="36">
        <f>($C22/$C$75)/'ROI Areas'!$X22</f>
        <v>60.092675954273773</v>
      </c>
      <c r="AE22" s="36" t="e">
        <f>($D22/$D$75)/'ROI Areas'!$X22</f>
        <v>#DIV/0!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5">
      <c r="A23" s="5" t="s">
        <v>55</v>
      </c>
      <c r="B23" s="26">
        <f>Saline!Z23</f>
        <v>0</v>
      </c>
      <c r="C23" s="26">
        <f>Saline!AW23</f>
        <v>0</v>
      </c>
      <c r="D23" s="26">
        <f>Saline!BT23</f>
        <v>0</v>
      </c>
      <c r="E23" s="26">
        <f>Saline!CQ23</f>
        <v>0</v>
      </c>
      <c r="F23" s="26">
        <f>Saline!DN23</f>
        <v>0</v>
      </c>
      <c r="G23" s="26">
        <f>Saline!EK23</f>
        <v>0</v>
      </c>
      <c r="H23" s="26">
        <f>Saline!FH23</f>
        <v>0</v>
      </c>
      <c r="I23" s="26">
        <f>Saline!GE23</f>
        <v>0</v>
      </c>
      <c r="J23" s="26">
        <f>Saline!HB23</f>
        <v>0</v>
      </c>
      <c r="K23" s="26">
        <f>Saline!HY23</f>
        <v>0</v>
      </c>
      <c r="L23" s="24">
        <f t="shared" si="1"/>
        <v>0</v>
      </c>
      <c r="O23" s="5" t="s">
        <v>50</v>
      </c>
      <c r="P23">
        <f t="shared" si="7"/>
        <v>0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0</v>
      </c>
      <c r="AB23" s="5" t="s">
        <v>55</v>
      </c>
      <c r="AC23" s="36" t="e">
        <f>($B23/$B$75)/'ROI Areas'!$X23</f>
        <v>#DIV/0!</v>
      </c>
      <c r="AD23" s="36">
        <f>($C23/$C$75)/'ROI Areas'!$X23</f>
        <v>0</v>
      </c>
      <c r="AE23" s="36" t="e">
        <f>($D23/$D$75)/'ROI Areas'!$X23</f>
        <v>#DIV/0!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5">
      <c r="A24" s="5" t="s">
        <v>56</v>
      </c>
      <c r="B24" s="26">
        <f>Saline!Z24</f>
        <v>0</v>
      </c>
      <c r="C24" s="26">
        <f>Saline!AW24</f>
        <v>0</v>
      </c>
      <c r="D24" s="26">
        <f>Saline!BT24</f>
        <v>0</v>
      </c>
      <c r="E24" s="26">
        <f>Saline!CQ24</f>
        <v>0</v>
      </c>
      <c r="F24" s="26">
        <f>Saline!DN24</f>
        <v>0</v>
      </c>
      <c r="G24" s="26">
        <f>Saline!EK24</f>
        <v>0</v>
      </c>
      <c r="H24" s="26">
        <f>Saline!FH24</f>
        <v>0</v>
      </c>
      <c r="I24" s="26">
        <f>Saline!GE24</f>
        <v>0</v>
      </c>
      <c r="J24" s="26">
        <f>Saline!HB24</f>
        <v>0</v>
      </c>
      <c r="K24" s="26">
        <f>Saline!HY24</f>
        <v>0</v>
      </c>
      <c r="L24" s="24">
        <f t="shared" si="1"/>
        <v>0</v>
      </c>
      <c r="O24" s="5" t="s">
        <v>51</v>
      </c>
      <c r="P24">
        <f t="shared" si="7"/>
        <v>0</v>
      </c>
      <c r="Q24">
        <f t="shared" si="7"/>
        <v>0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0</v>
      </c>
      <c r="AB24" s="5" t="s">
        <v>56</v>
      </c>
      <c r="AC24" s="36" t="e">
        <f>($B24/$B$75)/'ROI Areas'!$X24</f>
        <v>#DIV/0!</v>
      </c>
      <c r="AD24" s="36">
        <f>($C24/$C$75)/'ROI Areas'!$X24</f>
        <v>0</v>
      </c>
      <c r="AE24" s="36" t="e">
        <f>($D24/$D$75)/'ROI Areas'!$X24</f>
        <v>#DIV/0!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5">
      <c r="A25" s="5" t="s">
        <v>57</v>
      </c>
      <c r="B25" s="26">
        <f>Saline!Z25</f>
        <v>0</v>
      </c>
      <c r="C25" s="26">
        <f>Saline!AW25</f>
        <v>0</v>
      </c>
      <c r="D25" s="26">
        <f>Saline!BT25</f>
        <v>0</v>
      </c>
      <c r="E25" s="26">
        <f>Saline!CQ25</f>
        <v>0</v>
      </c>
      <c r="F25" s="26">
        <f>Saline!DN25</f>
        <v>0</v>
      </c>
      <c r="G25" s="26">
        <f>Saline!EK25</f>
        <v>0</v>
      </c>
      <c r="H25" s="26">
        <f>Saline!FH25</f>
        <v>0</v>
      </c>
      <c r="I25" s="26">
        <f>Saline!GE25</f>
        <v>0</v>
      </c>
      <c r="J25" s="26">
        <f>Saline!HB25</f>
        <v>0</v>
      </c>
      <c r="K25" s="26">
        <f>Saline!HY25</f>
        <v>0</v>
      </c>
      <c r="L25" s="24">
        <f t="shared" si="1"/>
        <v>0</v>
      </c>
      <c r="O25" s="23" t="s">
        <v>106</v>
      </c>
      <c r="P25" s="23">
        <f>SUM(P21:P24)</f>
        <v>0</v>
      </c>
      <c r="Q25" s="23">
        <f t="shared" ref="Q25:Y25" si="8">SUM(Q21:Q24)</f>
        <v>0</v>
      </c>
      <c r="R25" s="23">
        <f t="shared" si="8"/>
        <v>0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0</v>
      </c>
      <c r="AB25" s="5" t="s">
        <v>57</v>
      </c>
      <c r="AC25" s="36" t="e">
        <f>($B25/$B$75)/'ROI Areas'!$X25</f>
        <v>#DIV/0!</v>
      </c>
      <c r="AD25" s="36">
        <f>($C25/$C$75)/'ROI Areas'!$X25</f>
        <v>0</v>
      </c>
      <c r="AE25" s="36" t="e">
        <f>($D25/$D$75)/'ROI Areas'!$X25</f>
        <v>#DIV/0!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5">
      <c r="A26" s="5" t="s">
        <v>58</v>
      </c>
      <c r="B26" s="26">
        <f>Saline!Z26</f>
        <v>0</v>
      </c>
      <c r="C26" s="26">
        <f>Saline!AW26</f>
        <v>0</v>
      </c>
      <c r="D26" s="26">
        <f>Saline!BT26</f>
        <v>0</v>
      </c>
      <c r="E26" s="26">
        <f>Saline!CQ26</f>
        <v>0</v>
      </c>
      <c r="F26" s="26">
        <f>Saline!DN26</f>
        <v>0</v>
      </c>
      <c r="G26" s="26">
        <f>Saline!EK26</f>
        <v>0</v>
      </c>
      <c r="H26" s="26">
        <f>Saline!FH26</f>
        <v>0</v>
      </c>
      <c r="I26" s="26">
        <f>Saline!GE26</f>
        <v>0</v>
      </c>
      <c r="J26" s="26">
        <f>Saline!HB26</f>
        <v>0</v>
      </c>
      <c r="K26" s="26">
        <f>Saline!HY26</f>
        <v>0</v>
      </c>
      <c r="L26" s="24">
        <f t="shared" si="1"/>
        <v>0</v>
      </c>
      <c r="O26" s="37" t="s">
        <v>120</v>
      </c>
      <c r="P26" s="38" t="e">
        <f>(P25/B75)/0.08354</f>
        <v>#DIV/0!</v>
      </c>
      <c r="Q26" s="38">
        <f t="shared" ref="Q26:Y26" si="9">(Q25/C75)/0.08354</f>
        <v>0</v>
      </c>
      <c r="R26" s="38" t="e">
        <f t="shared" si="9"/>
        <v>#DIV/0!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 t="e">
        <f>($B26/$B$75)/'ROI Areas'!$X26</f>
        <v>#DIV/0!</v>
      </c>
      <c r="AD26" s="36">
        <f>($C26/$C$75)/'ROI Areas'!$X26</f>
        <v>0</v>
      </c>
      <c r="AE26" s="36" t="e">
        <f>($D26/$D$75)/'ROI Areas'!$X26</f>
        <v>#DIV/0!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5">
      <c r="A27" s="5" t="s">
        <v>59</v>
      </c>
      <c r="B27" s="26">
        <f>Saline!Z27</f>
        <v>0</v>
      </c>
      <c r="C27" s="26">
        <f>Saline!AW27</f>
        <v>0</v>
      </c>
      <c r="D27" s="26">
        <f>Saline!BT27</f>
        <v>0</v>
      </c>
      <c r="E27" s="26">
        <f>Saline!CQ27</f>
        <v>0</v>
      </c>
      <c r="F27" s="26">
        <f>Saline!DN27</f>
        <v>0</v>
      </c>
      <c r="G27" s="26">
        <f>Saline!EK27</f>
        <v>0</v>
      </c>
      <c r="H27" s="26">
        <f>Saline!FH27</f>
        <v>0</v>
      </c>
      <c r="I27" s="26">
        <f>Saline!GE27</f>
        <v>0</v>
      </c>
      <c r="J27" s="26">
        <f>Saline!HB27</f>
        <v>0</v>
      </c>
      <c r="K27" s="26">
        <f>Saline!HY27</f>
        <v>0</v>
      </c>
      <c r="L27" s="24">
        <f t="shared" si="1"/>
        <v>0</v>
      </c>
      <c r="O27" s="22" t="s">
        <v>38</v>
      </c>
      <c r="AB27" s="5" t="s">
        <v>59</v>
      </c>
      <c r="AC27" s="36" t="e">
        <f>($B27/$B$75)/'ROI Areas'!$X27</f>
        <v>#DIV/0!</v>
      </c>
      <c r="AD27" s="36">
        <f>($C27/$C$75)/'ROI Areas'!$X27</f>
        <v>0</v>
      </c>
      <c r="AE27" s="36" t="e">
        <f>($D27/$D$75)/'ROI Areas'!$X27</f>
        <v>#DIV/0!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5">
      <c r="A28" s="5" t="s">
        <v>2</v>
      </c>
      <c r="B28" s="26">
        <f>Saline!Z28</f>
        <v>0</v>
      </c>
      <c r="C28" s="26">
        <f>Saline!AW28</f>
        <v>0</v>
      </c>
      <c r="D28" s="26">
        <f>Saline!BT28</f>
        <v>0</v>
      </c>
      <c r="E28" s="26">
        <f>Saline!CQ28</f>
        <v>0</v>
      </c>
      <c r="F28" s="26">
        <f>Saline!DN28</f>
        <v>0</v>
      </c>
      <c r="G28" s="26">
        <f>Saline!EK28</f>
        <v>0</v>
      </c>
      <c r="H28" s="26">
        <f>Saline!FH28</f>
        <v>0</v>
      </c>
      <c r="I28" s="26">
        <f>Saline!GE28</f>
        <v>0</v>
      </c>
      <c r="J28" s="26">
        <f>Saline!HB28</f>
        <v>0</v>
      </c>
      <c r="K28" s="26">
        <f>Saline!HY28</f>
        <v>0</v>
      </c>
      <c r="L28" s="24">
        <f t="shared" si="1"/>
        <v>0</v>
      </c>
      <c r="P28">
        <f t="shared" ref="P28:Y28" si="10">B1</f>
        <v>2733</v>
      </c>
      <c r="Q28">
        <f t="shared" si="10"/>
        <v>2764</v>
      </c>
      <c r="R28" t="str">
        <f t="shared" si="10"/>
        <v>InputMouse#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 t="e">
        <f>($B28/$B$75)/'ROI Areas'!$X28</f>
        <v>#DIV/0!</v>
      </c>
      <c r="AD28" s="36">
        <f>($C28/$C$75)/'ROI Areas'!$X28</f>
        <v>0</v>
      </c>
      <c r="AE28" s="36" t="e">
        <f>($D28/$D$75)/'ROI Areas'!$X28</f>
        <v>#DIV/0!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5">
      <c r="A29" s="5" t="s">
        <v>3</v>
      </c>
      <c r="B29" s="26">
        <f>Saline!Z29</f>
        <v>0</v>
      </c>
      <c r="C29" s="26">
        <f>Saline!AW29</f>
        <v>0</v>
      </c>
      <c r="D29" s="26">
        <f>Saline!BT29</f>
        <v>0</v>
      </c>
      <c r="E29" s="26">
        <f>Saline!CQ29</f>
        <v>0</v>
      </c>
      <c r="F29" s="26">
        <f>Saline!DN29</f>
        <v>0</v>
      </c>
      <c r="G29" s="26">
        <f>Saline!EK29</f>
        <v>0</v>
      </c>
      <c r="H29" s="26">
        <f>Saline!FH29</f>
        <v>0</v>
      </c>
      <c r="I29" s="26">
        <f>Saline!GE29</f>
        <v>0</v>
      </c>
      <c r="J29" s="26">
        <f>Saline!HB29</f>
        <v>0</v>
      </c>
      <c r="K29" s="26">
        <f>Saline!HY29</f>
        <v>0</v>
      </c>
      <c r="L29" s="24">
        <f t="shared" si="1"/>
        <v>0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0</v>
      </c>
      <c r="AB29" s="5" t="s">
        <v>3</v>
      </c>
      <c r="AC29" s="36" t="e">
        <f>($B29/$B$75)/'ROI Areas'!$X29</f>
        <v>#DIV/0!</v>
      </c>
      <c r="AD29" s="36">
        <f>($C29/$C$75)/'ROI Areas'!$X29</f>
        <v>0</v>
      </c>
      <c r="AE29" s="36" t="e">
        <f>($D29/$D$75)/'ROI Areas'!$X29</f>
        <v>#DIV/0!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5">
      <c r="A30" s="5" t="s">
        <v>4</v>
      </c>
      <c r="B30" s="26">
        <f>Saline!Z30</f>
        <v>0</v>
      </c>
      <c r="C30" s="26">
        <f>Saline!AW30</f>
        <v>0</v>
      </c>
      <c r="D30" s="26">
        <f>Saline!BT30</f>
        <v>0</v>
      </c>
      <c r="E30" s="26">
        <f>Saline!CQ30</f>
        <v>0</v>
      </c>
      <c r="F30" s="26">
        <f>Saline!DN30</f>
        <v>0</v>
      </c>
      <c r="G30" s="26">
        <f>Saline!EK30</f>
        <v>0</v>
      </c>
      <c r="H30" s="26">
        <f>Saline!FH30</f>
        <v>0</v>
      </c>
      <c r="I30" s="26">
        <f>Saline!GE30</f>
        <v>0</v>
      </c>
      <c r="J30" s="26">
        <f>Saline!HB30</f>
        <v>0</v>
      </c>
      <c r="K30" s="26">
        <f>Saline!HY30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 t="e">
        <f>($B30/$B$75)/'ROI Areas'!$X30</f>
        <v>#DIV/0!</v>
      </c>
      <c r="AD30" s="36">
        <f>($C30/$C$75)/'ROI Areas'!$X30</f>
        <v>0</v>
      </c>
      <c r="AE30" s="36" t="e">
        <f>($D30/$D$75)/'ROI Areas'!$X30</f>
        <v>#DIV/0!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5">
      <c r="A31" s="5" t="s">
        <v>8</v>
      </c>
      <c r="B31" s="26">
        <f>Saline!Z31</f>
        <v>0</v>
      </c>
      <c r="C31" s="26">
        <f>Saline!AW31</f>
        <v>0</v>
      </c>
      <c r="D31" s="26">
        <f>Saline!BT31</f>
        <v>0</v>
      </c>
      <c r="E31" s="26">
        <f>Saline!CQ31</f>
        <v>0</v>
      </c>
      <c r="F31" s="26">
        <f>Saline!DN31</f>
        <v>0</v>
      </c>
      <c r="G31" s="26">
        <f>Saline!EK31</f>
        <v>0</v>
      </c>
      <c r="H31" s="26">
        <f>Saline!FH31</f>
        <v>0</v>
      </c>
      <c r="I31" s="26">
        <f>Saline!GE31</f>
        <v>0</v>
      </c>
      <c r="J31" s="26">
        <f>Saline!HB31</f>
        <v>0</v>
      </c>
      <c r="K31" s="26">
        <f>Saline!HY31</f>
        <v>0</v>
      </c>
      <c r="L31" s="24">
        <f t="shared" si="1"/>
        <v>0</v>
      </c>
      <c r="O31" s="5" t="s">
        <v>54</v>
      </c>
      <c r="P31">
        <f t="shared" si="11"/>
        <v>0</v>
      </c>
      <c r="Q31">
        <f t="shared" si="11"/>
        <v>1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1</v>
      </c>
      <c r="AB31" s="5" t="s">
        <v>8</v>
      </c>
      <c r="AC31" s="36" t="e">
        <f>($B31/$B$75)/'ROI Areas'!$X31</f>
        <v>#DIV/0!</v>
      </c>
      <c r="AD31" s="36">
        <f>($C31/$C$75)/'ROI Areas'!$X31</f>
        <v>0</v>
      </c>
      <c r="AE31" s="36" t="e">
        <f>($D31/$D$75)/'ROI Areas'!$X31</f>
        <v>#DIV/0!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5">
      <c r="A32" s="5" t="s">
        <v>20</v>
      </c>
      <c r="B32" s="26">
        <f>Saline!Z32</f>
        <v>0</v>
      </c>
      <c r="C32" s="26">
        <f>Saline!AW32</f>
        <v>0</v>
      </c>
      <c r="D32" s="26">
        <f>Saline!BT32</f>
        <v>0</v>
      </c>
      <c r="E32" s="26">
        <f>Saline!CQ32</f>
        <v>0</v>
      </c>
      <c r="F32" s="26">
        <f>Saline!DN32</f>
        <v>0</v>
      </c>
      <c r="G32" s="26">
        <f>Saline!EK32</f>
        <v>0</v>
      </c>
      <c r="H32" s="26">
        <f>Saline!FH32</f>
        <v>0</v>
      </c>
      <c r="I32" s="26">
        <f>Saline!GE32</f>
        <v>0</v>
      </c>
      <c r="J32" s="26">
        <f>Saline!HB32</f>
        <v>0</v>
      </c>
      <c r="K32" s="26">
        <f>Saline!HY32</f>
        <v>0</v>
      </c>
      <c r="L32" s="24">
        <f t="shared" si="1"/>
        <v>0</v>
      </c>
      <c r="O32" s="5" t="s">
        <v>55</v>
      </c>
      <c r="P32">
        <f t="shared" si="11"/>
        <v>0</v>
      </c>
      <c r="Q32">
        <f t="shared" si="11"/>
        <v>0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0</v>
      </c>
      <c r="AB32" s="5" t="s">
        <v>20</v>
      </c>
      <c r="AC32" s="36" t="e">
        <f>($B32/$B$75)/'ROI Areas'!$X32</f>
        <v>#DIV/0!</v>
      </c>
      <c r="AD32" s="36">
        <f>($C32/$C$75)/'ROI Areas'!$X32</f>
        <v>0</v>
      </c>
      <c r="AE32" s="36" t="e">
        <f>($D32/$D$75)/'ROI Areas'!$X32</f>
        <v>#DIV/0!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5">
      <c r="A33" s="5" t="s">
        <v>21</v>
      </c>
      <c r="B33" s="26">
        <f>Saline!Z33</f>
        <v>0</v>
      </c>
      <c r="C33" s="26">
        <f>Saline!AW33</f>
        <v>0</v>
      </c>
      <c r="D33" s="26">
        <f>Saline!BT33</f>
        <v>0</v>
      </c>
      <c r="E33" s="26">
        <f>Saline!CQ33</f>
        <v>0</v>
      </c>
      <c r="F33" s="26">
        <f>Saline!DN33</f>
        <v>0</v>
      </c>
      <c r="G33" s="26">
        <f>Saline!EK33</f>
        <v>0</v>
      </c>
      <c r="H33" s="26">
        <f>Saline!FH33</f>
        <v>0</v>
      </c>
      <c r="I33" s="26">
        <f>Saline!GE33</f>
        <v>0</v>
      </c>
      <c r="J33" s="26">
        <f>Saline!HB33</f>
        <v>0</v>
      </c>
      <c r="K33" s="26">
        <f>Saline!HY33</f>
        <v>0</v>
      </c>
      <c r="L33" s="24">
        <f t="shared" si="1"/>
        <v>0</v>
      </c>
      <c r="O33" s="23" t="s">
        <v>106</v>
      </c>
      <c r="P33" s="23">
        <f>SUM(P29:P32)</f>
        <v>0</v>
      </c>
      <c r="Q33" s="23">
        <f t="shared" ref="Q33:Y33" si="12">SUM(Q29:Q32)</f>
        <v>1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1</v>
      </c>
      <c r="AB33" s="5" t="s">
        <v>21</v>
      </c>
      <c r="AC33" s="36" t="e">
        <f>($B33/$B$75)/'ROI Areas'!$X33</f>
        <v>#DIV/0!</v>
      </c>
      <c r="AD33" s="36">
        <f>($C33/$C$75)/'ROI Areas'!$X33</f>
        <v>0</v>
      </c>
      <c r="AE33" s="36" t="e">
        <f>($D33/$D$75)/'ROI Areas'!$X33</f>
        <v>#DIV/0!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5">
      <c r="A34" s="5" t="s">
        <v>24</v>
      </c>
      <c r="B34" s="26">
        <f>Saline!Z34</f>
        <v>0</v>
      </c>
      <c r="C34" s="26">
        <f>Saline!AW34</f>
        <v>0</v>
      </c>
      <c r="D34" s="26">
        <f>Saline!BT34</f>
        <v>0</v>
      </c>
      <c r="E34" s="26">
        <f>Saline!CQ34</f>
        <v>0</v>
      </c>
      <c r="F34" s="26">
        <f>Saline!DN34</f>
        <v>0</v>
      </c>
      <c r="G34" s="26">
        <f>Saline!EK34</f>
        <v>0</v>
      </c>
      <c r="H34" s="26">
        <f>Saline!FH34</f>
        <v>0</v>
      </c>
      <c r="I34" s="26">
        <f>Saline!GE34</f>
        <v>0</v>
      </c>
      <c r="J34" s="26">
        <f>Saline!HB34</f>
        <v>0</v>
      </c>
      <c r="K34" s="26">
        <f>Saline!HY34</f>
        <v>0</v>
      </c>
      <c r="L34" s="24">
        <f t="shared" si="1"/>
        <v>0</v>
      </c>
      <c r="O34" s="37" t="s">
        <v>120</v>
      </c>
      <c r="P34" s="38" t="e">
        <f>(P33/B75)/0.020844</f>
        <v>#DIV/0!</v>
      </c>
      <c r="Q34" s="38">
        <f t="shared" ref="Q34:Y34" si="13">(Q33/C75)/0.020844</f>
        <v>15.991812192157614</v>
      </c>
      <c r="R34" s="38" t="e">
        <f t="shared" si="13"/>
        <v>#DIV/0!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 t="e">
        <f>($B34/$B$75)/'ROI Areas'!$X34</f>
        <v>#DIV/0!</v>
      </c>
      <c r="AD34" s="36">
        <f>($C34/$C$75)/'ROI Areas'!$X34</f>
        <v>0</v>
      </c>
      <c r="AE34" s="36" t="e">
        <f>($D34/$D$75)/'ROI Areas'!$X34</f>
        <v>#DIV/0!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5">
      <c r="A35" s="5" t="s">
        <v>26</v>
      </c>
      <c r="B35" s="26">
        <f>Saline!Z35</f>
        <v>0</v>
      </c>
      <c r="C35" s="26">
        <f>Saline!AW35</f>
        <v>1</v>
      </c>
      <c r="D35" s="26">
        <f>Saline!BT35</f>
        <v>0</v>
      </c>
      <c r="E35" s="26">
        <f>Saline!CQ35</f>
        <v>0</v>
      </c>
      <c r="F35" s="26">
        <f>Saline!DN35</f>
        <v>0</v>
      </c>
      <c r="G35" s="26">
        <f>Saline!EK35</f>
        <v>0</v>
      </c>
      <c r="H35" s="26">
        <f>Saline!FH35</f>
        <v>0</v>
      </c>
      <c r="I35" s="26">
        <f>Saline!GE35</f>
        <v>0</v>
      </c>
      <c r="J35" s="26">
        <f>Saline!HB35</f>
        <v>0</v>
      </c>
      <c r="K35" s="26">
        <f>Saline!HY35</f>
        <v>0</v>
      </c>
      <c r="L35" s="24">
        <f t="shared" si="1"/>
        <v>1</v>
      </c>
      <c r="O35" s="22" t="s">
        <v>39</v>
      </c>
      <c r="AB35" s="5" t="s">
        <v>26</v>
      </c>
      <c r="AC35" s="36" t="e">
        <f>($B35/$B$75)/'ROI Areas'!$X35</f>
        <v>#DIV/0!</v>
      </c>
      <c r="AD35" s="36">
        <f>($C35/$C$75)/'ROI Areas'!$X35</f>
        <v>19.189970979145816</v>
      </c>
      <c r="AE35" s="36" t="e">
        <f>($D35/$D$75)/'ROI Areas'!$X35</f>
        <v>#DIV/0!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5">
      <c r="A36" s="5" t="s">
        <v>33</v>
      </c>
      <c r="B36" s="26">
        <f>Saline!Z36</f>
        <v>0</v>
      </c>
      <c r="C36" s="26">
        <f>Saline!AW36</f>
        <v>0</v>
      </c>
      <c r="D36" s="26">
        <f>Saline!BT36</f>
        <v>0</v>
      </c>
      <c r="E36" s="26">
        <f>Saline!CQ36</f>
        <v>0</v>
      </c>
      <c r="F36" s="26">
        <f>Saline!DN36</f>
        <v>0</v>
      </c>
      <c r="G36" s="26">
        <f>Saline!EK36</f>
        <v>0</v>
      </c>
      <c r="H36" s="26">
        <f>Saline!FH36</f>
        <v>0</v>
      </c>
      <c r="I36" s="26">
        <f>Saline!GE36</f>
        <v>0</v>
      </c>
      <c r="J36" s="26">
        <f>Saline!HB36</f>
        <v>0</v>
      </c>
      <c r="K36" s="26">
        <f>Saline!HY36</f>
        <v>0</v>
      </c>
      <c r="L36" s="24">
        <f t="shared" si="1"/>
        <v>0</v>
      </c>
      <c r="P36">
        <f t="shared" ref="P36:Y36" si="14">B1</f>
        <v>2733</v>
      </c>
      <c r="Q36">
        <f t="shared" si="14"/>
        <v>2764</v>
      </c>
      <c r="R36" t="str">
        <f t="shared" si="14"/>
        <v>InputMouse#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 t="e">
        <f>($B36/$B$75)/'ROI Areas'!$X36</f>
        <v>#DIV/0!</v>
      </c>
      <c r="AD36" s="36">
        <f>($C36/$C$75)/'ROI Areas'!$X36</f>
        <v>0</v>
      </c>
      <c r="AE36" s="36" t="e">
        <f>($D36/$D$75)/'ROI Areas'!$X36</f>
        <v>#DIV/0!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5">
      <c r="A37" s="5" t="s">
        <v>34</v>
      </c>
      <c r="B37" s="26">
        <f>Saline!Z37</f>
        <v>0</v>
      </c>
      <c r="C37" s="26">
        <f>Saline!AW37</f>
        <v>0</v>
      </c>
      <c r="D37" s="26">
        <f>Saline!BT37</f>
        <v>0</v>
      </c>
      <c r="E37" s="26">
        <f>Saline!CQ37</f>
        <v>0</v>
      </c>
      <c r="F37" s="26">
        <f>Saline!DN37</f>
        <v>0</v>
      </c>
      <c r="G37" s="26">
        <f>Saline!EK37</f>
        <v>0</v>
      </c>
      <c r="H37" s="26">
        <f>Saline!FH37</f>
        <v>0</v>
      </c>
      <c r="I37" s="26">
        <f>Saline!GE37</f>
        <v>0</v>
      </c>
      <c r="J37" s="26">
        <f>Saline!HB37</f>
        <v>0</v>
      </c>
      <c r="K37" s="26">
        <f>Saline!HY37</f>
        <v>0</v>
      </c>
      <c r="L37" s="24">
        <f t="shared" si="1"/>
        <v>0</v>
      </c>
      <c r="O37" s="5" t="s">
        <v>56</v>
      </c>
      <c r="P37">
        <f t="shared" ref="P37:Z40" si="15">B24</f>
        <v>0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0</v>
      </c>
      <c r="AB37" s="5" t="s">
        <v>34</v>
      </c>
      <c r="AC37" s="36" t="e">
        <f>($B37/$B$75)/'ROI Areas'!$X37</f>
        <v>#DIV/0!</v>
      </c>
      <c r="AD37" s="36">
        <f>($C37/$C$75)/'ROI Areas'!$X37</f>
        <v>0</v>
      </c>
      <c r="AE37" s="36" t="e">
        <f>($D37/$D$75)/'ROI Areas'!$X37</f>
        <v>#DIV/0!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5">
      <c r="A38" s="5" t="s">
        <v>5</v>
      </c>
      <c r="B38" s="26">
        <f>Saline!Z38</f>
        <v>0</v>
      </c>
      <c r="C38" s="26">
        <f>Saline!AW38</f>
        <v>0</v>
      </c>
      <c r="D38" s="26">
        <f>Saline!BT38</f>
        <v>0</v>
      </c>
      <c r="E38" s="26">
        <f>Saline!CQ38</f>
        <v>0</v>
      </c>
      <c r="F38" s="26">
        <f>Saline!DN38</f>
        <v>0</v>
      </c>
      <c r="G38" s="26">
        <f>Saline!EK38</f>
        <v>0</v>
      </c>
      <c r="H38" s="26">
        <f>Saline!FH38</f>
        <v>0</v>
      </c>
      <c r="I38" s="26">
        <f>Saline!GE38</f>
        <v>0</v>
      </c>
      <c r="J38" s="26">
        <f>Saline!HB38</f>
        <v>0</v>
      </c>
      <c r="K38" s="26">
        <f>Saline!HY38</f>
        <v>0</v>
      </c>
      <c r="L38" s="24">
        <f t="shared" si="1"/>
        <v>0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0</v>
      </c>
      <c r="AB38" s="5" t="s">
        <v>5</v>
      </c>
      <c r="AC38" s="36" t="e">
        <f>($B38/$B$75)/'ROI Areas'!$X38</f>
        <v>#DIV/0!</v>
      </c>
      <c r="AD38" s="36">
        <f>($C38/$C$75)/'ROI Areas'!$X38</f>
        <v>0</v>
      </c>
      <c r="AE38" s="36" t="e">
        <f>($D38/$D$75)/'ROI Areas'!$X38</f>
        <v>#DIV/0!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5">
      <c r="A39" s="5" t="s">
        <v>6</v>
      </c>
      <c r="B39" s="26">
        <f>Saline!Z39</f>
        <v>0</v>
      </c>
      <c r="C39" s="26">
        <f>Saline!AW39</f>
        <v>0</v>
      </c>
      <c r="D39" s="26">
        <f>Saline!BT39</f>
        <v>0</v>
      </c>
      <c r="E39" s="26">
        <f>Saline!CQ39</f>
        <v>0</v>
      </c>
      <c r="F39" s="26">
        <f>Saline!DN39</f>
        <v>0</v>
      </c>
      <c r="G39" s="26">
        <f>Saline!EK39</f>
        <v>0</v>
      </c>
      <c r="H39" s="26">
        <f>Saline!FH39</f>
        <v>0</v>
      </c>
      <c r="I39" s="26">
        <f>Saline!GE39</f>
        <v>0</v>
      </c>
      <c r="J39" s="26">
        <f>Saline!HB39</f>
        <v>0</v>
      </c>
      <c r="K39" s="26">
        <f>Saline!HY39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0</v>
      </c>
      <c r="AB39" s="5" t="s">
        <v>6</v>
      </c>
      <c r="AC39" s="36" t="e">
        <f>($B39/$B$75)/'ROI Areas'!$X39</f>
        <v>#DIV/0!</v>
      </c>
      <c r="AD39" s="36">
        <f>($C39/$C$75)/'ROI Areas'!$X39</f>
        <v>0</v>
      </c>
      <c r="AE39" s="36" t="e">
        <f>($D39/$D$75)/'ROI Areas'!$X39</f>
        <v>#DIV/0!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5">
      <c r="A40" s="5" t="s">
        <v>7</v>
      </c>
      <c r="B40" s="26">
        <f>Saline!Z40</f>
        <v>0</v>
      </c>
      <c r="C40" s="26">
        <f>Saline!AW40</f>
        <v>0</v>
      </c>
      <c r="D40" s="26">
        <f>Saline!BT40</f>
        <v>0</v>
      </c>
      <c r="E40" s="26">
        <f>Saline!CQ40</f>
        <v>0</v>
      </c>
      <c r="F40" s="26">
        <f>Saline!DN40</f>
        <v>0</v>
      </c>
      <c r="G40" s="26">
        <f>Saline!EK40</f>
        <v>0</v>
      </c>
      <c r="H40" s="26">
        <f>Saline!FH40</f>
        <v>0</v>
      </c>
      <c r="I40" s="26">
        <f>Saline!GE40</f>
        <v>0</v>
      </c>
      <c r="J40" s="26">
        <f>Saline!HB40</f>
        <v>0</v>
      </c>
      <c r="K40" s="26">
        <f>Saline!HY40</f>
        <v>0</v>
      </c>
      <c r="L40" s="24">
        <f t="shared" si="1"/>
        <v>0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 t="e">
        <f>($B40/$B$75)/'ROI Areas'!$X40</f>
        <v>#DIV/0!</v>
      </c>
      <c r="AD40" s="36">
        <f>($C40/$C$75)/'ROI Areas'!$X40</f>
        <v>0</v>
      </c>
      <c r="AE40" s="36" t="e">
        <f>($D40/$D$75)/'ROI Areas'!$X40</f>
        <v>#DIV/0!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5">
      <c r="A41" s="5" t="s">
        <v>13</v>
      </c>
      <c r="B41" s="26">
        <f>Saline!Z41</f>
        <v>0</v>
      </c>
      <c r="C41" s="26">
        <f>Saline!AW41</f>
        <v>0</v>
      </c>
      <c r="D41" s="26">
        <f>Saline!BT41</f>
        <v>0</v>
      </c>
      <c r="E41" s="26">
        <f>Saline!CQ41</f>
        <v>0</v>
      </c>
      <c r="F41" s="26">
        <f>Saline!DN41</f>
        <v>0</v>
      </c>
      <c r="G41" s="26">
        <f>Saline!EK41</f>
        <v>0</v>
      </c>
      <c r="H41" s="26">
        <f>Saline!FH41</f>
        <v>0</v>
      </c>
      <c r="I41" s="26">
        <f>Saline!GE41</f>
        <v>0</v>
      </c>
      <c r="J41" s="26">
        <f>Saline!HB41</f>
        <v>0</v>
      </c>
      <c r="K41" s="26">
        <f>Saline!HY41</f>
        <v>0</v>
      </c>
      <c r="L41" s="24">
        <f t="shared" si="1"/>
        <v>0</v>
      </c>
      <c r="O41" s="23" t="s">
        <v>106</v>
      </c>
      <c r="P41" s="23">
        <f>SUM(P37:P40)</f>
        <v>0</v>
      </c>
      <c r="Q41" s="23">
        <f t="shared" ref="Q41:Y41" si="16">SUM(Q37:Q40)</f>
        <v>0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0</v>
      </c>
      <c r="AB41" s="5" t="s">
        <v>13</v>
      </c>
      <c r="AC41" s="36" t="e">
        <f>($B41/$B$75)/'ROI Areas'!$X41</f>
        <v>#DIV/0!</v>
      </c>
      <c r="AD41" s="36">
        <f>($C41/$C$75)/'ROI Areas'!$X41</f>
        <v>0</v>
      </c>
      <c r="AE41" s="36" t="e">
        <f>($D41/$D$75)/'ROI Areas'!$X41</f>
        <v>#DIV/0!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5">
      <c r="A42" s="5" t="s">
        <v>23</v>
      </c>
      <c r="B42" s="26">
        <f>Saline!Z42</f>
        <v>0</v>
      </c>
      <c r="C42" s="26">
        <f>Saline!AW42</f>
        <v>0</v>
      </c>
      <c r="D42" s="26">
        <f>Saline!BT42</f>
        <v>0</v>
      </c>
      <c r="E42" s="26">
        <f>Saline!CQ42</f>
        <v>0</v>
      </c>
      <c r="F42" s="26">
        <f>Saline!DN42</f>
        <v>0</v>
      </c>
      <c r="G42" s="26">
        <f>Saline!EK42</f>
        <v>0</v>
      </c>
      <c r="H42" s="26">
        <f>Saline!FH42</f>
        <v>0</v>
      </c>
      <c r="I42" s="26">
        <f>Saline!GE42</f>
        <v>0</v>
      </c>
      <c r="J42" s="26">
        <f>Saline!HB42</f>
        <v>0</v>
      </c>
      <c r="K42" s="26">
        <f>Saline!HY42</f>
        <v>0</v>
      </c>
      <c r="L42" s="24">
        <f t="shared" si="1"/>
        <v>0</v>
      </c>
      <c r="O42" s="37" t="s">
        <v>120</v>
      </c>
      <c r="P42" s="38" t="e">
        <f>(P41/B75)/0.029873</f>
        <v>#DIV/0!</v>
      </c>
      <c r="Q42" s="38">
        <f t="shared" ref="Q42:Y42" si="17">(Q41/C75)/0.029873</f>
        <v>0</v>
      </c>
      <c r="R42" s="38" t="e">
        <f t="shared" si="17"/>
        <v>#DIV/0!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 t="e">
        <f>($B42/$B$75)/'ROI Areas'!$X42</f>
        <v>#DIV/0!</v>
      </c>
      <c r="AD42" s="36">
        <f>($C42/$C$75)/'ROI Areas'!$X42</f>
        <v>0</v>
      </c>
      <c r="AE42" s="36" t="e">
        <f>($D42/$D$75)/'ROI Areas'!$X42</f>
        <v>#DIV/0!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5">
      <c r="A43" s="5" t="s">
        <v>60</v>
      </c>
      <c r="B43" s="26">
        <f>Saline!Z43</f>
        <v>0</v>
      </c>
      <c r="C43" s="26">
        <f>Saline!AW43</f>
        <v>0</v>
      </c>
      <c r="D43" s="26">
        <f>Saline!BT43</f>
        <v>0</v>
      </c>
      <c r="E43" s="26">
        <f>Saline!CQ43</f>
        <v>0</v>
      </c>
      <c r="F43" s="26">
        <f>Saline!DN43</f>
        <v>0</v>
      </c>
      <c r="G43" s="26">
        <f>Saline!EK43</f>
        <v>0</v>
      </c>
      <c r="H43" s="26">
        <f>Saline!FH43</f>
        <v>0</v>
      </c>
      <c r="I43" s="26">
        <f>Saline!GE43</f>
        <v>0</v>
      </c>
      <c r="J43" s="26">
        <f>Saline!HB43</f>
        <v>0</v>
      </c>
      <c r="K43" s="26">
        <f>Saline!HY43</f>
        <v>0</v>
      </c>
      <c r="L43" s="24">
        <f t="shared" si="1"/>
        <v>0</v>
      </c>
      <c r="O43" s="22" t="s">
        <v>40</v>
      </c>
      <c r="AB43" s="5" t="s">
        <v>60</v>
      </c>
      <c r="AC43" s="36" t="e">
        <f>($B43/$B$75)/'ROI Areas'!$X43</f>
        <v>#DIV/0!</v>
      </c>
      <c r="AD43" s="36">
        <f>($C43/$C$75)/'ROI Areas'!$X43</f>
        <v>0</v>
      </c>
      <c r="AE43" s="36" t="e">
        <f>($D43/$D$75)/'ROI Areas'!$X43</f>
        <v>#DIV/0!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5">
      <c r="A44" s="5" t="s">
        <v>61</v>
      </c>
      <c r="B44" s="26">
        <f>Saline!Z44</f>
        <v>0</v>
      </c>
      <c r="C44" s="26">
        <f>Saline!AW44</f>
        <v>0</v>
      </c>
      <c r="D44" s="26">
        <f>Saline!BT44</f>
        <v>0</v>
      </c>
      <c r="E44" s="26">
        <f>Saline!CQ44</f>
        <v>0</v>
      </c>
      <c r="F44" s="26">
        <f>Saline!DN44</f>
        <v>0</v>
      </c>
      <c r="G44" s="26">
        <f>Saline!EK44</f>
        <v>0</v>
      </c>
      <c r="H44" s="26">
        <f>Saline!FH44</f>
        <v>0</v>
      </c>
      <c r="I44" s="26">
        <f>Saline!GE44</f>
        <v>0</v>
      </c>
      <c r="J44" s="26">
        <f>Saline!HB44</f>
        <v>0</v>
      </c>
      <c r="K44" s="26">
        <f>Saline!HY44</f>
        <v>0</v>
      </c>
      <c r="L44" s="24">
        <f t="shared" si="1"/>
        <v>0</v>
      </c>
      <c r="P44">
        <f t="shared" ref="P44:Y44" si="18">B1</f>
        <v>2733</v>
      </c>
      <c r="Q44">
        <f t="shared" si="18"/>
        <v>2764</v>
      </c>
      <c r="R44" t="str">
        <f t="shared" si="18"/>
        <v>InputMouse#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 t="e">
        <f>($B44/$B$75)/'ROI Areas'!$X44</f>
        <v>#DIV/0!</v>
      </c>
      <c r="AD44" s="36">
        <f>($C44/$C$75)/'ROI Areas'!$X44</f>
        <v>0</v>
      </c>
      <c r="AE44" s="36" t="e">
        <f>($D44/$D$75)/'ROI Areas'!$X44</f>
        <v>#DIV/0!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5">
      <c r="A45" s="5" t="s">
        <v>17</v>
      </c>
      <c r="B45" s="26">
        <f>Saline!Z45</f>
        <v>0</v>
      </c>
      <c r="C45" s="26">
        <f>Saline!AW45</f>
        <v>0</v>
      </c>
      <c r="D45" s="26">
        <f>Saline!BT45</f>
        <v>0</v>
      </c>
      <c r="E45" s="26">
        <f>Saline!CQ45</f>
        <v>0</v>
      </c>
      <c r="F45" s="26">
        <f>Saline!DN45</f>
        <v>0</v>
      </c>
      <c r="G45" s="26">
        <f>Saline!EK45</f>
        <v>0</v>
      </c>
      <c r="H45" s="26">
        <f>Saline!FH45</f>
        <v>0</v>
      </c>
      <c r="I45" s="26">
        <f>Saline!GE45</f>
        <v>0</v>
      </c>
      <c r="J45" s="26">
        <f>Saline!HB45</f>
        <v>0</v>
      </c>
      <c r="K45" s="26">
        <f>Saline!HY45</f>
        <v>0</v>
      </c>
      <c r="L45" s="24">
        <f t="shared" si="1"/>
        <v>0</v>
      </c>
      <c r="O45" s="5" t="s">
        <v>2</v>
      </c>
      <c r="P45">
        <f t="shared" ref="P45:Z54" si="19">B28</f>
        <v>0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0</v>
      </c>
      <c r="AB45" s="5" t="s">
        <v>17</v>
      </c>
      <c r="AC45" s="36" t="e">
        <f>($B45/$B$75)/'ROI Areas'!$X45</f>
        <v>#DIV/0!</v>
      </c>
      <c r="AD45" s="36">
        <f>($C45/$C$75)/'ROI Areas'!$X45</f>
        <v>0</v>
      </c>
      <c r="AE45" s="36" t="e">
        <f>($D45/$D$75)/'ROI Areas'!$X45</f>
        <v>#DIV/0!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5">
      <c r="A46" s="5" t="s">
        <v>62</v>
      </c>
      <c r="B46" s="26">
        <f>Saline!Z46</f>
        <v>0</v>
      </c>
      <c r="C46" s="26">
        <f>Saline!AW46</f>
        <v>0</v>
      </c>
      <c r="D46" s="26">
        <f>Saline!BT46</f>
        <v>0</v>
      </c>
      <c r="E46" s="26">
        <f>Saline!CQ46</f>
        <v>0</v>
      </c>
      <c r="F46" s="26">
        <f>Saline!DN46</f>
        <v>0</v>
      </c>
      <c r="G46" s="26">
        <f>Saline!EK46</f>
        <v>0</v>
      </c>
      <c r="H46" s="26">
        <f>Saline!FH46</f>
        <v>0</v>
      </c>
      <c r="I46" s="26">
        <f>Saline!GE46</f>
        <v>0</v>
      </c>
      <c r="J46" s="26">
        <f>Saline!HB46</f>
        <v>0</v>
      </c>
      <c r="K46" s="26">
        <f>Saline!HY46</f>
        <v>0</v>
      </c>
      <c r="L46" s="24">
        <f t="shared" si="1"/>
        <v>0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0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0</v>
      </c>
      <c r="AB46" s="5" t="s">
        <v>62</v>
      </c>
      <c r="AC46" s="36" t="e">
        <f>($B46/$B$75)/'ROI Areas'!$X46</f>
        <v>#DIV/0!</v>
      </c>
      <c r="AD46" s="36">
        <f>($C46/$C$75)/'ROI Areas'!$X46</f>
        <v>0</v>
      </c>
      <c r="AE46" s="36" t="e">
        <f>($D46/$D$75)/'ROI Areas'!$X46</f>
        <v>#DIV/0!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5">
      <c r="A47" s="5" t="s">
        <v>63</v>
      </c>
      <c r="B47" s="26">
        <f>Saline!Z47</f>
        <v>0</v>
      </c>
      <c r="C47" s="26">
        <f>Saline!AW47</f>
        <v>0</v>
      </c>
      <c r="D47" s="26">
        <f>Saline!BT47</f>
        <v>0</v>
      </c>
      <c r="E47" s="26">
        <f>Saline!CQ47</f>
        <v>0</v>
      </c>
      <c r="F47" s="26">
        <f>Saline!DN47</f>
        <v>0</v>
      </c>
      <c r="G47" s="26">
        <f>Saline!EK47</f>
        <v>0</v>
      </c>
      <c r="H47" s="26">
        <f>Saline!FH47</f>
        <v>0</v>
      </c>
      <c r="I47" s="26">
        <f>Saline!GE47</f>
        <v>0</v>
      </c>
      <c r="J47" s="26">
        <f>Saline!HB47</f>
        <v>0</v>
      </c>
      <c r="K47" s="26">
        <f>Saline!HY47</f>
        <v>0</v>
      </c>
      <c r="L47" s="24">
        <f t="shared" si="1"/>
        <v>0</v>
      </c>
      <c r="O47" s="5" t="s">
        <v>4</v>
      </c>
      <c r="P47">
        <f t="shared" si="19"/>
        <v>0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0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0</v>
      </c>
      <c r="AB47" s="5" t="s">
        <v>63</v>
      </c>
      <c r="AC47" s="36" t="e">
        <f>($B47/$B$75)/'ROI Areas'!$X47</f>
        <v>#DIV/0!</v>
      </c>
      <c r="AD47" s="36">
        <f>($C47/$C$75)/'ROI Areas'!$X47</f>
        <v>0</v>
      </c>
      <c r="AE47" s="36" t="e">
        <f>($D47/$D$75)/'ROI Areas'!$X47</f>
        <v>#DIV/0!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5">
      <c r="A48" s="5" t="s">
        <v>64</v>
      </c>
      <c r="B48" s="26">
        <f>Saline!Z48</f>
        <v>0</v>
      </c>
      <c r="C48" s="26">
        <f>Saline!AW48</f>
        <v>0</v>
      </c>
      <c r="D48" s="26">
        <f>Saline!BT48</f>
        <v>0</v>
      </c>
      <c r="E48" s="26">
        <f>Saline!CQ48</f>
        <v>0</v>
      </c>
      <c r="F48" s="26">
        <f>Saline!DN48</f>
        <v>0</v>
      </c>
      <c r="G48" s="26">
        <f>Saline!EK48</f>
        <v>0</v>
      </c>
      <c r="H48" s="26">
        <f>Saline!FH48</f>
        <v>0</v>
      </c>
      <c r="I48" s="26">
        <f>Saline!GE48</f>
        <v>0</v>
      </c>
      <c r="J48" s="26">
        <f>Saline!HB48</f>
        <v>0</v>
      </c>
      <c r="K48" s="26">
        <f>Saline!HY48</f>
        <v>0</v>
      </c>
      <c r="L48" s="24">
        <f t="shared" si="1"/>
        <v>0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0</v>
      </c>
      <c r="AB48" s="5" t="s">
        <v>64</v>
      </c>
      <c r="AC48" s="36" t="e">
        <f>($B48/$B$75)/'ROI Areas'!$X48</f>
        <v>#DIV/0!</v>
      </c>
      <c r="AD48" s="36">
        <f>($C48/$C$75)/'ROI Areas'!$X48</f>
        <v>0</v>
      </c>
      <c r="AE48" s="36" t="e">
        <f>($D48/$D$75)/'ROI Areas'!$X48</f>
        <v>#DIV/0!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5">
      <c r="A49" s="5" t="s">
        <v>12</v>
      </c>
      <c r="B49" s="26">
        <f>Saline!Z49</f>
        <v>0</v>
      </c>
      <c r="C49" s="26">
        <f>Saline!AW49</f>
        <v>0</v>
      </c>
      <c r="D49" s="26">
        <f>Saline!BT49</f>
        <v>0</v>
      </c>
      <c r="E49" s="26">
        <f>Saline!CQ49</f>
        <v>0</v>
      </c>
      <c r="F49" s="26">
        <f>Saline!DN49</f>
        <v>0</v>
      </c>
      <c r="G49" s="26">
        <f>Saline!EK49</f>
        <v>0</v>
      </c>
      <c r="H49" s="26">
        <f>Saline!FH49</f>
        <v>0</v>
      </c>
      <c r="I49" s="26">
        <f>Saline!GE49</f>
        <v>0</v>
      </c>
      <c r="J49" s="26">
        <f>Saline!HB49</f>
        <v>0</v>
      </c>
      <c r="K49" s="26">
        <f>Saline!HY49</f>
        <v>0</v>
      </c>
      <c r="L49" s="24">
        <f t="shared" si="1"/>
        <v>0</v>
      </c>
      <c r="O49" s="5" t="s">
        <v>20</v>
      </c>
      <c r="P49">
        <f t="shared" si="19"/>
        <v>0</v>
      </c>
      <c r="Q49">
        <f t="shared" si="19"/>
        <v>0</v>
      </c>
      <c r="R49">
        <f t="shared" si="19"/>
        <v>0</v>
      </c>
      <c r="S49">
        <f t="shared" si="19"/>
        <v>0</v>
      </c>
      <c r="T49">
        <f t="shared" si="19"/>
        <v>0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0</v>
      </c>
      <c r="AB49" s="5" t="s">
        <v>12</v>
      </c>
      <c r="AC49" s="36" t="e">
        <f>($B49/$B$75)/'ROI Areas'!$X49</f>
        <v>#DIV/0!</v>
      </c>
      <c r="AD49" s="36">
        <f>($C49/$C$75)/'ROI Areas'!$X49</f>
        <v>0</v>
      </c>
      <c r="AE49" s="36" t="e">
        <f>($D49/$D$75)/'ROI Areas'!$X49</f>
        <v>#DIV/0!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5">
      <c r="A50" s="5" t="s">
        <v>65</v>
      </c>
      <c r="B50" s="26">
        <f>Saline!Z50</f>
        <v>0</v>
      </c>
      <c r="C50" s="26">
        <f>Saline!AW50</f>
        <v>0</v>
      </c>
      <c r="D50" s="26">
        <f>Saline!BT50</f>
        <v>0</v>
      </c>
      <c r="E50" s="26">
        <f>Saline!CQ50</f>
        <v>0</v>
      </c>
      <c r="F50" s="26">
        <f>Saline!DN50</f>
        <v>0</v>
      </c>
      <c r="G50" s="26">
        <f>Saline!EK50</f>
        <v>0</v>
      </c>
      <c r="H50" s="26">
        <f>Saline!FH50</f>
        <v>0</v>
      </c>
      <c r="I50" s="26">
        <f>Saline!GE50</f>
        <v>0</v>
      </c>
      <c r="J50" s="26">
        <f>Saline!HB50</f>
        <v>0</v>
      </c>
      <c r="K50" s="26">
        <f>Saline!HY50</f>
        <v>0</v>
      </c>
      <c r="L50" s="24">
        <f t="shared" si="1"/>
        <v>0</v>
      </c>
      <c r="O50" s="5" t="s">
        <v>21</v>
      </c>
      <c r="P50">
        <f t="shared" si="19"/>
        <v>0</v>
      </c>
      <c r="Q50">
        <f t="shared" si="19"/>
        <v>0</v>
      </c>
      <c r="R50">
        <f t="shared" si="19"/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0</v>
      </c>
      <c r="AB50" s="5" t="s">
        <v>65</v>
      </c>
      <c r="AC50" s="36" t="e">
        <f>($B50/$B$75)/'ROI Areas'!$X50</f>
        <v>#DIV/0!</v>
      </c>
      <c r="AD50" s="36">
        <f>($C50/$C$75)/'ROI Areas'!$X50</f>
        <v>0</v>
      </c>
      <c r="AE50" s="36" t="e">
        <f>($D50/$D$75)/'ROI Areas'!$X50</f>
        <v>#DIV/0!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5">
      <c r="A51" s="5" t="s">
        <v>66</v>
      </c>
      <c r="B51" s="26">
        <f>Saline!Z51</f>
        <v>0</v>
      </c>
      <c r="C51" s="26">
        <f>Saline!AW51</f>
        <v>0</v>
      </c>
      <c r="D51" s="26">
        <f>Saline!BT51</f>
        <v>0</v>
      </c>
      <c r="E51" s="26">
        <f>Saline!CQ51</f>
        <v>0</v>
      </c>
      <c r="F51" s="26">
        <f>Saline!DN51</f>
        <v>0</v>
      </c>
      <c r="G51" s="26">
        <f>Saline!EK51</f>
        <v>0</v>
      </c>
      <c r="H51" s="26">
        <f>Saline!FH51</f>
        <v>0</v>
      </c>
      <c r="I51" s="26">
        <f>Saline!GE51</f>
        <v>0</v>
      </c>
      <c r="J51" s="26">
        <f>Saline!HB51</f>
        <v>0</v>
      </c>
      <c r="K51" s="26">
        <f>Saline!HY51</f>
        <v>0</v>
      </c>
      <c r="L51" s="24">
        <f t="shared" si="1"/>
        <v>0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 t="e">
        <f>($B51/$B$75)/'ROI Areas'!$X51</f>
        <v>#DIV/0!</v>
      </c>
      <c r="AD51" s="36">
        <f>($C51/$C$75)/'ROI Areas'!$X51</f>
        <v>0</v>
      </c>
      <c r="AE51" s="36" t="e">
        <f>($D51/$D$75)/'ROI Areas'!$X51</f>
        <v>#DIV/0!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5">
      <c r="A52" s="5" t="s">
        <v>25</v>
      </c>
      <c r="B52" s="26">
        <f>Saline!Z52</f>
        <v>0</v>
      </c>
      <c r="C52" s="26">
        <f>Saline!AW52</f>
        <v>0</v>
      </c>
      <c r="D52" s="26">
        <f>Saline!BT52</f>
        <v>0</v>
      </c>
      <c r="E52" s="26">
        <f>Saline!CQ52</f>
        <v>0</v>
      </c>
      <c r="F52" s="26">
        <f>Saline!DN52</f>
        <v>0</v>
      </c>
      <c r="G52" s="26">
        <f>Saline!EK52</f>
        <v>0</v>
      </c>
      <c r="H52" s="26">
        <f>Saline!FH52</f>
        <v>0</v>
      </c>
      <c r="I52" s="26">
        <f>Saline!GE52</f>
        <v>0</v>
      </c>
      <c r="J52" s="26">
        <f>Saline!HB52</f>
        <v>0</v>
      </c>
      <c r="K52" s="26">
        <f>Saline!HY52</f>
        <v>0</v>
      </c>
      <c r="L52" s="24">
        <f t="shared" si="1"/>
        <v>0</v>
      </c>
      <c r="O52" s="5" t="s">
        <v>26</v>
      </c>
      <c r="P52">
        <f t="shared" si="19"/>
        <v>0</v>
      </c>
      <c r="Q52">
        <f t="shared" si="19"/>
        <v>1</v>
      </c>
      <c r="R52">
        <f t="shared" si="19"/>
        <v>0</v>
      </c>
      <c r="S52">
        <f t="shared" si="19"/>
        <v>0</v>
      </c>
      <c r="T52">
        <f t="shared" si="19"/>
        <v>0</v>
      </c>
      <c r="U52">
        <f t="shared" si="19"/>
        <v>0</v>
      </c>
      <c r="V52">
        <f t="shared" si="19"/>
        <v>0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1</v>
      </c>
      <c r="AB52" s="5" t="s">
        <v>25</v>
      </c>
      <c r="AC52" s="36" t="e">
        <f>($B52/$B$75)/'ROI Areas'!$X52</f>
        <v>#DIV/0!</v>
      </c>
      <c r="AD52" s="36">
        <f>($C52/$C$75)/'ROI Areas'!$X52</f>
        <v>0</v>
      </c>
      <c r="AE52" s="36" t="e">
        <f>($D52/$D$75)/'ROI Areas'!$X52</f>
        <v>#DIV/0!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5">
      <c r="A53" s="5" t="s">
        <v>28</v>
      </c>
      <c r="B53" s="26">
        <f>Saline!Z53</f>
        <v>0</v>
      </c>
      <c r="C53" s="26">
        <f>Saline!AW53</f>
        <v>0</v>
      </c>
      <c r="D53" s="26">
        <f>Saline!BT53</f>
        <v>0</v>
      </c>
      <c r="E53" s="26">
        <f>Saline!CQ53</f>
        <v>0</v>
      </c>
      <c r="F53" s="26">
        <f>Saline!DN53</f>
        <v>0</v>
      </c>
      <c r="G53" s="26">
        <f>Saline!EK53</f>
        <v>0</v>
      </c>
      <c r="H53" s="26">
        <f>Saline!FH53</f>
        <v>0</v>
      </c>
      <c r="I53" s="26">
        <f>Saline!GE53</f>
        <v>0</v>
      </c>
      <c r="J53" s="26">
        <f>Saline!HB53</f>
        <v>0</v>
      </c>
      <c r="K53" s="26">
        <f>Saline!HY53</f>
        <v>0</v>
      </c>
      <c r="L53" s="24">
        <f t="shared" si="1"/>
        <v>0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 t="e">
        <f>($B53/$B$75)/'ROI Areas'!$X53</f>
        <v>#DIV/0!</v>
      </c>
      <c r="AD53" s="36">
        <f>($C53/$C$75)/'ROI Areas'!$X53</f>
        <v>0</v>
      </c>
      <c r="AE53" s="36" t="e">
        <f>($D53/$D$75)/'ROI Areas'!$X53</f>
        <v>#DIV/0!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5">
      <c r="A54" s="5" t="s">
        <v>29</v>
      </c>
      <c r="B54" s="26">
        <f>Saline!Z54</f>
        <v>0</v>
      </c>
      <c r="C54" s="26">
        <f>Saline!AW54</f>
        <v>0</v>
      </c>
      <c r="D54" s="26">
        <f>Saline!BT54</f>
        <v>0</v>
      </c>
      <c r="E54" s="26">
        <f>Saline!CQ54</f>
        <v>0</v>
      </c>
      <c r="F54" s="26">
        <f>Saline!DN54</f>
        <v>0</v>
      </c>
      <c r="G54" s="26">
        <f>Saline!EK54</f>
        <v>0</v>
      </c>
      <c r="H54" s="26">
        <f>Saline!FH54</f>
        <v>0</v>
      </c>
      <c r="I54" s="26">
        <f>Saline!GE54</f>
        <v>0</v>
      </c>
      <c r="J54" s="26">
        <f>Saline!HB54</f>
        <v>0</v>
      </c>
      <c r="K54" s="26">
        <f>Saline!HY54</f>
        <v>0</v>
      </c>
      <c r="L54" s="24">
        <f t="shared" si="1"/>
        <v>0</v>
      </c>
      <c r="O54" s="5" t="s">
        <v>34</v>
      </c>
      <c r="P54">
        <f t="shared" si="19"/>
        <v>0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0</v>
      </c>
      <c r="AB54" s="5" t="s">
        <v>29</v>
      </c>
      <c r="AC54" s="36" t="e">
        <f>($B54/$B$75)/'ROI Areas'!$X54</f>
        <v>#DIV/0!</v>
      </c>
      <c r="AD54" s="36">
        <f>($C54/$C$75)/'ROI Areas'!$X54</f>
        <v>0</v>
      </c>
      <c r="AE54" s="36" t="e">
        <f>($D54/$D$75)/'ROI Areas'!$X54</f>
        <v>#DIV/0!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5">
      <c r="A55" s="5" t="s">
        <v>32</v>
      </c>
      <c r="B55" s="26">
        <f>Saline!Z55</f>
        <v>0</v>
      </c>
      <c r="C55" s="26">
        <f>Saline!AW55</f>
        <v>0</v>
      </c>
      <c r="D55" s="26">
        <f>Saline!BT55</f>
        <v>0</v>
      </c>
      <c r="E55" s="26">
        <f>Saline!CQ55</f>
        <v>0</v>
      </c>
      <c r="F55" s="26">
        <f>Saline!DN55</f>
        <v>0</v>
      </c>
      <c r="G55" s="26">
        <f>Saline!EK55</f>
        <v>0</v>
      </c>
      <c r="H55" s="26">
        <f>Saline!FH55</f>
        <v>0</v>
      </c>
      <c r="I55" s="26">
        <f>Saline!GE55</f>
        <v>0</v>
      </c>
      <c r="J55" s="26">
        <f>Saline!HB55</f>
        <v>0</v>
      </c>
      <c r="K55" s="26">
        <f>Saline!HY55</f>
        <v>0</v>
      </c>
      <c r="L55" s="24">
        <f t="shared" si="1"/>
        <v>0</v>
      </c>
      <c r="O55" s="23" t="s">
        <v>106</v>
      </c>
      <c r="P55" s="23">
        <f>SUM(P45:P54)</f>
        <v>0</v>
      </c>
      <c r="Q55" s="23">
        <f t="shared" ref="Q55:Y55" si="20">SUM(Q45:Q54)</f>
        <v>1</v>
      </c>
      <c r="R55" s="23">
        <f t="shared" si="20"/>
        <v>0</v>
      </c>
      <c r="S55" s="23">
        <f t="shared" si="20"/>
        <v>0</v>
      </c>
      <c r="T55" s="23">
        <f t="shared" si="20"/>
        <v>0</v>
      </c>
      <c r="U55" s="23">
        <f t="shared" si="20"/>
        <v>0</v>
      </c>
      <c r="V55" s="23">
        <f t="shared" si="20"/>
        <v>0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1</v>
      </c>
      <c r="AB55" s="5" t="s">
        <v>32</v>
      </c>
      <c r="AC55" s="36" t="e">
        <f>($B55/$B$75)/'ROI Areas'!$X55</f>
        <v>#DIV/0!</v>
      </c>
      <c r="AD55" s="36">
        <f>($C55/$C$75)/'ROI Areas'!$X55</f>
        <v>0</v>
      </c>
      <c r="AE55" s="36" t="e">
        <f>($D55/$D$75)/'ROI Areas'!$X55</f>
        <v>#DIV/0!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5">
      <c r="A56" s="5" t="s">
        <v>67</v>
      </c>
      <c r="B56" s="26">
        <f>Saline!Z56</f>
        <v>0</v>
      </c>
      <c r="C56" s="26">
        <f>Saline!AW56</f>
        <v>0</v>
      </c>
      <c r="D56" s="26">
        <f>Saline!BT56</f>
        <v>0</v>
      </c>
      <c r="E56" s="26">
        <f>Saline!CQ56</f>
        <v>0</v>
      </c>
      <c r="F56" s="26">
        <f>Saline!DN56</f>
        <v>0</v>
      </c>
      <c r="G56" s="26">
        <f>Saline!EK56</f>
        <v>0</v>
      </c>
      <c r="H56" s="26">
        <f>Saline!FH56</f>
        <v>0</v>
      </c>
      <c r="I56" s="26">
        <f>Saline!GE56</f>
        <v>0</v>
      </c>
      <c r="J56" s="26">
        <f>Saline!HB56</f>
        <v>0</v>
      </c>
      <c r="K56" s="26">
        <f>Saline!HY56</f>
        <v>0</v>
      </c>
      <c r="L56" s="24">
        <f t="shared" si="1"/>
        <v>0</v>
      </c>
      <c r="O56" s="37" t="s">
        <v>120</v>
      </c>
      <c r="P56" s="38" t="e">
        <f>(P55/B75)/0.099179</f>
        <v>#DIV/0!</v>
      </c>
      <c r="Q56" s="38">
        <f t="shared" ref="Q56:Y56" si="21">(Q55/C75)/0.099179</f>
        <v>3.3609265402286099</v>
      </c>
      <c r="R56" s="38" t="e">
        <f t="shared" si="21"/>
        <v>#DIV/0!</v>
      </c>
      <c r="S56" s="38" t="e">
        <f t="shared" si="21"/>
        <v>#DIV/0!</v>
      </c>
      <c r="T56" s="38" t="e">
        <f t="shared" si="21"/>
        <v>#DIV/0!</v>
      </c>
      <c r="U56" s="38" t="e">
        <f t="shared" si="21"/>
        <v>#DIV/0!</v>
      </c>
      <c r="V56" s="38" t="e">
        <f t="shared" si="21"/>
        <v>#DIV/0!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 t="e">
        <f>($B56/$B$75)/'ROI Areas'!$X56</f>
        <v>#DIV/0!</v>
      </c>
      <c r="AD56" s="36">
        <f>($C56/$C$75)/'ROI Areas'!$X56</f>
        <v>0</v>
      </c>
      <c r="AE56" s="36" t="e">
        <f>($D56/$D$75)/'ROI Areas'!$X56</f>
        <v>#DIV/0!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5">
      <c r="A57" s="5" t="s">
        <v>68</v>
      </c>
      <c r="B57" s="26">
        <f>Saline!Z57</f>
        <v>0</v>
      </c>
      <c r="C57" s="26">
        <f>Saline!AW57</f>
        <v>0</v>
      </c>
      <c r="D57" s="26">
        <f>Saline!BT57</f>
        <v>0</v>
      </c>
      <c r="E57" s="26">
        <f>Saline!CQ57</f>
        <v>0</v>
      </c>
      <c r="F57" s="26">
        <f>Saline!DN57</f>
        <v>0</v>
      </c>
      <c r="G57" s="26">
        <f>Saline!EK57</f>
        <v>0</v>
      </c>
      <c r="H57" s="26">
        <f>Saline!FH57</f>
        <v>0</v>
      </c>
      <c r="I57" s="26">
        <f>Saline!GE57</f>
        <v>0</v>
      </c>
      <c r="J57" s="26">
        <f>Saline!HB57</f>
        <v>0</v>
      </c>
      <c r="K57" s="26">
        <f>Saline!HY57</f>
        <v>0</v>
      </c>
      <c r="L57" s="24">
        <f t="shared" si="1"/>
        <v>0</v>
      </c>
      <c r="O57" s="22" t="s">
        <v>41</v>
      </c>
      <c r="AB57" s="5" t="s">
        <v>68</v>
      </c>
      <c r="AC57" s="36" t="e">
        <f>($B57/$B$75)/'ROI Areas'!$X57</f>
        <v>#DIV/0!</v>
      </c>
      <c r="AD57" s="36">
        <f>($C57/$C$75)/'ROI Areas'!$X57</f>
        <v>0</v>
      </c>
      <c r="AE57" s="36" t="e">
        <f>($D57/$D$75)/'ROI Areas'!$X57</f>
        <v>#DIV/0!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5">
      <c r="A58" s="5" t="s">
        <v>10</v>
      </c>
      <c r="B58" s="26">
        <f>Saline!Z58</f>
        <v>0</v>
      </c>
      <c r="C58" s="26">
        <f>Saline!AW58</f>
        <v>0</v>
      </c>
      <c r="D58" s="26">
        <f>Saline!BT58</f>
        <v>0</v>
      </c>
      <c r="E58" s="26">
        <f>Saline!CQ58</f>
        <v>0</v>
      </c>
      <c r="F58" s="26">
        <f>Saline!DN58</f>
        <v>0</v>
      </c>
      <c r="G58" s="26">
        <f>Saline!EK58</f>
        <v>0</v>
      </c>
      <c r="H58" s="26">
        <f>Saline!FH58</f>
        <v>0</v>
      </c>
      <c r="I58" s="26">
        <f>Saline!GE58</f>
        <v>0</v>
      </c>
      <c r="J58" s="26">
        <f>Saline!HB58</f>
        <v>0</v>
      </c>
      <c r="K58" s="26">
        <f>Saline!HY58</f>
        <v>0</v>
      </c>
      <c r="L58" s="24">
        <f t="shared" si="1"/>
        <v>0</v>
      </c>
      <c r="P58">
        <f t="shared" ref="P58:Y58" si="22">B1</f>
        <v>2733</v>
      </c>
      <c r="Q58">
        <f t="shared" si="22"/>
        <v>2764</v>
      </c>
      <c r="R58" t="str">
        <f t="shared" si="22"/>
        <v>InputMouse#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 t="e">
        <f>($B58/$B$75)/'ROI Areas'!$X58</f>
        <v>#DIV/0!</v>
      </c>
      <c r="AD58" s="36">
        <f>($C58/$C$75)/'ROI Areas'!$X58</f>
        <v>0</v>
      </c>
      <c r="AE58" s="36" t="e">
        <f>($D58/$D$75)/'ROI Areas'!$X58</f>
        <v>#DIV/0!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5">
      <c r="A59" s="5" t="s">
        <v>69</v>
      </c>
      <c r="B59" s="26">
        <f>Saline!Z59</f>
        <v>0</v>
      </c>
      <c r="C59" s="26">
        <f>Saline!AW59</f>
        <v>0</v>
      </c>
      <c r="D59" s="26">
        <f>Saline!BT59</f>
        <v>0</v>
      </c>
      <c r="E59" s="26">
        <f>Saline!CQ59</f>
        <v>0</v>
      </c>
      <c r="F59" s="26">
        <f>Saline!DN59</f>
        <v>0</v>
      </c>
      <c r="G59" s="26">
        <f>Saline!EK59</f>
        <v>0</v>
      </c>
      <c r="H59" s="26">
        <f>Saline!FH59</f>
        <v>0</v>
      </c>
      <c r="I59" s="26">
        <f>Saline!GE59</f>
        <v>0</v>
      </c>
      <c r="J59" s="26">
        <f>Saline!HB59</f>
        <v>0</v>
      </c>
      <c r="K59" s="26">
        <f>Saline!HY59</f>
        <v>0</v>
      </c>
      <c r="L59" s="24">
        <f t="shared" si="1"/>
        <v>0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 t="e">
        <f>($B59/$B$75)/'ROI Areas'!$X59</f>
        <v>#DIV/0!</v>
      </c>
      <c r="AD59" s="36">
        <f>($C59/$C$75)/'ROI Areas'!$X59</f>
        <v>0</v>
      </c>
      <c r="AE59" s="36" t="e">
        <f>($D59/$D$75)/'ROI Areas'!$X59</f>
        <v>#DIV/0!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5">
      <c r="A60" s="5" t="s">
        <v>70</v>
      </c>
      <c r="B60" s="26">
        <f>Saline!Z60</f>
        <v>0</v>
      </c>
      <c r="C60" s="26">
        <f>Saline!AW60</f>
        <v>0</v>
      </c>
      <c r="D60" s="26">
        <f>Saline!BT60</f>
        <v>0</v>
      </c>
      <c r="E60" s="26">
        <f>Saline!CQ60</f>
        <v>0</v>
      </c>
      <c r="F60" s="26">
        <f>Saline!DN60</f>
        <v>0</v>
      </c>
      <c r="G60" s="26">
        <f>Saline!EK60</f>
        <v>0</v>
      </c>
      <c r="H60" s="26">
        <f>Saline!FH60</f>
        <v>0</v>
      </c>
      <c r="I60" s="26">
        <f>Saline!GE60</f>
        <v>0</v>
      </c>
      <c r="J60" s="26">
        <f>Saline!HB60</f>
        <v>0</v>
      </c>
      <c r="K60" s="26">
        <f>Saline!HY60</f>
        <v>0</v>
      </c>
      <c r="L60" s="24">
        <f t="shared" si="1"/>
        <v>0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 t="e">
        <f>($B60/$B$75)/'ROI Areas'!$X60</f>
        <v>#DIV/0!</v>
      </c>
      <c r="AD60" s="36">
        <f>($C60/$C$75)/'ROI Areas'!$X60</f>
        <v>0</v>
      </c>
      <c r="AE60" s="36" t="e">
        <f>($D60/$D$75)/'ROI Areas'!$X60</f>
        <v>#DIV/0!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5">
      <c r="A61" s="5" t="s">
        <v>71</v>
      </c>
      <c r="B61" s="26">
        <f>Saline!Z61</f>
        <v>0</v>
      </c>
      <c r="C61" s="26">
        <f>Saline!AW61</f>
        <v>0</v>
      </c>
      <c r="D61" s="26">
        <f>Saline!BT61</f>
        <v>0</v>
      </c>
      <c r="E61" s="26">
        <f>Saline!CQ61</f>
        <v>0</v>
      </c>
      <c r="F61" s="26">
        <f>Saline!DN61</f>
        <v>0</v>
      </c>
      <c r="G61" s="26">
        <f>Saline!EK61</f>
        <v>0</v>
      </c>
      <c r="H61" s="26">
        <f>Saline!FH61</f>
        <v>0</v>
      </c>
      <c r="I61" s="26">
        <f>Saline!GE61</f>
        <v>0</v>
      </c>
      <c r="J61" s="26">
        <f>Saline!HB61</f>
        <v>0</v>
      </c>
      <c r="K61" s="26">
        <f>Saline!HY61</f>
        <v>0</v>
      </c>
      <c r="L61" s="24">
        <f t="shared" si="1"/>
        <v>0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 t="e">
        <f>($B61/$B$75)/'ROI Areas'!$X61</f>
        <v>#DIV/0!</v>
      </c>
      <c r="AD61" s="36">
        <f>($C61/$C$75)/'ROI Areas'!$X61</f>
        <v>0</v>
      </c>
      <c r="AE61" s="36" t="e">
        <f>($D61/$D$75)/'ROI Areas'!$X61</f>
        <v>#DIV/0!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5">
      <c r="A62" s="5" t="s">
        <v>72</v>
      </c>
      <c r="B62" s="26">
        <f>Saline!Z62</f>
        <v>0</v>
      </c>
      <c r="C62" s="26">
        <f>Saline!AW62</f>
        <v>0</v>
      </c>
      <c r="D62" s="26">
        <f>Saline!BT62</f>
        <v>0</v>
      </c>
      <c r="E62" s="26">
        <f>Saline!CQ62</f>
        <v>0</v>
      </c>
      <c r="F62" s="26">
        <f>Saline!DN62</f>
        <v>0</v>
      </c>
      <c r="G62" s="26">
        <f>Saline!EK62</f>
        <v>0</v>
      </c>
      <c r="H62" s="26">
        <f>Saline!FH62</f>
        <v>0</v>
      </c>
      <c r="I62" s="26">
        <f>Saline!GE62</f>
        <v>0</v>
      </c>
      <c r="J62" s="26">
        <f>Saline!HB62</f>
        <v>0</v>
      </c>
      <c r="K62" s="26">
        <f>Saline!HY62</f>
        <v>0</v>
      </c>
      <c r="L62" s="24">
        <f t="shared" si="1"/>
        <v>0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0</v>
      </c>
      <c r="AB62" s="5" t="s">
        <v>72</v>
      </c>
      <c r="AC62" s="36" t="e">
        <f>($B62/$B$75)/'ROI Areas'!$X62</f>
        <v>#DIV/0!</v>
      </c>
      <c r="AD62" s="36">
        <f>($C62/$C$75)/'ROI Areas'!$X62</f>
        <v>0</v>
      </c>
      <c r="AE62" s="36" t="e">
        <f>($D62/$D$75)/'ROI Areas'!$X62</f>
        <v>#DIV/0!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5">
      <c r="A63" s="5" t="s">
        <v>73</v>
      </c>
      <c r="B63" s="26">
        <f>Saline!Z63</f>
        <v>0</v>
      </c>
      <c r="C63" s="26">
        <f>Saline!AW63</f>
        <v>0</v>
      </c>
      <c r="D63" s="26">
        <f>Saline!BT63</f>
        <v>0</v>
      </c>
      <c r="E63" s="26">
        <f>Saline!CQ63</f>
        <v>0</v>
      </c>
      <c r="F63" s="26">
        <f>Saline!DN63</f>
        <v>0</v>
      </c>
      <c r="G63" s="26">
        <f>Saline!EK63</f>
        <v>0</v>
      </c>
      <c r="H63" s="26">
        <f>Saline!FH63</f>
        <v>0</v>
      </c>
      <c r="I63" s="26">
        <f>Saline!GE63</f>
        <v>0</v>
      </c>
      <c r="J63" s="26">
        <f>Saline!HB63</f>
        <v>0</v>
      </c>
      <c r="K63" s="26">
        <f>Saline!HY63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 t="e">
        <f>($B63/$B$75)/'ROI Areas'!$X63</f>
        <v>#DIV/0!</v>
      </c>
      <c r="AD63" s="36">
        <f>($C63/$C$75)/'ROI Areas'!$X63</f>
        <v>0</v>
      </c>
      <c r="AE63" s="36" t="e">
        <f>($D63/$D$75)/'ROI Areas'!$X63</f>
        <v>#DIV/0!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5">
      <c r="A64" s="5" t="s">
        <v>74</v>
      </c>
      <c r="B64" s="26">
        <f>Saline!Z64</f>
        <v>0</v>
      </c>
      <c r="C64" s="26">
        <f>Saline!AW64</f>
        <v>0</v>
      </c>
      <c r="D64" s="26">
        <f>Saline!BT64</f>
        <v>0</v>
      </c>
      <c r="E64" s="26">
        <f>Saline!CQ64</f>
        <v>0</v>
      </c>
      <c r="F64" s="26">
        <f>Saline!DN64</f>
        <v>0</v>
      </c>
      <c r="G64" s="26">
        <f>Saline!EK64</f>
        <v>0</v>
      </c>
      <c r="H64" s="26">
        <f>Saline!FH64</f>
        <v>0</v>
      </c>
      <c r="I64" s="26">
        <f>Saline!GE64</f>
        <v>0</v>
      </c>
      <c r="J64" s="26">
        <f>Saline!HB64</f>
        <v>0</v>
      </c>
      <c r="K64" s="26">
        <f>Saline!HY64</f>
        <v>0</v>
      </c>
      <c r="L64" s="24">
        <f t="shared" si="1"/>
        <v>0</v>
      </c>
      <c r="O64" s="23" t="s">
        <v>106</v>
      </c>
      <c r="P64" s="23">
        <f>SUM(P59:P63)</f>
        <v>0</v>
      </c>
      <c r="Q64" s="23">
        <f t="shared" ref="Q64:Y64" si="24">SUM(Q59:Q63)</f>
        <v>0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0</v>
      </c>
      <c r="AB64" s="5" t="s">
        <v>74</v>
      </c>
      <c r="AC64" s="36" t="e">
        <f>($B64/$B$75)/'ROI Areas'!$X64</f>
        <v>#DIV/0!</v>
      </c>
      <c r="AD64" s="36">
        <f>($C64/$C$75)/'ROI Areas'!$X64</f>
        <v>0</v>
      </c>
      <c r="AE64" s="36" t="e">
        <f>($D64/$D$75)/'ROI Areas'!$X64</f>
        <v>#DIV/0!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5">
      <c r="A65" s="5" t="s">
        <v>75</v>
      </c>
      <c r="B65" s="26">
        <f>Saline!Z65</f>
        <v>0</v>
      </c>
      <c r="C65" s="26">
        <f>Saline!AW65</f>
        <v>0</v>
      </c>
      <c r="D65" s="26">
        <f>Saline!BT65</f>
        <v>0</v>
      </c>
      <c r="E65" s="26">
        <f>Saline!CQ65</f>
        <v>0</v>
      </c>
      <c r="F65" s="26">
        <f>Saline!DN65</f>
        <v>0</v>
      </c>
      <c r="G65" s="26">
        <f>Saline!EK65</f>
        <v>0</v>
      </c>
      <c r="H65" s="26">
        <f>Saline!FH65</f>
        <v>0</v>
      </c>
      <c r="I65" s="26">
        <f>Saline!GE65</f>
        <v>0</v>
      </c>
      <c r="J65" s="26">
        <f>Saline!HB65</f>
        <v>0</v>
      </c>
      <c r="K65" s="26">
        <f>Saline!HY65</f>
        <v>0</v>
      </c>
      <c r="L65" s="24">
        <f t="shared" si="1"/>
        <v>0</v>
      </c>
      <c r="O65" s="37" t="s">
        <v>120</v>
      </c>
      <c r="P65" s="38" t="e">
        <f>(P64/B75)/0.018735</f>
        <v>#DIV/0!</v>
      </c>
      <c r="Q65" s="38">
        <f t="shared" ref="Q65:Y65" si="25">(Q64/C75)/0.018735</f>
        <v>0</v>
      </c>
      <c r="R65" s="38" t="e">
        <f t="shared" si="25"/>
        <v>#DIV/0!</v>
      </c>
      <c r="S65" s="38" t="e">
        <f t="shared" si="25"/>
        <v>#DIV/0!</v>
      </c>
      <c r="T65" s="38" t="e">
        <f t="shared" si="25"/>
        <v>#DIV/0!</v>
      </c>
      <c r="U65" s="38" t="e">
        <f t="shared" si="25"/>
        <v>#DIV/0!</v>
      </c>
      <c r="V65" s="38" t="e">
        <f t="shared" si="25"/>
        <v>#DIV/0!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 t="e">
        <f>($B65/$B$75)/'ROI Areas'!$X65</f>
        <v>#DIV/0!</v>
      </c>
      <c r="AD65" s="36">
        <f>($C65/$C$75)/'ROI Areas'!$X65</f>
        <v>0</v>
      </c>
      <c r="AE65" s="36" t="e">
        <f>($D65/$D$75)/'ROI Areas'!$X65</f>
        <v>#DIV/0!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5">
      <c r="A66" s="5" t="s">
        <v>76</v>
      </c>
      <c r="B66" s="26">
        <f>Saline!Z66</f>
        <v>0</v>
      </c>
      <c r="C66" s="26">
        <f>Saline!AW66</f>
        <v>0</v>
      </c>
      <c r="D66" s="26">
        <f>Saline!BT66</f>
        <v>0</v>
      </c>
      <c r="E66" s="26">
        <f>Saline!CQ66</f>
        <v>0</v>
      </c>
      <c r="F66" s="26">
        <f>Saline!DN66</f>
        <v>0</v>
      </c>
      <c r="G66" s="26">
        <f>Saline!EK66</f>
        <v>0</v>
      </c>
      <c r="H66" s="26">
        <f>Saline!FH66</f>
        <v>0</v>
      </c>
      <c r="I66" s="26">
        <f>Saline!GE66</f>
        <v>0</v>
      </c>
      <c r="J66" s="26">
        <f>Saline!HB66</f>
        <v>0</v>
      </c>
      <c r="K66" s="26">
        <f>Saline!HY66</f>
        <v>0</v>
      </c>
      <c r="L66" s="24">
        <f t="shared" si="1"/>
        <v>0</v>
      </c>
      <c r="O66" s="22" t="s">
        <v>42</v>
      </c>
      <c r="AB66" s="5" t="s">
        <v>76</v>
      </c>
      <c r="AC66" s="36" t="e">
        <f>($B66/$B$75)/'ROI Areas'!$X66</f>
        <v>#DIV/0!</v>
      </c>
      <c r="AD66" s="36">
        <f>($C66/$C$75)/'ROI Areas'!$X66</f>
        <v>0</v>
      </c>
      <c r="AE66" s="36" t="e">
        <f>($D66/$D$75)/'ROI Areas'!$X66</f>
        <v>#DIV/0!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5">
      <c r="A67" s="5" t="s">
        <v>77</v>
      </c>
      <c r="B67" s="26">
        <f>Saline!Z67</f>
        <v>0</v>
      </c>
      <c r="C67" s="26">
        <f>Saline!AW67</f>
        <v>0</v>
      </c>
      <c r="D67" s="26">
        <f>Saline!BT67</f>
        <v>0</v>
      </c>
      <c r="E67" s="26">
        <f>Saline!CQ67</f>
        <v>0</v>
      </c>
      <c r="F67" s="26">
        <f>Saline!DN67</f>
        <v>0</v>
      </c>
      <c r="G67" s="26">
        <f>Saline!EK67</f>
        <v>0</v>
      </c>
      <c r="H67" s="26">
        <f>Saline!FH67</f>
        <v>0</v>
      </c>
      <c r="I67" s="26">
        <f>Saline!GE67</f>
        <v>0</v>
      </c>
      <c r="J67" s="26">
        <f>Saline!HB67</f>
        <v>0</v>
      </c>
      <c r="K67" s="26">
        <f>Saline!HY67</f>
        <v>0</v>
      </c>
      <c r="L67" s="24">
        <f t="shared" ref="L67:L74" si="26">SUM(B67:K67)</f>
        <v>0</v>
      </c>
      <c r="P67">
        <f t="shared" ref="P67:Y67" si="27">B1</f>
        <v>2733</v>
      </c>
      <c r="Q67">
        <f t="shared" si="27"/>
        <v>2764</v>
      </c>
      <c r="R67" t="str">
        <f t="shared" si="27"/>
        <v>InputMouse#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 t="e">
        <f>($B67/$B$75)/'ROI Areas'!$X67</f>
        <v>#DIV/0!</v>
      </c>
      <c r="AD67" s="36">
        <f>($C67/$C$75)/'ROI Areas'!$X67</f>
        <v>0</v>
      </c>
      <c r="AE67" s="36" t="e">
        <f>($D67/$D$75)/'ROI Areas'!$X67</f>
        <v>#DIV/0!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5">
      <c r="A68" s="5" t="s">
        <v>78</v>
      </c>
      <c r="B68" s="26">
        <f>Saline!Z68</f>
        <v>0</v>
      </c>
      <c r="C68" s="26">
        <f>Saline!AW68</f>
        <v>0</v>
      </c>
      <c r="D68" s="26">
        <f>Saline!BT68</f>
        <v>0</v>
      </c>
      <c r="E68" s="26">
        <f>Saline!CQ68</f>
        <v>0</v>
      </c>
      <c r="F68" s="26">
        <f>Saline!DN68</f>
        <v>0</v>
      </c>
      <c r="G68" s="26">
        <f>Saline!EK68</f>
        <v>0</v>
      </c>
      <c r="H68" s="26">
        <f>Saline!FH68</f>
        <v>0</v>
      </c>
      <c r="I68" s="26">
        <f>Saline!GE68</f>
        <v>0</v>
      </c>
      <c r="J68" s="26">
        <f>Saline!HB68</f>
        <v>0</v>
      </c>
      <c r="K68" s="26">
        <f>Saline!HY68</f>
        <v>0</v>
      </c>
      <c r="L68" s="24">
        <f t="shared" si="26"/>
        <v>0</v>
      </c>
      <c r="O68" s="5" t="s">
        <v>60</v>
      </c>
      <c r="P68">
        <f t="shared" ref="P68:Z69" si="29">B43</f>
        <v>0</v>
      </c>
      <c r="Q68">
        <f t="shared" si="29"/>
        <v>0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0</v>
      </c>
      <c r="AB68" s="5" t="s">
        <v>78</v>
      </c>
      <c r="AC68" s="36" t="e">
        <f>($B68/$B$75)/'ROI Areas'!$X68</f>
        <v>#DIV/0!</v>
      </c>
      <c r="AD68" s="36">
        <f>($C68/$C$75)/'ROI Areas'!$X68</f>
        <v>0</v>
      </c>
      <c r="AE68" s="36" t="e">
        <f>($D68/$D$75)/'ROI Areas'!$X68</f>
        <v>#DIV/0!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5">
      <c r="A69" s="5" t="s">
        <v>79</v>
      </c>
      <c r="B69" s="26">
        <f>Saline!Z69</f>
        <v>0</v>
      </c>
      <c r="C69" s="26">
        <f>Saline!AW69</f>
        <v>0</v>
      </c>
      <c r="D69" s="26">
        <f>Saline!BT69</f>
        <v>0</v>
      </c>
      <c r="E69" s="26">
        <f>Saline!CQ69</f>
        <v>0</v>
      </c>
      <c r="F69" s="26">
        <f>Saline!DN69</f>
        <v>0</v>
      </c>
      <c r="G69" s="26">
        <f>Saline!EK69</f>
        <v>0</v>
      </c>
      <c r="H69" s="26">
        <f>Saline!FH69</f>
        <v>0</v>
      </c>
      <c r="I69" s="26">
        <f>Saline!GE69</f>
        <v>0</v>
      </c>
      <c r="J69" s="26">
        <f>Saline!HB69</f>
        <v>0</v>
      </c>
      <c r="K69" s="26">
        <f>Saline!HY69</f>
        <v>0</v>
      </c>
      <c r="L69" s="24">
        <f t="shared" si="26"/>
        <v>0</v>
      </c>
      <c r="O69" s="5" t="s">
        <v>61</v>
      </c>
      <c r="P69">
        <f t="shared" si="29"/>
        <v>0</v>
      </c>
      <c r="Q69">
        <f t="shared" si="29"/>
        <v>0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0</v>
      </c>
      <c r="AB69" s="5" t="s">
        <v>79</v>
      </c>
      <c r="AC69" s="36" t="e">
        <f>($B69/$B$75)/'ROI Areas'!$X69</f>
        <v>#DIV/0!</v>
      </c>
      <c r="AD69" s="36">
        <f>($C69/$C$75)/'ROI Areas'!$X69</f>
        <v>0</v>
      </c>
      <c r="AE69" s="36" t="e">
        <f>($D69/$D$75)/'ROI Areas'!$X69</f>
        <v>#DIV/0!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5">
      <c r="A70" s="5" t="s">
        <v>80</v>
      </c>
      <c r="B70" s="26">
        <f>Saline!Z70</f>
        <v>0</v>
      </c>
      <c r="C70" s="26">
        <f>Saline!AW70</f>
        <v>0</v>
      </c>
      <c r="D70" s="26">
        <f>Saline!BT70</f>
        <v>0</v>
      </c>
      <c r="E70" s="26">
        <f>Saline!CQ70</f>
        <v>0</v>
      </c>
      <c r="F70" s="26">
        <f>Saline!DN70</f>
        <v>0</v>
      </c>
      <c r="G70" s="26">
        <f>Saline!EK70</f>
        <v>0</v>
      </c>
      <c r="H70" s="26">
        <f>Saline!FH70</f>
        <v>0</v>
      </c>
      <c r="I70" s="26">
        <f>Saline!GE70</f>
        <v>0</v>
      </c>
      <c r="J70" s="26">
        <f>Saline!HB70</f>
        <v>0</v>
      </c>
      <c r="K70" s="26">
        <f>Saline!HY70</f>
        <v>0</v>
      </c>
      <c r="L70" s="24">
        <f t="shared" si="26"/>
        <v>0</v>
      </c>
      <c r="O70" s="23" t="s">
        <v>106</v>
      </c>
      <c r="P70" s="23">
        <f>SUM(P68:P69)</f>
        <v>0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0</v>
      </c>
      <c r="AB70" s="5" t="s">
        <v>80</v>
      </c>
      <c r="AC70" s="36" t="e">
        <f>($B70/$B$75)/'ROI Areas'!$X70</f>
        <v>#DIV/0!</v>
      </c>
      <c r="AD70" s="36">
        <f>($C70/$C$75)/'ROI Areas'!$X70</f>
        <v>0</v>
      </c>
      <c r="AE70" s="36" t="e">
        <f>($D70/$D$75)/'ROI Areas'!$X70</f>
        <v>#DIV/0!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5">
      <c r="A71" s="5" t="s">
        <v>81</v>
      </c>
      <c r="B71" s="26">
        <f>Saline!Z71</f>
        <v>0</v>
      </c>
      <c r="C71" s="26">
        <f>Saline!AW71</f>
        <v>0</v>
      </c>
      <c r="D71" s="26">
        <f>Saline!BT71</f>
        <v>0</v>
      </c>
      <c r="E71" s="26">
        <f>Saline!CQ71</f>
        <v>0</v>
      </c>
      <c r="F71" s="26">
        <f>Saline!DN71</f>
        <v>0</v>
      </c>
      <c r="G71" s="26">
        <f>Saline!EK71</f>
        <v>0</v>
      </c>
      <c r="H71" s="26">
        <f>Saline!FH71</f>
        <v>0</v>
      </c>
      <c r="I71" s="26">
        <f>Saline!GE71</f>
        <v>0</v>
      </c>
      <c r="J71" s="26">
        <f>Saline!HB71</f>
        <v>0</v>
      </c>
      <c r="K71" s="26">
        <f>Saline!HY71</f>
        <v>0</v>
      </c>
      <c r="L71" s="24">
        <f t="shared" si="26"/>
        <v>0</v>
      </c>
      <c r="O71" s="37" t="s">
        <v>120</v>
      </c>
      <c r="P71" s="38" t="e">
        <f>(P70/B75)/0.043494</f>
        <v>#DIV/0!</v>
      </c>
      <c r="Q71" s="38">
        <f t="shared" ref="Q71:Y71" si="31">(Q70/C75)/0.043494</f>
        <v>0</v>
      </c>
      <c r="R71" s="38" t="e">
        <f t="shared" si="31"/>
        <v>#DIV/0!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 t="e">
        <f>($B71/$B$75)/'ROI Areas'!$X71</f>
        <v>#DIV/0!</v>
      </c>
      <c r="AD71" s="36">
        <f>($C71/$C$75)/'ROI Areas'!$X71</f>
        <v>0</v>
      </c>
      <c r="AE71" s="36" t="e">
        <f>($D71/$D$75)/'ROI Areas'!$X71</f>
        <v>#DIV/0!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5">
      <c r="A72" s="5" t="s">
        <v>82</v>
      </c>
      <c r="B72" s="26">
        <f>Saline!Z72</f>
        <v>0</v>
      </c>
      <c r="C72" s="26">
        <f>Saline!AW72</f>
        <v>0</v>
      </c>
      <c r="D72" s="26">
        <f>Saline!BT72</f>
        <v>0</v>
      </c>
      <c r="E72" s="26">
        <f>Saline!CQ72</f>
        <v>0</v>
      </c>
      <c r="F72" s="26">
        <f>Saline!DN72</f>
        <v>0</v>
      </c>
      <c r="G72" s="26">
        <f>Saline!EK72</f>
        <v>0</v>
      </c>
      <c r="H72" s="26">
        <f>Saline!FH72</f>
        <v>0</v>
      </c>
      <c r="I72" s="26">
        <f>Saline!GE72</f>
        <v>0</v>
      </c>
      <c r="J72" s="26">
        <f>Saline!HB72</f>
        <v>0</v>
      </c>
      <c r="K72" s="26">
        <f>Saline!HY72</f>
        <v>0</v>
      </c>
      <c r="L72" s="24">
        <f t="shared" si="26"/>
        <v>0</v>
      </c>
      <c r="O72" s="22" t="s">
        <v>43</v>
      </c>
      <c r="AB72" s="5" t="s">
        <v>82</v>
      </c>
      <c r="AC72" s="36" t="e">
        <f>($B72/$B$75)/'ROI Areas'!$X72</f>
        <v>#DIV/0!</v>
      </c>
      <c r="AD72" s="36">
        <f>($C72/$C$75)/'ROI Areas'!$X72</f>
        <v>0</v>
      </c>
      <c r="AE72" s="36" t="e">
        <f>($D72/$D$75)/'ROI Areas'!$X72</f>
        <v>#DIV/0!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5">
      <c r="A73" s="5" t="s">
        <v>83</v>
      </c>
      <c r="B73" s="26">
        <f>Saline!Z73</f>
        <v>0</v>
      </c>
      <c r="C73" s="26">
        <f>Saline!AW73</f>
        <v>0</v>
      </c>
      <c r="D73" s="26">
        <f>Saline!BT73</f>
        <v>0</v>
      </c>
      <c r="E73" s="26">
        <f>Saline!CQ73</f>
        <v>0</v>
      </c>
      <c r="F73" s="26">
        <f>Saline!DN73</f>
        <v>0</v>
      </c>
      <c r="G73" s="26">
        <f>Saline!EK73</f>
        <v>0</v>
      </c>
      <c r="H73" s="26">
        <f>Saline!FH73</f>
        <v>0</v>
      </c>
      <c r="I73" s="26">
        <f>Saline!GE73</f>
        <v>0</v>
      </c>
      <c r="J73" s="26">
        <f>Saline!HB73</f>
        <v>0</v>
      </c>
      <c r="K73" s="26">
        <f>Saline!HY73</f>
        <v>0</v>
      </c>
      <c r="L73" s="24">
        <f t="shared" si="26"/>
        <v>0</v>
      </c>
      <c r="P73">
        <f t="shared" ref="P73:Y73" si="32">B1</f>
        <v>2733</v>
      </c>
      <c r="Q73">
        <f t="shared" si="32"/>
        <v>2764</v>
      </c>
      <c r="R73" t="str">
        <f t="shared" si="32"/>
        <v>InputMouse#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 t="e">
        <f>($B73/$B$75)/'ROI Areas'!$X73</f>
        <v>#DIV/0!</v>
      </c>
      <c r="AD73" s="36">
        <f>($C73/$C$75)/'ROI Areas'!$X73</f>
        <v>0</v>
      </c>
      <c r="AE73" s="36" t="e">
        <f>($D73/$D$75)/'ROI Areas'!$X73</f>
        <v>#DIV/0!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5">
      <c r="A74" s="8" t="s">
        <v>84</v>
      </c>
      <c r="B74" s="26">
        <f>Saline!Z74</f>
        <v>0</v>
      </c>
      <c r="C74" s="26">
        <f>Saline!AW74</f>
        <v>0</v>
      </c>
      <c r="D74" s="26">
        <f>Saline!BT74</f>
        <v>0</v>
      </c>
      <c r="E74" s="26">
        <f>Saline!CQ74</f>
        <v>0</v>
      </c>
      <c r="F74" s="26">
        <f>Saline!DN74</f>
        <v>0</v>
      </c>
      <c r="G74" s="26">
        <f>Saline!EK74</f>
        <v>0</v>
      </c>
      <c r="H74" s="26">
        <f>Saline!FH74</f>
        <v>0</v>
      </c>
      <c r="I74" s="26">
        <f>Saline!GE74</f>
        <v>0</v>
      </c>
      <c r="J74" s="26">
        <f>Saline!HB74</f>
        <v>0</v>
      </c>
      <c r="K74" s="26">
        <f>Saline!HY74</f>
        <v>0</v>
      </c>
      <c r="L74" s="24">
        <f t="shared" si="26"/>
        <v>0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($B74/$B$75)/'ROI Areas'!$X74</f>
        <v>#DIV/0!</v>
      </c>
      <c r="AD74" s="36" t="e">
        <f>($C74/$C$75)/'ROI Areas'!$X74</f>
        <v>#VALUE!</v>
      </c>
      <c r="AE74" s="36" t="e">
        <f>($D74/$D$75)/'ROI Areas'!$X74</f>
        <v>#DIV/0!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#DIV/0!</v>
      </c>
      <c r="AN74" t="e">
        <f t="shared" si="28"/>
        <v>#DIV/0!</v>
      </c>
    </row>
    <row r="75" spans="1:101" x14ac:dyDescent="0.25">
      <c r="A75" s="24" t="s">
        <v>106</v>
      </c>
      <c r="B75" s="24">
        <f>SUM(B2:B74)</f>
        <v>0</v>
      </c>
      <c r="C75" s="24">
        <f t="shared" ref="C75:K75" si="34">SUM(C2:C74)</f>
        <v>3</v>
      </c>
      <c r="D75" s="24">
        <f t="shared" si="34"/>
        <v>0</v>
      </c>
      <c r="E75" s="24">
        <f t="shared" si="34"/>
        <v>0</v>
      </c>
      <c r="F75" s="24">
        <f t="shared" si="34"/>
        <v>0</v>
      </c>
      <c r="G75" s="24">
        <f t="shared" si="34"/>
        <v>0</v>
      </c>
      <c r="H75" s="24">
        <f t="shared" si="34"/>
        <v>0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3</v>
      </c>
      <c r="O75" s="5" t="s">
        <v>62</v>
      </c>
      <c r="P75">
        <f t="shared" si="33"/>
        <v>0</v>
      </c>
      <c r="Q75">
        <f t="shared" si="33"/>
        <v>0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0</v>
      </c>
    </row>
    <row r="76" spans="1:101" x14ac:dyDescent="0.25">
      <c r="O76" s="5" t="s">
        <v>63</v>
      </c>
      <c r="P76">
        <f t="shared" si="33"/>
        <v>0</v>
      </c>
      <c r="Q76">
        <f t="shared" si="33"/>
        <v>0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0</v>
      </c>
    </row>
    <row r="77" spans="1:101" x14ac:dyDescent="0.25">
      <c r="O77" s="5" t="s">
        <v>64</v>
      </c>
      <c r="P77">
        <f t="shared" si="33"/>
        <v>0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0</v>
      </c>
      <c r="AB77" s="6"/>
      <c r="AC77" s="6"/>
      <c r="AD77" s="6"/>
      <c r="AE77" s="6"/>
      <c r="AF77" s="6"/>
    </row>
    <row r="78" spans="1:101" x14ac:dyDescent="0.25">
      <c r="O78" s="23" t="s">
        <v>106</v>
      </c>
      <c r="P78" s="23">
        <f>SUM(P74:P77)</f>
        <v>0</v>
      </c>
      <c r="Q78" s="23">
        <f t="shared" ref="Q78:Y78" si="35">SUM(Q74:Q77)</f>
        <v>0</v>
      </c>
      <c r="R78" s="23">
        <f t="shared" si="35"/>
        <v>0</v>
      </c>
      <c r="S78" s="23">
        <f t="shared" si="35"/>
        <v>0</v>
      </c>
      <c r="T78" s="23">
        <f t="shared" si="35"/>
        <v>0</v>
      </c>
      <c r="U78" s="23">
        <f t="shared" si="35"/>
        <v>0</v>
      </c>
      <c r="V78" s="23">
        <f t="shared" si="35"/>
        <v>0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0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5">
      <c r="O79" s="37" t="s">
        <v>120</v>
      </c>
      <c r="P79" s="38" t="e">
        <f>(P78/B75)/0.076858</f>
        <v>#DIV/0!</v>
      </c>
      <c r="Q79" s="38">
        <f t="shared" ref="Q79:Y79" si="36">(Q78/C75)/0.076858</f>
        <v>0</v>
      </c>
      <c r="R79" s="38" t="e">
        <f t="shared" si="36"/>
        <v>#DIV/0!</v>
      </c>
      <c r="S79" s="38" t="e">
        <f t="shared" si="36"/>
        <v>#DIV/0!</v>
      </c>
      <c r="T79" s="38" t="e">
        <f t="shared" si="36"/>
        <v>#DIV/0!</v>
      </c>
      <c r="U79" s="38" t="e">
        <f t="shared" si="36"/>
        <v>#DIV/0!</v>
      </c>
      <c r="V79" s="38" t="e">
        <f t="shared" si="36"/>
        <v>#DIV/0!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>
        <f>$B$1</f>
        <v>2733</v>
      </c>
      <c r="AC79" s="36" t="e">
        <f>($B2/$B$75)/'ROI Areas'!$X2</f>
        <v>#DIV/0!</v>
      </c>
      <c r="AD79" s="36" t="e">
        <f>($B3/$B$75)/'ROI Areas'!$X3</f>
        <v>#DIV/0!</v>
      </c>
      <c r="AE79" s="36" t="e">
        <f>($B4/$B$75)/'ROI Areas'!$X4</f>
        <v>#DIV/0!</v>
      </c>
      <c r="AF79" s="36" t="e">
        <f>($B5/$B$75)/'ROI Areas'!$X5</f>
        <v>#DIV/0!</v>
      </c>
      <c r="AG79" s="36" t="e">
        <f>($B6/$B$75)/'ROI Areas'!$X6</f>
        <v>#DIV/0!</v>
      </c>
      <c r="AH79" s="36" t="e">
        <f>($B7/$B$75)/'ROI Areas'!$X7</f>
        <v>#DIV/0!</v>
      </c>
      <c r="AI79" s="36" t="e">
        <f>($B8/$B$75)/'ROI Areas'!$X8</f>
        <v>#DIV/0!</v>
      </c>
      <c r="AJ79" s="36" t="e">
        <f>($B9/$B$75)/'ROI Areas'!$X9</f>
        <v>#DIV/0!</v>
      </c>
      <c r="AK79" s="36" t="e">
        <f>($B10/$B$75)/'ROI Areas'!$X10</f>
        <v>#DIV/0!</v>
      </c>
      <c r="AL79" s="36" t="e">
        <f>($B11/$B$75)/'ROI Areas'!$X11</f>
        <v>#DIV/0!</v>
      </c>
      <c r="AM79" s="36" t="e">
        <f>($B12/$B$75)/'ROI Areas'!$X12</f>
        <v>#DIV/0!</v>
      </c>
      <c r="AN79" s="36" t="e">
        <f>($B13/$B$75)/'ROI Areas'!$X13</f>
        <v>#DIV/0!</v>
      </c>
      <c r="AO79" s="36" t="e">
        <f>($B14/$B$75)/'ROI Areas'!$X14</f>
        <v>#DIV/0!</v>
      </c>
      <c r="AP79" s="36" t="e">
        <f>($B15/$B$75)/'ROI Areas'!$X15</f>
        <v>#DIV/0!</v>
      </c>
      <c r="AQ79" s="36" t="e">
        <f>($B16/$B$75)/'ROI Areas'!$X16</f>
        <v>#DIV/0!</v>
      </c>
      <c r="AR79" s="36" t="e">
        <f>($B17/$B$75)/'ROI Areas'!$X17</f>
        <v>#DIV/0!</v>
      </c>
      <c r="AS79" s="36" t="e">
        <f>($B18/$B$75)/'ROI Areas'!$X18</f>
        <v>#DIV/0!</v>
      </c>
      <c r="AT79" s="36" t="e">
        <f>($B19/$B$75)/'ROI Areas'!$X19</f>
        <v>#DIV/0!</v>
      </c>
      <c r="AU79" s="36" t="e">
        <f>($B20/$B$75)/'ROI Areas'!$X20</f>
        <v>#DIV/0!</v>
      </c>
      <c r="AV79" s="36" t="e">
        <f>($B21/$B$75)/'ROI Areas'!$X21</f>
        <v>#DIV/0!</v>
      </c>
      <c r="AW79" s="36" t="e">
        <f>($B22/$B$75)/'ROI Areas'!$X22</f>
        <v>#DIV/0!</v>
      </c>
      <c r="AX79" s="36" t="e">
        <f>($B23/$B$75)/'ROI Areas'!$X23</f>
        <v>#DIV/0!</v>
      </c>
      <c r="AY79" s="36" t="e">
        <f>($B24/$B$75)/'ROI Areas'!$X24</f>
        <v>#DIV/0!</v>
      </c>
      <c r="AZ79" s="36" t="e">
        <f>($B25/$B$75)/'ROI Areas'!$X25</f>
        <v>#DIV/0!</v>
      </c>
      <c r="BA79" s="36" t="e">
        <f>($B26/$B$75)/'ROI Areas'!$X26</f>
        <v>#DIV/0!</v>
      </c>
      <c r="BB79" s="36" t="e">
        <f>($B27/$B$75)/'ROI Areas'!$X27</f>
        <v>#DIV/0!</v>
      </c>
      <c r="BC79" s="36" t="e">
        <f>($B28/$B$75)/'ROI Areas'!$X28</f>
        <v>#DIV/0!</v>
      </c>
      <c r="BD79" s="36" t="e">
        <f>($B29/$B$75)/'ROI Areas'!$X29</f>
        <v>#DIV/0!</v>
      </c>
      <c r="BE79" s="36" t="e">
        <f>($B30/$B$75)/'ROI Areas'!$X30</f>
        <v>#DIV/0!</v>
      </c>
      <c r="BF79" s="36" t="e">
        <f>($B31/$B$75)/'ROI Areas'!$X31</f>
        <v>#DIV/0!</v>
      </c>
      <c r="BG79" s="36" t="e">
        <f>($B32/$B$75)/'ROI Areas'!$X32</f>
        <v>#DIV/0!</v>
      </c>
      <c r="BH79" s="36" t="e">
        <f>($B33/$B$75)/'ROI Areas'!$X33</f>
        <v>#DIV/0!</v>
      </c>
      <c r="BI79" s="36" t="e">
        <f>($B34/$B$75)/'ROI Areas'!$X34</f>
        <v>#DIV/0!</v>
      </c>
      <c r="BJ79" s="36" t="e">
        <f>($B35/$B$75)/'ROI Areas'!$X35</f>
        <v>#DIV/0!</v>
      </c>
      <c r="BK79" s="36" t="e">
        <f>($B36/$B$75)/'ROI Areas'!$X36</f>
        <v>#DIV/0!</v>
      </c>
      <c r="BL79" s="36" t="e">
        <f>($B37/$B$75)/'ROI Areas'!$X37</f>
        <v>#DIV/0!</v>
      </c>
      <c r="BM79" s="36" t="e">
        <f>($B38/$B$75)/'ROI Areas'!$X38</f>
        <v>#DIV/0!</v>
      </c>
      <c r="BN79" s="36" t="e">
        <f>($B39/$B$75)/'ROI Areas'!$X39</f>
        <v>#DIV/0!</v>
      </c>
      <c r="BO79" s="36" t="e">
        <f>($B40/$B$75)/'ROI Areas'!$X40</f>
        <v>#DIV/0!</v>
      </c>
      <c r="BP79" s="36" t="e">
        <f>($B41/$B$75)/'ROI Areas'!$X41</f>
        <v>#DIV/0!</v>
      </c>
      <c r="BQ79" s="36" t="e">
        <f>($B42/$B$75)/'ROI Areas'!$X42</f>
        <v>#DIV/0!</v>
      </c>
      <c r="BR79" s="36" t="e">
        <f>($B43/$B$75)/'ROI Areas'!$X43</f>
        <v>#DIV/0!</v>
      </c>
      <c r="BS79" s="36" t="e">
        <f>($B44/$B$75)/'ROI Areas'!$X44</f>
        <v>#DIV/0!</v>
      </c>
      <c r="BT79" s="36" t="e">
        <f>($B45/$B$75)/'ROI Areas'!$X45</f>
        <v>#DIV/0!</v>
      </c>
      <c r="BU79" s="36" t="e">
        <f>($B46/$B$75)/'ROI Areas'!$X46</f>
        <v>#DIV/0!</v>
      </c>
      <c r="BV79" s="36" t="e">
        <f>($B47/$B$75)/'ROI Areas'!$X47</f>
        <v>#DIV/0!</v>
      </c>
      <c r="BW79" s="36" t="e">
        <f>($B48/$B$75)/'ROI Areas'!$X48</f>
        <v>#DIV/0!</v>
      </c>
      <c r="BX79" s="36" t="e">
        <f>($B49/$B$75)/'ROI Areas'!$X49</f>
        <v>#DIV/0!</v>
      </c>
      <c r="BY79" s="36" t="e">
        <f>($B50/$B$75)/'ROI Areas'!$X50</f>
        <v>#DIV/0!</v>
      </c>
      <c r="BZ79" s="36" t="e">
        <f>($B51/$B$75)/'ROI Areas'!$X51</f>
        <v>#DIV/0!</v>
      </c>
      <c r="CA79" s="36" t="e">
        <f>($B52/$B$75)/'ROI Areas'!$X52</f>
        <v>#DIV/0!</v>
      </c>
      <c r="CB79" s="36" t="e">
        <f>($B53/$B$75)/'ROI Areas'!$X53</f>
        <v>#DIV/0!</v>
      </c>
      <c r="CC79" s="36" t="e">
        <f>($B54/$B$75)/'ROI Areas'!$X54</f>
        <v>#DIV/0!</v>
      </c>
      <c r="CD79" s="36" t="e">
        <f>($B55/$B$75)/'ROI Areas'!$X55</f>
        <v>#DIV/0!</v>
      </c>
      <c r="CE79" s="36" t="e">
        <f>($B56/$B$75)/'ROI Areas'!$X56</f>
        <v>#DIV/0!</v>
      </c>
      <c r="CF79" s="36" t="e">
        <f>($B57/$B$75)/'ROI Areas'!$X57</f>
        <v>#DIV/0!</v>
      </c>
      <c r="CG79" s="36" t="e">
        <f>($B58/$B$75)/'ROI Areas'!$X58</f>
        <v>#DIV/0!</v>
      </c>
      <c r="CH79" s="36" t="e">
        <f>($B59/$B$75)/'ROI Areas'!$X59</f>
        <v>#DIV/0!</v>
      </c>
      <c r="CI79" s="36" t="e">
        <f>($B60/$B$75)/'ROI Areas'!$X60</f>
        <v>#DIV/0!</v>
      </c>
      <c r="CJ79" s="36" t="e">
        <f>($B61/$B$75)/'ROI Areas'!$X61</f>
        <v>#DIV/0!</v>
      </c>
      <c r="CK79" s="36" t="e">
        <f>($B62/$B$75)/'ROI Areas'!$X62</f>
        <v>#DIV/0!</v>
      </c>
      <c r="CL79" s="36" t="e">
        <f>($B63/$B$75)/'ROI Areas'!$X63</f>
        <v>#DIV/0!</v>
      </c>
      <c r="CM79" s="36" t="e">
        <f>($B64/$B$75)/'ROI Areas'!$X64</f>
        <v>#DIV/0!</v>
      </c>
      <c r="CN79" s="36" t="e">
        <f>($B65/$B$75)/'ROI Areas'!$X65</f>
        <v>#DIV/0!</v>
      </c>
      <c r="CO79" s="36" t="e">
        <f>($B66/$B$75)/'ROI Areas'!$X66</f>
        <v>#DIV/0!</v>
      </c>
      <c r="CP79" s="36" t="e">
        <f>($B67/$B$75)/'ROI Areas'!$X67</f>
        <v>#DIV/0!</v>
      </c>
      <c r="CQ79" s="36" t="e">
        <f>($B68/$B$75)/'ROI Areas'!$X68</f>
        <v>#DIV/0!</v>
      </c>
      <c r="CR79" s="36" t="e">
        <f>($B69/$B$75)/'ROI Areas'!$X69</f>
        <v>#DIV/0!</v>
      </c>
      <c r="CS79" s="36" t="e">
        <f>($B70/$B$75)/'ROI Areas'!$X70</f>
        <v>#DIV/0!</v>
      </c>
      <c r="CT79" s="36" t="e">
        <f>($B71/$B$75)/'ROI Areas'!$X71</f>
        <v>#DIV/0!</v>
      </c>
      <c r="CU79" s="36" t="e">
        <f>($B72/$B$75)/'ROI Areas'!$X72</f>
        <v>#DIV/0!</v>
      </c>
      <c r="CV79" s="36" t="e">
        <f>($B73/$B$75)/'ROI Areas'!$X73</f>
        <v>#DIV/0!</v>
      </c>
      <c r="CW79" s="36" t="e">
        <f>($B74/$B$75)/'ROI Areas'!$X74</f>
        <v>#DIV/0!</v>
      </c>
    </row>
    <row r="80" spans="1:101" x14ac:dyDescent="0.25">
      <c r="O80" s="22" t="s">
        <v>111</v>
      </c>
      <c r="AB80" s="25">
        <f>$C$1</f>
        <v>2764</v>
      </c>
      <c r="AC80" s="36">
        <f>($C2/$C$75)/'ROI Areas'!$X2</f>
        <v>0</v>
      </c>
      <c r="AD80" s="36">
        <f>($C3/$C$75)/'ROI Areas'!$X3</f>
        <v>0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0</v>
      </c>
      <c r="AJ80" s="36">
        <f>($C9/$C$75)/'ROI Areas'!$X9</f>
        <v>0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0</v>
      </c>
      <c r="AN80" s="36">
        <f>($C13/$C$75)/'ROI Areas'!$X13</f>
        <v>5.3567468219811536</v>
      </c>
      <c r="AO80" s="36">
        <f>($C14/$C$75)/'ROI Areas'!$X14</f>
        <v>0</v>
      </c>
      <c r="AP80" s="36">
        <f>($C15/$C$75)/'ROI Areas'!$X15</f>
        <v>0</v>
      </c>
      <c r="AQ80" s="36">
        <f>($C16/$C$75)/'ROI Areas'!$X16</f>
        <v>0</v>
      </c>
      <c r="AR80" s="36">
        <f>($C17/$C$75)/'ROI Areas'!$X17</f>
        <v>0</v>
      </c>
      <c r="AS80" s="36">
        <f>($C18/$C$75)/'ROI Areas'!$X18</f>
        <v>0</v>
      </c>
      <c r="AT80" s="36">
        <f>($C19/$C$75)/'ROI Areas'!$X19</f>
        <v>0</v>
      </c>
      <c r="AU80" s="36">
        <f>($C20/$C$75)/'ROI Areas'!$X20</f>
        <v>0</v>
      </c>
      <c r="AV80" s="36">
        <f>($C21/$C$75)/'ROI Areas'!$X21</f>
        <v>0</v>
      </c>
      <c r="AW80" s="36">
        <f>($C22/$C$75)/'ROI Areas'!$X22</f>
        <v>60.092675954273773</v>
      </c>
      <c r="AX80" s="36">
        <f>($C23/$C$75)/'ROI Areas'!$X23</f>
        <v>0</v>
      </c>
      <c r="AY80" s="36">
        <f>($C24/$C$75)/'ROI Areas'!$X24</f>
        <v>0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19.189970979145816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0</v>
      </c>
      <c r="BS80" s="36">
        <f>($C44/$C$75)/'ROI Areas'!$X44</f>
        <v>0</v>
      </c>
      <c r="BT80" s="36">
        <f>($C45/$C$75)/'ROI Areas'!$X45</f>
        <v>0</v>
      </c>
      <c r="BU80" s="36">
        <f>($C46/$C$75)/'ROI Areas'!$X46</f>
        <v>0</v>
      </c>
      <c r="BV80" s="36">
        <f>($C47/$C$75)/'ROI Areas'!$X47</f>
        <v>0</v>
      </c>
      <c r="BW80" s="36">
        <f>($C48/$C$75)/'ROI Areas'!$X48</f>
        <v>0</v>
      </c>
      <c r="BX80" s="36">
        <f>($C49/$C$75)/'ROI Areas'!$X49</f>
        <v>0</v>
      </c>
      <c r="BY80" s="36">
        <f>($C50/$C$75)/'ROI Areas'!$X50</f>
        <v>0</v>
      </c>
      <c r="BZ80" s="36">
        <f>($C51/$C$75)/'ROI Areas'!$X51</f>
        <v>0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0</v>
      </c>
      <c r="CE80" s="36">
        <f>($C56/$C$75)/'ROI Areas'!$X56</f>
        <v>0</v>
      </c>
      <c r="CF80" s="36">
        <f>($C57/$C$75)/'ROI Areas'!$X57</f>
        <v>0</v>
      </c>
      <c r="CG80" s="36">
        <f>($C58/$C$75)/'ROI Areas'!$X58</f>
        <v>0</v>
      </c>
      <c r="CH80" s="36">
        <f>($C59/$C$75)/'ROI Areas'!$X59</f>
        <v>0</v>
      </c>
      <c r="CI80" s="36">
        <f>($C60/$C$75)/'ROI Areas'!$X60</f>
        <v>0</v>
      </c>
      <c r="CJ80" s="36">
        <f>($C61/$C$75)/'ROI Areas'!$X61</f>
        <v>0</v>
      </c>
      <c r="CK80" s="36">
        <f>($C62/$C$75)/'ROI Areas'!$X62</f>
        <v>0</v>
      </c>
      <c r="CL80" s="36">
        <f>($C63/$C$75)/'ROI Areas'!$X63</f>
        <v>0</v>
      </c>
      <c r="CM80" s="36">
        <f>($C64/$C$75)/'ROI Areas'!$X64</f>
        <v>0</v>
      </c>
      <c r="CN80" s="36">
        <f>($C65/$C$75)/'ROI Areas'!$X65</f>
        <v>0</v>
      </c>
      <c r="CO80" s="36">
        <f>($C66/$C$75)/'ROI Areas'!$X66</f>
        <v>0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</v>
      </c>
      <c r="CT80" s="36">
        <f>($C71/$C$75)/'ROI Areas'!$X71</f>
        <v>0</v>
      </c>
      <c r="CU80" s="36">
        <f>($C72/$C$75)/'ROI Areas'!$X72</f>
        <v>0</v>
      </c>
      <c r="CV80" s="36">
        <f>($C73/$C$75)/'ROI Areas'!$X73</f>
        <v>0</v>
      </c>
      <c r="CW80" s="36" t="e">
        <f>($C74/$C$75)/'ROI Areas'!$X74</f>
        <v>#VALUE!</v>
      </c>
    </row>
    <row r="81" spans="15:101" x14ac:dyDescent="0.25">
      <c r="P81">
        <f t="shared" ref="P81:Y81" si="37">B1</f>
        <v>2733</v>
      </c>
      <c r="Q81">
        <f t="shared" si="37"/>
        <v>2764</v>
      </c>
      <c r="R81" t="str">
        <f t="shared" si="37"/>
        <v>InputMouse#</v>
      </c>
      <c r="S81" t="str">
        <f t="shared" si="37"/>
        <v>InputMouse#</v>
      </c>
      <c r="T81" t="str">
        <f t="shared" si="37"/>
        <v>InputMouse#</v>
      </c>
      <c r="U81" t="str">
        <f t="shared" si="37"/>
        <v>InputMouse#</v>
      </c>
      <c r="V81" t="str">
        <f t="shared" si="37"/>
        <v>InputMouse#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 t="str">
        <f>$D$1</f>
        <v>InputMouse#</v>
      </c>
      <c r="AC81" s="36" t="e">
        <f>($D2/$D$75)/'ROI Areas'!$X2</f>
        <v>#DIV/0!</v>
      </c>
      <c r="AD81" s="36" t="e">
        <f>($D3/$D$75)/'ROI Areas'!$X3</f>
        <v>#DIV/0!</v>
      </c>
      <c r="AE81" s="36" t="e">
        <f>($D4/$D$75)/'ROI Areas'!$X4</f>
        <v>#DIV/0!</v>
      </c>
      <c r="AF81" s="36" t="e">
        <f>($D5/$D$75)/'ROI Areas'!$X5</f>
        <v>#DIV/0!</v>
      </c>
      <c r="AG81" s="36" t="e">
        <f>($D6/$D$75)/'ROI Areas'!$X6</f>
        <v>#DIV/0!</v>
      </c>
      <c r="AH81" s="36" t="e">
        <f>($D7/$D$75)/'ROI Areas'!$X7</f>
        <v>#DIV/0!</v>
      </c>
      <c r="AI81" s="36" t="e">
        <f>($D8/$D$75)/'ROI Areas'!$X8</f>
        <v>#DIV/0!</v>
      </c>
      <c r="AJ81" s="36" t="e">
        <f>($D9/$D$75)/'ROI Areas'!$X9</f>
        <v>#DIV/0!</v>
      </c>
      <c r="AK81" s="36" t="e">
        <f>($D10/$D$75)/'ROI Areas'!$X10</f>
        <v>#DIV/0!</v>
      </c>
      <c r="AL81" s="36" t="e">
        <f>($D11/$D$75)/'ROI Areas'!$X11</f>
        <v>#DIV/0!</v>
      </c>
      <c r="AM81" s="36" t="e">
        <f>($D12/$D$75)/'ROI Areas'!$X12</f>
        <v>#DIV/0!</v>
      </c>
      <c r="AN81" s="36" t="e">
        <f>($D13/$D$75)/'ROI Areas'!$X13</f>
        <v>#DIV/0!</v>
      </c>
      <c r="AO81" s="36" t="e">
        <f>($D14/$D$75)/'ROI Areas'!$X14</f>
        <v>#DIV/0!</v>
      </c>
      <c r="AP81" s="36" t="e">
        <f>($D15/$D$75)/'ROI Areas'!$X15</f>
        <v>#DIV/0!</v>
      </c>
      <c r="AQ81" s="36" t="e">
        <f>($D16/$D$75)/'ROI Areas'!$X16</f>
        <v>#DIV/0!</v>
      </c>
      <c r="AR81" s="36" t="e">
        <f>($D17/$D$75)/'ROI Areas'!$X17</f>
        <v>#DIV/0!</v>
      </c>
      <c r="AS81" s="36" t="e">
        <f>($D18/$D$75)/'ROI Areas'!$X18</f>
        <v>#DIV/0!</v>
      </c>
      <c r="AT81" s="36" t="e">
        <f>($D19/$D$75)/'ROI Areas'!$X19</f>
        <v>#DIV/0!</v>
      </c>
      <c r="AU81" s="36" t="e">
        <f>($D20/$D$75)/'ROI Areas'!$X20</f>
        <v>#DIV/0!</v>
      </c>
      <c r="AV81" s="36" t="e">
        <f>($D21/$D$75)/'ROI Areas'!$X21</f>
        <v>#DIV/0!</v>
      </c>
      <c r="AW81" s="36" t="e">
        <f>($D22/$D$75)/'ROI Areas'!$X22</f>
        <v>#DIV/0!</v>
      </c>
      <c r="AX81" s="36" t="e">
        <f>($D23/$D$75)/'ROI Areas'!$X23</f>
        <v>#DIV/0!</v>
      </c>
      <c r="AY81" s="36" t="e">
        <f>($D24/$D$75)/'ROI Areas'!$X24</f>
        <v>#DIV/0!</v>
      </c>
      <c r="AZ81" s="36" t="e">
        <f>($D25/$D$75)/'ROI Areas'!$X25</f>
        <v>#DIV/0!</v>
      </c>
      <c r="BA81" s="36" t="e">
        <f>($D26/$D$75)/'ROI Areas'!$X26</f>
        <v>#DIV/0!</v>
      </c>
      <c r="BB81" s="36" t="e">
        <f>($D27/$D$75)/'ROI Areas'!$X27</f>
        <v>#DIV/0!</v>
      </c>
      <c r="BC81" s="36" t="e">
        <f>($D28/$D$75)/'ROI Areas'!$X28</f>
        <v>#DIV/0!</v>
      </c>
      <c r="BD81" s="36" t="e">
        <f>($D29/$D$75)/'ROI Areas'!$X29</f>
        <v>#DIV/0!</v>
      </c>
      <c r="BE81" s="36" t="e">
        <f>($D30/$D$75)/'ROI Areas'!$X30</f>
        <v>#DIV/0!</v>
      </c>
      <c r="BF81" s="36" t="e">
        <f>($D31/$D$75)/'ROI Areas'!$X31</f>
        <v>#DIV/0!</v>
      </c>
      <c r="BG81" s="36" t="e">
        <f>($D32/$D$75)/'ROI Areas'!$X32</f>
        <v>#DIV/0!</v>
      </c>
      <c r="BH81" s="36" t="e">
        <f>($D33/$D$75)/'ROI Areas'!$X33</f>
        <v>#DIV/0!</v>
      </c>
      <c r="BI81" s="36" t="e">
        <f>($D34/$D$75)/'ROI Areas'!$X34</f>
        <v>#DIV/0!</v>
      </c>
      <c r="BJ81" s="36" t="e">
        <f>($D35/$D$75)/'ROI Areas'!$X35</f>
        <v>#DIV/0!</v>
      </c>
      <c r="BK81" s="36" t="e">
        <f>($D36/$D$75)/'ROI Areas'!$X36</f>
        <v>#DIV/0!</v>
      </c>
      <c r="BL81" s="36" t="e">
        <f>($D37/$D$75)/'ROI Areas'!$X37</f>
        <v>#DIV/0!</v>
      </c>
      <c r="BM81" s="36" t="e">
        <f>($D38/$D$75)/'ROI Areas'!$X38</f>
        <v>#DIV/0!</v>
      </c>
      <c r="BN81" s="36" t="e">
        <f>($D39/$D$75)/'ROI Areas'!$X39</f>
        <v>#DIV/0!</v>
      </c>
      <c r="BO81" s="36" t="e">
        <f>($D40/$D$75)/'ROI Areas'!$X40</f>
        <v>#DIV/0!</v>
      </c>
      <c r="BP81" s="36" t="e">
        <f>($D41/$D$75)/'ROI Areas'!$X41</f>
        <v>#DIV/0!</v>
      </c>
      <c r="BQ81" s="36" t="e">
        <f>($D42/$D$75)/'ROI Areas'!$X42</f>
        <v>#DIV/0!</v>
      </c>
      <c r="BR81" s="36" t="e">
        <f>($D43/$D$75)/'ROI Areas'!$X43</f>
        <v>#DIV/0!</v>
      </c>
      <c r="BS81" s="36" t="e">
        <f>($D44/$D$75)/'ROI Areas'!$X44</f>
        <v>#DIV/0!</v>
      </c>
      <c r="BT81" s="36" t="e">
        <f>($D45/$D$75)/'ROI Areas'!$X45</f>
        <v>#DIV/0!</v>
      </c>
      <c r="BU81" s="36" t="e">
        <f>($D46/$D$75)/'ROI Areas'!$X46</f>
        <v>#DIV/0!</v>
      </c>
      <c r="BV81" s="36" t="e">
        <f>($D47/$D$75)/'ROI Areas'!$X47</f>
        <v>#DIV/0!</v>
      </c>
      <c r="BW81" s="36" t="e">
        <f>($D48/$D$75)/'ROI Areas'!$X48</f>
        <v>#DIV/0!</v>
      </c>
      <c r="BX81" s="36" t="e">
        <f>($D49/$D$75)/'ROI Areas'!$X49</f>
        <v>#DIV/0!</v>
      </c>
      <c r="BY81" s="36" t="e">
        <f>($D50/$D$75)/'ROI Areas'!$X50</f>
        <v>#DIV/0!</v>
      </c>
      <c r="BZ81" s="36" t="e">
        <f>($D51/$D$75)/'ROI Areas'!$X51</f>
        <v>#DIV/0!</v>
      </c>
      <c r="CA81" s="36" t="e">
        <f>($D52/$D$75)/'ROI Areas'!$X52</f>
        <v>#DIV/0!</v>
      </c>
      <c r="CB81" s="36" t="e">
        <f>($D53/$D$75)/'ROI Areas'!$X53</f>
        <v>#DIV/0!</v>
      </c>
      <c r="CC81" s="36" t="e">
        <f>($D54/$D$75)/'ROI Areas'!$X54</f>
        <v>#DIV/0!</v>
      </c>
      <c r="CD81" s="36" t="e">
        <f>($D55/$D$75)/'ROI Areas'!$X55</f>
        <v>#DIV/0!</v>
      </c>
      <c r="CE81" s="36" t="e">
        <f>($D56/$D$75)/'ROI Areas'!$X56</f>
        <v>#DIV/0!</v>
      </c>
      <c r="CF81" s="36" t="e">
        <f>($D57/$D$75)/'ROI Areas'!$X57</f>
        <v>#DIV/0!</v>
      </c>
      <c r="CG81" s="36" t="e">
        <f>($D58/$D$75)/'ROI Areas'!$X58</f>
        <v>#DIV/0!</v>
      </c>
      <c r="CH81" s="36" t="e">
        <f>($D59/$D$75)/'ROI Areas'!$X59</f>
        <v>#DIV/0!</v>
      </c>
      <c r="CI81" s="36" t="e">
        <f>($D60/$D$75)/'ROI Areas'!$X60</f>
        <v>#DIV/0!</v>
      </c>
      <c r="CJ81" s="36" t="e">
        <f>($D61/$D$75)/'ROI Areas'!$X61</f>
        <v>#DIV/0!</v>
      </c>
      <c r="CK81" s="36" t="e">
        <f>($D62/$D$75)/'ROI Areas'!$X62</f>
        <v>#DIV/0!</v>
      </c>
      <c r="CL81" s="36" t="e">
        <f>($D63/$D$75)/'ROI Areas'!$X63</f>
        <v>#DIV/0!</v>
      </c>
      <c r="CM81" s="36" t="e">
        <f>($D64/$D$75)/'ROI Areas'!$X64</f>
        <v>#DIV/0!</v>
      </c>
      <c r="CN81" s="36" t="e">
        <f>($D65/$D$75)/'ROI Areas'!$X65</f>
        <v>#DIV/0!</v>
      </c>
      <c r="CO81" s="36" t="e">
        <f>($D66/$D$75)/'ROI Areas'!$X66</f>
        <v>#DIV/0!</v>
      </c>
      <c r="CP81" s="36" t="e">
        <f>($D67/$D$75)/'ROI Areas'!$X67</f>
        <v>#DIV/0!</v>
      </c>
      <c r="CQ81" s="36" t="e">
        <f>($D68/$D$75)/'ROI Areas'!$X68</f>
        <v>#DIV/0!</v>
      </c>
      <c r="CR81" s="36" t="e">
        <f>($D69/$D$75)/'ROI Areas'!$X69</f>
        <v>#DIV/0!</v>
      </c>
      <c r="CS81" s="36" t="e">
        <f>($D70/$D$75)/'ROI Areas'!$X70</f>
        <v>#DIV/0!</v>
      </c>
      <c r="CT81" s="36" t="e">
        <f>($D71/$D$75)/'ROI Areas'!$X71</f>
        <v>#DIV/0!</v>
      </c>
      <c r="CU81" s="36" t="e">
        <f>($D72/$D$75)/'ROI Areas'!$X72</f>
        <v>#DIV/0!</v>
      </c>
      <c r="CV81" s="36" t="e">
        <f>($D73/$D$75)/'ROI Areas'!$X73</f>
        <v>#DIV/0!</v>
      </c>
      <c r="CW81" s="36" t="e">
        <f>($D74/$D$75)/'ROI Areas'!$X74</f>
        <v>#DIV/0!</v>
      </c>
    </row>
    <row r="82" spans="15:101" x14ac:dyDescent="0.25">
      <c r="O82" s="5" t="s">
        <v>12</v>
      </c>
      <c r="P82">
        <f t="shared" ref="P82:Z88" si="38">B49</f>
        <v>0</v>
      </c>
      <c r="Q82">
        <f t="shared" si="38"/>
        <v>0</v>
      </c>
      <c r="R82">
        <f t="shared" si="38"/>
        <v>0</v>
      </c>
      <c r="S82">
        <f t="shared" si="38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0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5">
      <c r="O83" s="5" t="s">
        <v>65</v>
      </c>
      <c r="P83">
        <f t="shared" si="38"/>
        <v>0</v>
      </c>
      <c r="Q83">
        <f t="shared" si="38"/>
        <v>0</v>
      </c>
      <c r="R83">
        <f t="shared" si="38"/>
        <v>0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0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5">
      <c r="O84" s="5" t="s">
        <v>66</v>
      </c>
      <c r="P84">
        <f t="shared" si="38"/>
        <v>0</v>
      </c>
      <c r="Q84">
        <f t="shared" si="38"/>
        <v>0</v>
      </c>
      <c r="R84">
        <f t="shared" si="38"/>
        <v>0</v>
      </c>
      <c r="S84">
        <f t="shared" si="38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0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5">
      <c r="O85" s="5" t="s">
        <v>25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5">
      <c r="O86" s="5" t="s">
        <v>28</v>
      </c>
      <c r="P86">
        <f t="shared" si="38"/>
        <v>0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0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5">
      <c r="O87" s="5" t="s">
        <v>29</v>
      </c>
      <c r="P87">
        <f t="shared" si="38"/>
        <v>0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0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5">
      <c r="O88" s="5" t="s">
        <v>32</v>
      </c>
      <c r="P88">
        <f t="shared" si="38"/>
        <v>0</v>
      </c>
      <c r="Q88">
        <f t="shared" si="38"/>
        <v>0</v>
      </c>
      <c r="R88">
        <f t="shared" si="38"/>
        <v>0</v>
      </c>
      <c r="S88">
        <f t="shared" si="38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0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5">
      <c r="O89" s="23" t="s">
        <v>106</v>
      </c>
      <c r="P89" s="23">
        <f>SUM(P82:P88)</f>
        <v>0</v>
      </c>
      <c r="Q89" s="23">
        <f t="shared" ref="Q89:Y89" si="39">SUM(Q82:Q88)</f>
        <v>0</v>
      </c>
      <c r="R89" s="23">
        <f t="shared" si="39"/>
        <v>0</v>
      </c>
      <c r="S89" s="23">
        <f t="shared" si="39"/>
        <v>0</v>
      </c>
      <c r="T89" s="23">
        <f t="shared" si="39"/>
        <v>0</v>
      </c>
      <c r="U89" s="23">
        <f t="shared" si="39"/>
        <v>0</v>
      </c>
      <c r="V89" s="23">
        <f t="shared" si="39"/>
        <v>0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0</v>
      </c>
      <c r="AB89" s="27"/>
      <c r="AC89" s="6"/>
      <c r="AD89" s="6"/>
      <c r="AE89" s="6"/>
      <c r="AF89" s="6"/>
    </row>
    <row r="90" spans="15:101" x14ac:dyDescent="0.25">
      <c r="O90" s="37" t="s">
        <v>120</v>
      </c>
      <c r="P90" s="38" t="e">
        <f>(P89/B75)/0.068153</f>
        <v>#DIV/0!</v>
      </c>
      <c r="Q90" s="38">
        <f t="shared" ref="Q90:Y90" si="40">(Q89/C75)/0.068153</f>
        <v>0</v>
      </c>
      <c r="R90" s="38" t="e">
        <f t="shared" si="40"/>
        <v>#DIV/0!</v>
      </c>
      <c r="S90" s="38" t="e">
        <f t="shared" si="40"/>
        <v>#DIV/0!</v>
      </c>
      <c r="T90" s="38" t="e">
        <f t="shared" si="40"/>
        <v>#DIV/0!</v>
      </c>
      <c r="U90" s="38" t="e">
        <f t="shared" si="40"/>
        <v>#DIV/0!</v>
      </c>
      <c r="V90" s="38" t="e">
        <f t="shared" si="40"/>
        <v>#DIV/0!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5">
      <c r="O91" s="22" t="s">
        <v>44</v>
      </c>
      <c r="AB91" s="27"/>
      <c r="AC91" s="6"/>
      <c r="AD91" s="6"/>
      <c r="AE91" s="6"/>
      <c r="AF91" s="6"/>
    </row>
    <row r="92" spans="15:101" x14ac:dyDescent="0.25">
      <c r="P92">
        <f t="shared" ref="P92:Y92" si="41">B1</f>
        <v>2733</v>
      </c>
      <c r="Q92">
        <f t="shared" si="41"/>
        <v>2764</v>
      </c>
      <c r="R92" t="str">
        <f t="shared" si="41"/>
        <v>InputMouse#</v>
      </c>
      <c r="S92" t="str">
        <f t="shared" si="41"/>
        <v>InputMouse#</v>
      </c>
      <c r="T92" t="str">
        <f t="shared" si="41"/>
        <v>InputMouse#</v>
      </c>
      <c r="U92" t="str">
        <f t="shared" si="41"/>
        <v>InputMouse#</v>
      </c>
      <c r="V92" t="str">
        <f t="shared" si="41"/>
        <v>InputMouse#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5">
      <c r="O93" s="5" t="s">
        <v>67</v>
      </c>
      <c r="P93">
        <f t="shared" ref="P93:Z95" si="42">B56</f>
        <v>0</v>
      </c>
      <c r="Q93">
        <f t="shared" si="42"/>
        <v>0</v>
      </c>
      <c r="R93">
        <f t="shared" si="42"/>
        <v>0</v>
      </c>
      <c r="S93">
        <f t="shared" si="42"/>
        <v>0</v>
      </c>
      <c r="T93">
        <f t="shared" si="42"/>
        <v>0</v>
      </c>
      <c r="U93">
        <f t="shared" si="42"/>
        <v>0</v>
      </c>
      <c r="V93">
        <f t="shared" si="42"/>
        <v>0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0</v>
      </c>
      <c r="AB93" s="27"/>
      <c r="AC93" s="6"/>
      <c r="AD93" s="6"/>
      <c r="AE93" s="6"/>
      <c r="AF93" s="6"/>
    </row>
    <row r="94" spans="15:101" x14ac:dyDescent="0.25">
      <c r="O94" s="5" t="s">
        <v>68</v>
      </c>
      <c r="P94">
        <f t="shared" si="42"/>
        <v>0</v>
      </c>
      <c r="Q94">
        <f t="shared" si="42"/>
        <v>0</v>
      </c>
      <c r="R94">
        <f t="shared" si="42"/>
        <v>0</v>
      </c>
      <c r="S94">
        <f t="shared" si="42"/>
        <v>0</v>
      </c>
      <c r="T94">
        <f t="shared" si="42"/>
        <v>0</v>
      </c>
      <c r="U94">
        <f t="shared" si="42"/>
        <v>0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0</v>
      </c>
      <c r="AB94" s="27"/>
      <c r="AC94" s="6"/>
      <c r="AD94" s="6"/>
      <c r="AE94" s="6"/>
      <c r="AF94" s="6"/>
    </row>
    <row r="95" spans="15:101" x14ac:dyDescent="0.25">
      <c r="O95" s="5" t="s">
        <v>10</v>
      </c>
      <c r="P95">
        <f t="shared" si="42"/>
        <v>0</v>
      </c>
      <c r="Q95">
        <f t="shared" si="42"/>
        <v>0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0</v>
      </c>
      <c r="AB95" s="27"/>
      <c r="AC95" s="6"/>
      <c r="AD95" s="6"/>
      <c r="AE95" s="6"/>
      <c r="AF95" s="6"/>
    </row>
    <row r="96" spans="15:101" x14ac:dyDescent="0.25">
      <c r="O96" s="23" t="s">
        <v>106</v>
      </c>
      <c r="P96" s="23">
        <f>SUM(P93:P95)</f>
        <v>0</v>
      </c>
      <c r="Q96" s="23">
        <f t="shared" ref="Q96:Y96" si="43">SUM(Q93:Q95)</f>
        <v>0</v>
      </c>
      <c r="R96" s="23">
        <f t="shared" si="43"/>
        <v>0</v>
      </c>
      <c r="S96" s="23">
        <f t="shared" si="43"/>
        <v>0</v>
      </c>
      <c r="T96" s="23">
        <f t="shared" si="43"/>
        <v>0</v>
      </c>
      <c r="U96" s="23">
        <f t="shared" si="43"/>
        <v>0</v>
      </c>
      <c r="V96" s="23">
        <f t="shared" si="43"/>
        <v>0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0</v>
      </c>
      <c r="AB96" s="27"/>
      <c r="AC96" s="6"/>
      <c r="AD96" s="6"/>
      <c r="AE96" s="6"/>
      <c r="AF96" s="6"/>
    </row>
    <row r="97" spans="15:32" x14ac:dyDescent="0.25">
      <c r="O97" s="37" t="s">
        <v>120</v>
      </c>
      <c r="P97" s="38" t="e">
        <f>(P96/B75)/0.110819</f>
        <v>#DIV/0!</v>
      </c>
      <c r="Q97" s="38">
        <f t="shared" ref="Q97:Y97" si="44">(Q96/C75)/0.110819</f>
        <v>0</v>
      </c>
      <c r="R97" s="38" t="e">
        <f t="shared" si="44"/>
        <v>#DIV/0!</v>
      </c>
      <c r="S97" s="38" t="e">
        <f t="shared" si="44"/>
        <v>#DIV/0!</v>
      </c>
      <c r="T97" s="38" t="e">
        <f t="shared" si="44"/>
        <v>#DIV/0!</v>
      </c>
      <c r="U97" s="38" t="e">
        <f t="shared" si="44"/>
        <v>#DIV/0!</v>
      </c>
      <c r="V97" s="38" t="e">
        <f t="shared" si="44"/>
        <v>#DIV/0!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5">
      <c r="O98" s="22" t="s">
        <v>45</v>
      </c>
      <c r="AB98" s="27"/>
      <c r="AC98" s="6"/>
      <c r="AD98" s="6"/>
      <c r="AE98" s="6"/>
      <c r="AF98" s="6"/>
    </row>
    <row r="99" spans="15:32" x14ac:dyDescent="0.25">
      <c r="P99">
        <f t="shared" ref="P99:Y99" si="45">B1</f>
        <v>2733</v>
      </c>
      <c r="Q99">
        <f t="shared" si="45"/>
        <v>2764</v>
      </c>
      <c r="R99" t="str">
        <f t="shared" si="45"/>
        <v>InputMouse#</v>
      </c>
      <c r="S99" t="str">
        <f t="shared" si="45"/>
        <v>InputMouse#</v>
      </c>
      <c r="T99" t="str">
        <f t="shared" si="45"/>
        <v>InputMouse#</v>
      </c>
      <c r="U99" t="str">
        <f t="shared" si="45"/>
        <v>InputMouse#</v>
      </c>
      <c r="V99" t="str">
        <f t="shared" si="45"/>
        <v>InputMouse#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5">
      <c r="O100" s="5" t="s">
        <v>69</v>
      </c>
      <c r="P100">
        <f t="shared" ref="P100:Z102" si="46">B59</f>
        <v>0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6"/>
        <v>0</v>
      </c>
      <c r="U100">
        <f t="shared" si="46"/>
        <v>0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0</v>
      </c>
      <c r="AB100" s="27"/>
      <c r="AC100" s="6"/>
      <c r="AD100" s="6"/>
      <c r="AE100" s="6"/>
      <c r="AF100" s="6"/>
    </row>
    <row r="101" spans="15:32" x14ac:dyDescent="0.25">
      <c r="O101" s="5" t="s">
        <v>70</v>
      </c>
      <c r="P101">
        <f t="shared" si="46"/>
        <v>0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6"/>
        <v>0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0</v>
      </c>
      <c r="AB101" s="27"/>
      <c r="AC101" s="6"/>
      <c r="AD101" s="6"/>
      <c r="AE101" s="6"/>
      <c r="AF101" s="6"/>
    </row>
    <row r="102" spans="15:32" x14ac:dyDescent="0.25">
      <c r="O102" s="5" t="s">
        <v>71</v>
      </c>
      <c r="P102">
        <f t="shared" si="46"/>
        <v>0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0</v>
      </c>
      <c r="AB102" s="27"/>
      <c r="AC102" s="6"/>
      <c r="AD102" s="6"/>
      <c r="AE102" s="6"/>
      <c r="AF102" s="6"/>
    </row>
    <row r="103" spans="15:32" x14ac:dyDescent="0.25">
      <c r="O103" s="23" t="s">
        <v>106</v>
      </c>
      <c r="P103" s="23">
        <f>SUM(P100:P102)</f>
        <v>0</v>
      </c>
      <c r="Q103" s="23">
        <f t="shared" ref="Q103:Y103" si="47">SUM(Q100:Q102)</f>
        <v>0</v>
      </c>
      <c r="R103" s="23">
        <f t="shared" si="47"/>
        <v>0</v>
      </c>
      <c r="S103" s="23">
        <f t="shared" si="47"/>
        <v>0</v>
      </c>
      <c r="T103" s="23">
        <f t="shared" si="47"/>
        <v>0</v>
      </c>
      <c r="U103" s="23">
        <f t="shared" si="47"/>
        <v>0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0</v>
      </c>
      <c r="AB103" s="27"/>
      <c r="AC103" s="6"/>
      <c r="AD103" s="6"/>
      <c r="AE103" s="6"/>
      <c r="AF103" s="6"/>
    </row>
    <row r="104" spans="15:32" x14ac:dyDescent="0.25">
      <c r="O104" s="37" t="s">
        <v>120</v>
      </c>
      <c r="P104" s="38" t="e">
        <f>(P103/B75)/0.033754</f>
        <v>#DIV/0!</v>
      </c>
      <c r="Q104" s="38">
        <f t="shared" ref="Q104:Y104" si="48">(Q103/C75)/0.033754</f>
        <v>0</v>
      </c>
      <c r="R104" s="38" t="e">
        <f t="shared" si="48"/>
        <v>#DIV/0!</v>
      </c>
      <c r="S104" s="38" t="e">
        <f t="shared" si="48"/>
        <v>#DIV/0!</v>
      </c>
      <c r="T104" s="38" t="e">
        <f t="shared" si="48"/>
        <v>#DIV/0!</v>
      </c>
      <c r="U104" s="38" t="e">
        <f t="shared" si="48"/>
        <v>#DIV/0!</v>
      </c>
      <c r="V104" s="38" t="e">
        <f t="shared" si="48"/>
        <v>#DIV/0!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5">
      <c r="O105" s="22" t="s">
        <v>46</v>
      </c>
      <c r="AB105" s="27"/>
      <c r="AC105" s="6"/>
      <c r="AD105" s="6"/>
      <c r="AE105" s="6"/>
      <c r="AF105" s="6"/>
    </row>
    <row r="106" spans="15:32" x14ac:dyDescent="0.25">
      <c r="P106">
        <f t="shared" ref="P106:Y106" si="49">B1</f>
        <v>2733</v>
      </c>
      <c r="Q106">
        <f t="shared" si="49"/>
        <v>2764</v>
      </c>
      <c r="R106" t="str">
        <f t="shared" si="49"/>
        <v>InputMouse#</v>
      </c>
      <c r="S106" t="str">
        <f t="shared" si="49"/>
        <v>InputMouse#</v>
      </c>
      <c r="T106" t="str">
        <f t="shared" si="49"/>
        <v>InputMouse#</v>
      </c>
      <c r="U106" t="str">
        <f t="shared" si="49"/>
        <v>InputMouse#</v>
      </c>
      <c r="V106" t="str">
        <f t="shared" si="49"/>
        <v>InputMouse#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5">
      <c r="O107" s="5" t="s">
        <v>72</v>
      </c>
      <c r="P107">
        <f t="shared" ref="P107:Z109" si="50">B62</f>
        <v>0</v>
      </c>
      <c r="Q107">
        <f t="shared" si="50"/>
        <v>0</v>
      </c>
      <c r="R107">
        <f t="shared" si="50"/>
        <v>0</v>
      </c>
      <c r="S107">
        <f t="shared" si="50"/>
        <v>0</v>
      </c>
      <c r="T107">
        <f t="shared" si="50"/>
        <v>0</v>
      </c>
      <c r="U107">
        <f t="shared" si="50"/>
        <v>0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0</v>
      </c>
      <c r="AB107" s="27"/>
      <c r="AC107" s="6"/>
      <c r="AD107" s="6"/>
      <c r="AE107" s="6"/>
      <c r="AF107" s="6"/>
    </row>
    <row r="108" spans="15:32" x14ac:dyDescent="0.25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5">
      <c r="O109" s="5" t="s">
        <v>74</v>
      </c>
      <c r="P109">
        <f t="shared" si="50"/>
        <v>0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0</v>
      </c>
      <c r="AB109" s="27"/>
      <c r="AC109" s="6"/>
      <c r="AD109" s="6"/>
      <c r="AE109" s="6"/>
      <c r="AF109" s="6"/>
    </row>
    <row r="110" spans="15:32" x14ac:dyDescent="0.25">
      <c r="O110" s="23" t="s">
        <v>106</v>
      </c>
      <c r="P110" s="23">
        <f>SUM(P107:P109)</f>
        <v>0</v>
      </c>
      <c r="Q110" s="23">
        <f t="shared" ref="Q110:Y110" si="51">SUM(Q107:Q109)</f>
        <v>0</v>
      </c>
      <c r="R110" s="23">
        <f t="shared" si="51"/>
        <v>0</v>
      </c>
      <c r="S110" s="23">
        <f t="shared" si="51"/>
        <v>0</v>
      </c>
      <c r="T110" s="23">
        <f t="shared" si="51"/>
        <v>0</v>
      </c>
      <c r="U110" s="23">
        <f t="shared" si="51"/>
        <v>0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0</v>
      </c>
      <c r="AB110" s="27"/>
      <c r="AC110" s="6"/>
      <c r="AD110" s="6"/>
      <c r="AE110" s="6"/>
      <c r="AF110" s="6"/>
    </row>
    <row r="111" spans="15:32" x14ac:dyDescent="0.25">
      <c r="O111" s="37" t="s">
        <v>120</v>
      </c>
      <c r="P111" s="38" t="e">
        <f>(P110/B75)/0.059233</f>
        <v>#DIV/0!</v>
      </c>
      <c r="Q111" s="38">
        <f t="shared" ref="Q111:Y111" si="52">(Q110/C75)/0.059233</f>
        <v>0</v>
      </c>
      <c r="R111" s="38" t="e">
        <f t="shared" si="52"/>
        <v>#DIV/0!</v>
      </c>
      <c r="S111" s="38" t="e">
        <f t="shared" si="52"/>
        <v>#DIV/0!</v>
      </c>
      <c r="T111" s="38" t="e">
        <f t="shared" si="52"/>
        <v>#DIV/0!</v>
      </c>
      <c r="U111" s="38" t="e">
        <f t="shared" si="52"/>
        <v>#DIV/0!</v>
      </c>
      <c r="V111" s="38" t="e">
        <f t="shared" si="52"/>
        <v>#DIV/0!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5">
      <c r="O112" s="22" t="s">
        <v>47</v>
      </c>
      <c r="AB112" s="27"/>
      <c r="AC112" s="6"/>
      <c r="AD112" s="6"/>
      <c r="AE112" s="6"/>
      <c r="AF112" s="6"/>
    </row>
    <row r="113" spans="15:32" x14ac:dyDescent="0.25">
      <c r="P113">
        <f t="shared" ref="P113:Y113" si="53">B1</f>
        <v>2733</v>
      </c>
      <c r="Q113">
        <f t="shared" si="53"/>
        <v>2764</v>
      </c>
      <c r="R113" t="str">
        <f t="shared" si="53"/>
        <v>InputMouse#</v>
      </c>
      <c r="S113" t="str">
        <f t="shared" si="53"/>
        <v>InputMouse#</v>
      </c>
      <c r="T113" t="str">
        <f t="shared" si="53"/>
        <v>InputMouse#</v>
      </c>
      <c r="U113" t="str">
        <f t="shared" si="53"/>
        <v>InputMouse#</v>
      </c>
      <c r="V113" t="str">
        <f t="shared" si="53"/>
        <v>InputMouse#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5">
      <c r="O114" s="5" t="s">
        <v>75</v>
      </c>
      <c r="P114">
        <f t="shared" ref="P114:Z123" si="54">B65</f>
        <v>0</v>
      </c>
      <c r="Q114">
        <f t="shared" si="54"/>
        <v>0</v>
      </c>
      <c r="R114">
        <f t="shared" si="54"/>
        <v>0</v>
      </c>
      <c r="S114">
        <f t="shared" si="54"/>
        <v>0</v>
      </c>
      <c r="T114">
        <f t="shared" si="54"/>
        <v>0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0</v>
      </c>
      <c r="AB114" s="27"/>
      <c r="AC114" s="6"/>
      <c r="AD114" s="6"/>
      <c r="AE114" s="6"/>
      <c r="AF114" s="6"/>
    </row>
    <row r="115" spans="15:32" x14ac:dyDescent="0.25">
      <c r="O115" s="5" t="s">
        <v>76</v>
      </c>
      <c r="P115">
        <f t="shared" si="54"/>
        <v>0</v>
      </c>
      <c r="Q115">
        <f t="shared" si="54"/>
        <v>0</v>
      </c>
      <c r="R115">
        <f t="shared" si="54"/>
        <v>0</v>
      </c>
      <c r="S115">
        <f t="shared" si="54"/>
        <v>0</v>
      </c>
      <c r="T115">
        <f t="shared" si="54"/>
        <v>0</v>
      </c>
      <c r="U115">
        <f t="shared" si="54"/>
        <v>0</v>
      </c>
      <c r="V115">
        <f t="shared" si="54"/>
        <v>0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0</v>
      </c>
      <c r="AB115" s="27"/>
      <c r="AC115" s="6"/>
      <c r="AD115" s="6"/>
      <c r="AE115" s="6"/>
      <c r="AF115" s="6"/>
    </row>
    <row r="116" spans="15:32" x14ac:dyDescent="0.25">
      <c r="O116" s="5" t="s">
        <v>77</v>
      </c>
      <c r="P116">
        <f t="shared" si="54"/>
        <v>0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0</v>
      </c>
      <c r="AB116" s="27"/>
      <c r="AC116" s="6"/>
      <c r="AD116" s="6"/>
      <c r="AE116" s="6"/>
      <c r="AF116" s="6"/>
    </row>
    <row r="117" spans="15:32" x14ac:dyDescent="0.25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0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0</v>
      </c>
      <c r="AB117" s="27"/>
      <c r="AC117" s="6"/>
      <c r="AD117" s="6"/>
      <c r="AE117" s="6"/>
      <c r="AF117" s="6"/>
    </row>
    <row r="118" spans="15:32" x14ac:dyDescent="0.25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0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0</v>
      </c>
      <c r="AB118" s="27"/>
      <c r="AC118" s="6"/>
      <c r="AD118" s="6"/>
      <c r="AE118" s="6"/>
      <c r="AF118" s="6"/>
    </row>
    <row r="119" spans="15:32" x14ac:dyDescent="0.25">
      <c r="O119" s="5" t="s">
        <v>80</v>
      </c>
      <c r="P119">
        <f t="shared" si="54"/>
        <v>0</v>
      </c>
      <c r="Q119">
        <f t="shared" si="54"/>
        <v>0</v>
      </c>
      <c r="R119">
        <f t="shared" si="54"/>
        <v>0</v>
      </c>
      <c r="S119">
        <f t="shared" si="54"/>
        <v>0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0</v>
      </c>
      <c r="AB119" s="27"/>
      <c r="AC119" s="6"/>
      <c r="AD119" s="6"/>
      <c r="AE119" s="6"/>
      <c r="AF119" s="6"/>
    </row>
    <row r="120" spans="15:32" x14ac:dyDescent="0.25">
      <c r="O120" s="5" t="s">
        <v>81</v>
      </c>
      <c r="P120">
        <f t="shared" si="54"/>
        <v>0</v>
      </c>
      <c r="Q120">
        <f t="shared" si="54"/>
        <v>0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0</v>
      </c>
      <c r="AB120" s="27"/>
      <c r="AC120" s="6"/>
      <c r="AD120" s="6"/>
      <c r="AE120" s="6"/>
      <c r="AF120" s="6"/>
    </row>
    <row r="121" spans="15:32" x14ac:dyDescent="0.25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0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0</v>
      </c>
      <c r="AB121" s="27"/>
      <c r="AC121" s="6"/>
      <c r="AD121" s="6"/>
      <c r="AE121" s="6"/>
      <c r="AF121" s="6"/>
    </row>
    <row r="122" spans="15:32" x14ac:dyDescent="0.25">
      <c r="O122" s="5" t="s">
        <v>83</v>
      </c>
      <c r="P122">
        <f t="shared" si="54"/>
        <v>0</v>
      </c>
      <c r="Q122">
        <f t="shared" si="54"/>
        <v>0</v>
      </c>
      <c r="R122">
        <f t="shared" si="54"/>
        <v>0</v>
      </c>
      <c r="S122">
        <f t="shared" si="54"/>
        <v>0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0</v>
      </c>
      <c r="AB122" s="27"/>
      <c r="AC122" s="6"/>
      <c r="AD122" s="6"/>
      <c r="AE122" s="6"/>
      <c r="AF122" s="6"/>
    </row>
    <row r="123" spans="15:32" x14ac:dyDescent="0.25">
      <c r="O123" s="5" t="s">
        <v>84</v>
      </c>
      <c r="P123">
        <f t="shared" si="54"/>
        <v>0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0</v>
      </c>
      <c r="AB123" s="27"/>
      <c r="AC123" s="6"/>
      <c r="AD123" s="6"/>
      <c r="AE123" s="6"/>
      <c r="AF123" s="6"/>
    </row>
    <row r="124" spans="15:32" x14ac:dyDescent="0.25">
      <c r="O124" s="23" t="s">
        <v>106</v>
      </c>
      <c r="P124" s="23">
        <f>SUM(P114:P123)</f>
        <v>0</v>
      </c>
      <c r="Q124" s="23">
        <f t="shared" ref="Q124:Y124" si="55">SUM(Q114:Q123)</f>
        <v>0</v>
      </c>
      <c r="R124" s="23">
        <f t="shared" si="55"/>
        <v>0</v>
      </c>
      <c r="S124" s="23">
        <f t="shared" si="55"/>
        <v>0</v>
      </c>
      <c r="T124" s="23">
        <f t="shared" si="55"/>
        <v>0</v>
      </c>
      <c r="U124" s="23">
        <f t="shared" si="55"/>
        <v>0</v>
      </c>
      <c r="V124" s="23">
        <f t="shared" si="55"/>
        <v>0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0</v>
      </c>
      <c r="AB124" s="27"/>
      <c r="AC124" s="6"/>
      <c r="AD124" s="6"/>
      <c r="AE124" s="6"/>
      <c r="AF124" s="6"/>
    </row>
    <row r="125" spans="15:32" x14ac:dyDescent="0.25">
      <c r="O125" s="37" t="s">
        <v>120</v>
      </c>
      <c r="P125" s="38" t="e">
        <f>(P124/B75)/0.134063</f>
        <v>#DIV/0!</v>
      </c>
      <c r="Q125" s="38">
        <f t="shared" ref="Q125:Y125" si="56">(Q124/C75)/0.134063</f>
        <v>0</v>
      </c>
      <c r="R125" s="38" t="e">
        <f t="shared" si="56"/>
        <v>#DIV/0!</v>
      </c>
      <c r="S125" s="38" t="e">
        <f t="shared" si="56"/>
        <v>#DIV/0!</v>
      </c>
      <c r="T125" s="38" t="e">
        <f t="shared" si="56"/>
        <v>#DIV/0!</v>
      </c>
      <c r="U125" s="38" t="e">
        <f t="shared" si="56"/>
        <v>#DIV/0!</v>
      </c>
      <c r="V125" s="38" t="e">
        <f t="shared" si="56"/>
        <v>#DIV/0!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5">
      <c r="AB126" s="27"/>
      <c r="AC126" s="6"/>
      <c r="AD126" s="6"/>
      <c r="AE126" s="6"/>
      <c r="AF126" s="6"/>
    </row>
    <row r="127" spans="15:32" x14ac:dyDescent="0.25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8"/>
  <sheetViews>
    <sheetView workbookViewId="0">
      <selection activeCell="R39" sqref="R39"/>
    </sheetView>
  </sheetViews>
  <sheetFormatPr defaultRowHeight="15" x14ac:dyDescent="0.25"/>
  <sheetData>
    <row r="1" spans="1:74" x14ac:dyDescent="0.25">
      <c r="A1" s="22" t="s">
        <v>112</v>
      </c>
    </row>
    <row r="2" spans="1:74" x14ac:dyDescent="0.25">
      <c r="A2" s="54" t="str">
        <f>'PcA Totals'!AB78</f>
        <v>Region</v>
      </c>
      <c r="B2" s="52" t="str">
        <f>'PcA Totals'!AC78</f>
        <v>ACA</v>
      </c>
      <c r="C2" s="52" t="str">
        <f>'PcA Totals'!AD78</f>
        <v>AI</v>
      </c>
      <c r="D2" s="52" t="str">
        <f>'PcA Totals'!AE78</f>
        <v>ECT</v>
      </c>
      <c r="E2" s="52" t="str">
        <f>'PcA Totals'!AF78</f>
        <v>FRP</v>
      </c>
      <c r="F2" s="52" t="str">
        <f>'PcA Totals'!AG78</f>
        <v>GU</v>
      </c>
      <c r="G2" s="52" t="str">
        <f>'PcA Totals'!AH78</f>
        <v>ILA2/3</v>
      </c>
      <c r="H2" s="52" t="str">
        <f>'PcA Totals'!AI78</f>
        <v>MO</v>
      </c>
      <c r="I2" s="52" t="str">
        <f>'PcA Totals'!AJ78</f>
        <v>ORB</v>
      </c>
      <c r="J2" s="52" t="str">
        <f>'PcA Totals'!AK78</f>
        <v>PL</v>
      </c>
      <c r="K2" s="52" t="str">
        <f>'PcA Totals'!AL78</f>
        <v>PTLp</v>
      </c>
      <c r="L2" s="52" t="str">
        <f>'PcA Totals'!AM78</f>
        <v>RSP</v>
      </c>
      <c r="M2" s="52" t="str">
        <f>'PcA Totals'!AN78</f>
        <v>SS</v>
      </c>
      <c r="N2" s="52" t="str">
        <f>'PcA Totals'!AO78</f>
        <v>VIS</v>
      </c>
      <c r="O2" s="52" t="str">
        <f>'PcA Totals'!AP78</f>
        <v>VISC</v>
      </c>
      <c r="P2" s="52" t="str">
        <f>'PcA Totals'!AQ78</f>
        <v>CP</v>
      </c>
      <c r="Q2" s="52" t="str">
        <f>'PcA Totals'!AR78</f>
        <v>LS</v>
      </c>
      <c r="R2" s="52" t="str">
        <f>'PcA Totals'!AS78</f>
        <v>sAMY</v>
      </c>
      <c r="S2" s="52" t="str">
        <f>'PcA Totals'!AT78</f>
        <v>STRv</v>
      </c>
      <c r="T2" s="52" t="str">
        <f>'PcA Totals'!AU78</f>
        <v>GP</v>
      </c>
      <c r="U2" s="52" t="str">
        <f>'PcA Totals'!AV78</f>
        <v>PALc</v>
      </c>
      <c r="V2" s="52" t="str">
        <f>'PcA Totals'!AW78</f>
        <v>PALm</v>
      </c>
      <c r="W2" s="52" t="str">
        <f>'PcA Totals'!AX78</f>
        <v>PALv</v>
      </c>
      <c r="X2" s="52" t="str">
        <f>'PcA Totals'!AY78</f>
        <v>LZ/ME</v>
      </c>
      <c r="Y2" s="52" t="str">
        <f>'PcA Totals'!AZ78</f>
        <v>MEZ</v>
      </c>
      <c r="Z2" s="52" t="str">
        <f>'PcA Totals'!BA78</f>
        <v>PVR</v>
      </c>
      <c r="AA2" s="52" t="str">
        <f>'PcA Totals'!BB78</f>
        <v>PVZ</v>
      </c>
      <c r="AB2" s="52" t="str">
        <f>'PcA Totals'!BC78</f>
        <v>AOB-dark/ Nlot</v>
      </c>
      <c r="AC2" s="52" t="str">
        <f>'PcA Totals'!BD78</f>
        <v>AOB-light</v>
      </c>
      <c r="AD2" s="52" t="str">
        <f>'PcA Totals'!BE78</f>
        <v>AON</v>
      </c>
      <c r="AE2" s="52" t="str">
        <f>'PcA Totals'!BF78</f>
        <v>COA</v>
      </c>
      <c r="AF2" s="52" t="str">
        <f>'PcA Totals'!BG78</f>
        <v>MOB-dark</v>
      </c>
      <c r="AG2" s="52" t="str">
        <f>'PcA Totals'!BH78</f>
        <v>MOB-light</v>
      </c>
      <c r="AH2" s="52" t="str">
        <f>'PcA Totals'!BI78</f>
        <v>PAA</v>
      </c>
      <c r="AI2" s="52" t="str">
        <f>'PcA Totals'!BJ78</f>
        <v>PIR</v>
      </c>
      <c r="AJ2" s="52" t="str">
        <f>'PcA Totals'!BK78</f>
        <v>TR</v>
      </c>
      <c r="AK2" s="52" t="str">
        <f>'PcA Totals'!BL78</f>
        <v>TT</v>
      </c>
      <c r="AL2" s="52" t="str">
        <f>'PcA Totals'!BM78</f>
        <v>BLA</v>
      </c>
      <c r="AM2" s="52" t="str">
        <f>'PcA Totals'!BN78</f>
        <v>BMA</v>
      </c>
      <c r="AN2" s="52" t="str">
        <f>'PcA Totals'!BO78</f>
        <v>CLA</v>
      </c>
      <c r="AO2" s="52" t="str">
        <f>'PcA Totals'!BP78</f>
        <v>EP</v>
      </c>
      <c r="AP2" s="52" t="str">
        <f>'PcA Totals'!BQ78</f>
        <v>PA</v>
      </c>
      <c r="AQ2" s="52" t="str">
        <f>'PcA Totals'!BR78</f>
        <v>DOR-pm</v>
      </c>
      <c r="AR2" s="52" t="str">
        <f>'PcA Totals'!BS78</f>
        <v>DOR-sm</v>
      </c>
      <c r="AS2" s="52" t="str">
        <f>'PcA Totals'!BT78</f>
        <v>LA</v>
      </c>
      <c r="AT2" s="52" t="str">
        <f>'PcA Totals'!BU78</f>
        <v>MB-mot</v>
      </c>
      <c r="AU2" s="52" t="str">
        <f>'PcA Totals'!BV78</f>
        <v>MB-sen</v>
      </c>
      <c r="AV2" s="52" t="str">
        <f>'PcA Totals'!BW78</f>
        <v>MB-sta</v>
      </c>
      <c r="AW2" s="52" t="str">
        <f>'PcA Totals'!BX78</f>
        <v>ENT</v>
      </c>
      <c r="AX2" s="52" t="str">
        <f>'PcA Totals'!BY78</f>
        <v>CA123_pyramidal/DG_granule</v>
      </c>
      <c r="AY2" s="52" t="str">
        <f>'PcA Totals'!BZ78</f>
        <v>CA123 / DG</v>
      </c>
      <c r="AZ2" s="52" t="str">
        <f>'PcA Totals'!CA78</f>
        <v>PAR</v>
      </c>
      <c r="BA2" s="52" t="str">
        <f>'PcA Totals'!CB78</f>
        <v>POST</v>
      </c>
      <c r="BB2" s="52" t="str">
        <f>'PcA Totals'!CC78</f>
        <v>PRE</v>
      </c>
      <c r="BC2" s="52" t="str">
        <f>'PcA Totals'!CD78</f>
        <v>SUB</v>
      </c>
      <c r="BD2" s="52" t="str">
        <f>'PcA Totals'!CE78</f>
        <v>CBX-granular</v>
      </c>
      <c r="BE2" s="52" t="str">
        <f>'PcA Totals'!CF78</f>
        <v>CBX-molecular</v>
      </c>
      <c r="BF2" s="52" t="str">
        <f>'PcA Totals'!CG78</f>
        <v>DN</v>
      </c>
      <c r="BG2" s="52" t="str">
        <f>'PcA Totals'!CH78</f>
        <v>P-mot</v>
      </c>
      <c r="BH2" s="52" t="str">
        <f>'PcA Totals'!CI78</f>
        <v>P-sat</v>
      </c>
      <c r="BI2" s="52" t="str">
        <f>'PcA Totals'!CJ78</f>
        <v>P-sen</v>
      </c>
      <c r="BJ2" s="52" t="str">
        <f>'PcA Totals'!CK78</f>
        <v>MY-mot</v>
      </c>
      <c r="BK2" s="52" t="str">
        <f>'PcA Totals'!CL78</f>
        <v>MY-sat</v>
      </c>
      <c r="BL2" s="52" t="str">
        <f>'PcA Totals'!CM78</f>
        <v>MY-sen</v>
      </c>
      <c r="BM2" s="52" t="str">
        <f>'PcA Totals'!CN78</f>
        <v>blue gray tracts</v>
      </c>
      <c r="BN2" s="52" t="str">
        <f>'PcA Totals'!CO78</f>
        <v>light grey tracts</v>
      </c>
      <c r="BO2" s="52" t="str">
        <f>'PcA Totals'!CP78</f>
        <v>CBX-tracts</v>
      </c>
      <c r="BP2" s="52" t="str">
        <f>'PcA Totals'!CQ78</f>
        <v>CTX tracts</v>
      </c>
      <c r="BQ2" s="52" t="str">
        <f>'PcA Totals'!CR78</f>
        <v>HY-tracts</v>
      </c>
      <c r="BR2" s="52" t="str">
        <f>'PcA Totals'!CS78</f>
        <v>MB-tracts</v>
      </c>
      <c r="BS2" s="52" t="str">
        <f>'PcA Totals'!CT78</f>
        <v>MY-tracts</v>
      </c>
      <c r="BT2" s="52" t="str">
        <f>'PcA Totals'!CU78</f>
        <v>P-tracts</v>
      </c>
      <c r="BU2" s="52" t="str">
        <f>'PcA Totals'!CV78</f>
        <v>TH-tracts</v>
      </c>
      <c r="BV2" s="52" t="str">
        <f>'PcA Totals'!CW78</f>
        <v>ventricles</v>
      </c>
    </row>
    <row r="3" spans="1:74" x14ac:dyDescent="0.25">
      <c r="A3" s="53">
        <f>'PcA Totals'!AB79</f>
        <v>2754</v>
      </c>
      <c r="B3" s="36">
        <f>'PcA Totals'!AC79</f>
        <v>0</v>
      </c>
      <c r="C3" s="36">
        <f>'PcA Totals'!AD79</f>
        <v>10.303080370291799</v>
      </c>
      <c r="D3" s="36">
        <f>'PcA Totals'!AE79</f>
        <v>3.3778555631287874</v>
      </c>
      <c r="E3" s="36">
        <f>'PcA Totals'!AF79</f>
        <v>0</v>
      </c>
      <c r="F3" s="36">
        <f>'PcA Totals'!AG79</f>
        <v>0</v>
      </c>
      <c r="G3" s="36">
        <f>'PcA Totals'!AH79</f>
        <v>0</v>
      </c>
      <c r="H3" s="36">
        <f>'PcA Totals'!AI79</f>
        <v>0.57262183270544853</v>
      </c>
      <c r="I3" s="36">
        <f>'PcA Totals'!AJ79</f>
        <v>0.4057732182343004</v>
      </c>
      <c r="J3" s="36">
        <f>'PcA Totals'!AK79</f>
        <v>0</v>
      </c>
      <c r="K3" s="36">
        <f>'PcA Totals'!AL79</f>
        <v>0</v>
      </c>
      <c r="L3" s="36">
        <f>'PcA Totals'!AM79</f>
        <v>0.17510427810167284</v>
      </c>
      <c r="M3" s="36">
        <f>'PcA Totals'!AN79</f>
        <v>1.3711809271282818</v>
      </c>
      <c r="N3" s="36">
        <f>'PcA Totals'!AO79</f>
        <v>1.6851138053954891</v>
      </c>
      <c r="O3" s="36">
        <f>'PcA Totals'!AP79</f>
        <v>0</v>
      </c>
      <c r="P3" s="36">
        <f>'PcA Totals'!AQ79</f>
        <v>0.76853161821158134</v>
      </c>
      <c r="Q3" s="36">
        <f>'PcA Totals'!AR79</f>
        <v>0</v>
      </c>
      <c r="R3" s="36">
        <f>'PcA Totals'!AS79</f>
        <v>0</v>
      </c>
      <c r="S3" s="36">
        <f>'PcA Totals'!AT79</f>
        <v>0.75277079082368381</v>
      </c>
      <c r="T3" s="36">
        <f>'PcA Totals'!AU79</f>
        <v>0</v>
      </c>
      <c r="U3" s="36">
        <f>'PcA Totals'!AV79</f>
        <v>0</v>
      </c>
      <c r="V3" s="36">
        <f>'PcA Totals'!AW79</f>
        <v>0</v>
      </c>
      <c r="W3" s="36">
        <f>'PcA Totals'!AX79</f>
        <v>0</v>
      </c>
      <c r="X3" s="36">
        <f>'PcA Totals'!AY79</f>
        <v>3.2841061263855571</v>
      </c>
      <c r="Y3" s="36">
        <f>'PcA Totals'!AZ79</f>
        <v>0</v>
      </c>
      <c r="Z3" s="36">
        <f>'PcA Totals'!BA79</f>
        <v>1.6998267144635695</v>
      </c>
      <c r="AA3" s="36">
        <f>'PcA Totals'!BB79</f>
        <v>0</v>
      </c>
      <c r="AB3" s="36">
        <f>'PcA Totals'!BC79</f>
        <v>0</v>
      </c>
      <c r="AC3" s="36">
        <f>'PcA Totals'!BD79</f>
        <v>0</v>
      </c>
      <c r="AD3" s="36">
        <f>'PcA Totals'!BE79</f>
        <v>1.7113963135365977</v>
      </c>
      <c r="AE3" s="36">
        <f>'PcA Totals'!BF79</f>
        <v>1.213124643789488</v>
      </c>
      <c r="AF3" s="36">
        <f>'PcA Totals'!BG79</f>
        <v>2.0762871638879012</v>
      </c>
      <c r="AG3" s="36">
        <f>'PcA Totals'!BH79</f>
        <v>1.3782911917354348</v>
      </c>
      <c r="AH3" s="36">
        <f>'PcA Totals'!BI79</f>
        <v>0</v>
      </c>
      <c r="AI3" s="36">
        <f>'PcA Totals'!BJ79</f>
        <v>0.39296868899274706</v>
      </c>
      <c r="AJ3" s="36">
        <f>'PcA Totals'!BK79</f>
        <v>0</v>
      </c>
      <c r="AK3" s="36">
        <f>'PcA Totals'!BL79</f>
        <v>0.58891764947451142</v>
      </c>
      <c r="AL3" s="36">
        <f>'PcA Totals'!BM79</f>
        <v>0</v>
      </c>
      <c r="AM3" s="36">
        <f>'PcA Totals'!BN79</f>
        <v>0</v>
      </c>
      <c r="AN3" s="36">
        <f>'PcA Totals'!BO79</f>
        <v>0</v>
      </c>
      <c r="AO3" s="36">
        <f>'PcA Totals'!BP79</f>
        <v>1.8453083589677963</v>
      </c>
      <c r="AP3" s="36">
        <f>'PcA Totals'!BQ79</f>
        <v>0</v>
      </c>
      <c r="AQ3" s="36">
        <f>'PcA Totals'!BR79</f>
        <v>1.0553603803039182</v>
      </c>
      <c r="AR3" s="36">
        <f>'PcA Totals'!BS79</f>
        <v>1.1860221036053362</v>
      </c>
      <c r="AS3" s="36">
        <f>'PcA Totals'!BT79</f>
        <v>0</v>
      </c>
      <c r="AT3" s="36">
        <f>'PcA Totals'!BU79</f>
        <v>3.1095138797746369</v>
      </c>
      <c r="AU3" s="36">
        <f>'PcA Totals'!BV79</f>
        <v>0.89425495347498174</v>
      </c>
      <c r="AV3" s="36">
        <f>'PcA Totals'!BW79</f>
        <v>3.2495367027973092</v>
      </c>
      <c r="AW3" s="36">
        <f>'PcA Totals'!BX79</f>
        <v>0</v>
      </c>
      <c r="AX3" s="36">
        <f>'PcA Totals'!BY79</f>
        <v>0.39919432531943394</v>
      </c>
      <c r="AY3" s="36">
        <f>'PcA Totals'!BZ79</f>
        <v>0.61727740545631804</v>
      </c>
      <c r="AZ3" s="36">
        <f>'PcA Totals'!CA79</f>
        <v>0</v>
      </c>
      <c r="BA3" s="36">
        <f>'PcA Totals'!CB79</f>
        <v>5.4357191676003005</v>
      </c>
      <c r="BB3" s="36">
        <f>'PcA Totals'!CC79</f>
        <v>1.6812786867297569</v>
      </c>
      <c r="BC3" s="36">
        <f>'PcA Totals'!CD79</f>
        <v>0.66910932598841555</v>
      </c>
      <c r="BD3" s="36">
        <f>'PcA Totals'!CE79</f>
        <v>6.9348606971528406E-2</v>
      </c>
      <c r="BE3" s="36">
        <f>'PcA Totals'!CF79</f>
        <v>0.23655876648144422</v>
      </c>
      <c r="BF3" s="36">
        <f>'PcA Totals'!CG79</f>
        <v>0.87650383663295406</v>
      </c>
      <c r="BG3" s="36">
        <f>'PcA Totals'!CH79</f>
        <v>0</v>
      </c>
      <c r="BH3" s="36">
        <f>'PcA Totals'!CI79</f>
        <v>0.67651722033992856</v>
      </c>
      <c r="BI3" s="36">
        <f>'PcA Totals'!CJ79</f>
        <v>1.7552896505380253</v>
      </c>
      <c r="BJ3" s="36">
        <f>'PcA Totals'!CK79</f>
        <v>0.32711379693531706</v>
      </c>
      <c r="BK3" s="36">
        <f>'PcA Totals'!CL79</f>
        <v>0</v>
      </c>
      <c r="BL3" s="36">
        <f>'PcA Totals'!CM79</f>
        <v>0</v>
      </c>
      <c r="BM3" s="36">
        <f>'PcA Totals'!CN79</f>
        <v>0.89163916466460869</v>
      </c>
      <c r="BN3" s="36">
        <f>'PcA Totals'!CO79</f>
        <v>0.79256731046955264</v>
      </c>
      <c r="BO3" s="36">
        <f>'PcA Totals'!CP79</f>
        <v>0</v>
      </c>
      <c r="BP3" s="36">
        <f>'PcA Totals'!CQ79</f>
        <v>1.1685416451891493</v>
      </c>
      <c r="BQ3" s="36">
        <f>'PcA Totals'!CR79</f>
        <v>0.61367820036249232</v>
      </c>
      <c r="BR3" s="36">
        <f>'PcA Totals'!CS79</f>
        <v>3.8722269133705094</v>
      </c>
      <c r="BS3" s="36">
        <f>'PcA Totals'!CT79</f>
        <v>0</v>
      </c>
      <c r="BT3" s="36">
        <f>'PcA Totals'!CU79</f>
        <v>0</v>
      </c>
      <c r="BU3" s="36">
        <f>'PcA Totals'!CV79</f>
        <v>3.275034339596389</v>
      </c>
      <c r="BV3" s="36" t="e">
        <f>'PcA Totals'!CW79</f>
        <v>#VALUE!</v>
      </c>
    </row>
    <row r="4" spans="1:74" x14ac:dyDescent="0.25">
      <c r="A4" s="53">
        <f>'PcA Totals'!AB80</f>
        <v>2755</v>
      </c>
      <c r="B4" s="36">
        <f>'PcA Totals'!AC80</f>
        <v>0</v>
      </c>
      <c r="C4" s="36">
        <f>'PcA Totals'!AD80</f>
        <v>1.4174112820431479</v>
      </c>
      <c r="D4" s="36">
        <f>'PcA Totals'!AE80</f>
        <v>2.1376062202953232</v>
      </c>
      <c r="E4" s="36">
        <f>'PcA Totals'!AF80</f>
        <v>0</v>
      </c>
      <c r="F4" s="36">
        <f>'PcA Totals'!AG80</f>
        <v>0</v>
      </c>
      <c r="G4" s="36">
        <f>'PcA Totals'!AH80</f>
        <v>0</v>
      </c>
      <c r="H4" s="36">
        <f>'PcA Totals'!AI80</f>
        <v>2.2104686859491323</v>
      </c>
      <c r="I4" s="36">
        <f>'PcA Totals'!AJ80</f>
        <v>0.7703556346176027</v>
      </c>
      <c r="J4" s="36">
        <f>'PcA Totals'!AK80</f>
        <v>0</v>
      </c>
      <c r="K4" s="36">
        <f>'PcA Totals'!AL80</f>
        <v>0</v>
      </c>
      <c r="L4" s="36">
        <f>'PcA Totals'!AM80</f>
        <v>1.1081113063453594</v>
      </c>
      <c r="M4" s="36">
        <f>'PcA Totals'!AN80</f>
        <v>0.31238048421920334</v>
      </c>
      <c r="N4" s="36">
        <f>'PcA Totals'!AO80</f>
        <v>1.3329868924969717</v>
      </c>
      <c r="O4" s="36">
        <f>'PcA Totals'!AP80</f>
        <v>0.81859207399022504</v>
      </c>
      <c r="P4" s="36">
        <f>'PcA Totals'!AQ80</f>
        <v>1.8481276538159277</v>
      </c>
      <c r="Q4" s="36">
        <f>'PcA Totals'!AR80</f>
        <v>0</v>
      </c>
      <c r="R4" s="36">
        <f>'PcA Totals'!AS80</f>
        <v>0.53726358030527555</v>
      </c>
      <c r="S4" s="36">
        <f>'PcA Totals'!AT80</f>
        <v>0.19055018722361933</v>
      </c>
      <c r="T4" s="36">
        <f>'PcA Totals'!AU80</f>
        <v>0.50031893083644796</v>
      </c>
      <c r="U4" s="36">
        <f>'PcA Totals'!AV80</f>
        <v>0</v>
      </c>
      <c r="V4" s="36">
        <f>'PcA Totals'!AW80</f>
        <v>0.38936939063244352</v>
      </c>
      <c r="W4" s="36">
        <f>'PcA Totals'!AX80</f>
        <v>0.34468617450641315</v>
      </c>
      <c r="X4" s="36">
        <f>'PcA Totals'!AY80</f>
        <v>3.7112121838590255</v>
      </c>
      <c r="Y4" s="36">
        <f>'PcA Totals'!AZ80</f>
        <v>0.46710431052864382</v>
      </c>
      <c r="Z4" s="36">
        <f>'PcA Totals'!BA80</f>
        <v>0</v>
      </c>
      <c r="AA4" s="36">
        <f>'PcA Totals'!BB80</f>
        <v>0</v>
      </c>
      <c r="AB4" s="36">
        <f>'PcA Totals'!BC80</f>
        <v>0</v>
      </c>
      <c r="AC4" s="36">
        <f>'PcA Totals'!BD80</f>
        <v>0</v>
      </c>
      <c r="AD4" s="36">
        <f>'PcA Totals'!BE80</f>
        <v>0.27075546429061725</v>
      </c>
      <c r="AE4" s="36">
        <f>'PcA Totals'!BF80</f>
        <v>0</v>
      </c>
      <c r="AF4" s="36">
        <f>'PcA Totals'!BG80</f>
        <v>0</v>
      </c>
      <c r="AG4" s="36">
        <f>'PcA Totals'!BH80</f>
        <v>0.2616669454720188</v>
      </c>
      <c r="AH4" s="36">
        <f>'PcA Totals'!BI80</f>
        <v>0</v>
      </c>
      <c r="AI4" s="36">
        <f>'PcA Totals'!BJ80</f>
        <v>1.7407749052356896</v>
      </c>
      <c r="AJ4" s="36">
        <f>'PcA Totals'!BK80</f>
        <v>0</v>
      </c>
      <c r="AK4" s="36">
        <f>'PcA Totals'!BL80</f>
        <v>0</v>
      </c>
      <c r="AL4" s="36">
        <f>'PcA Totals'!BM80</f>
        <v>0.49021616725720218</v>
      </c>
      <c r="AM4" s="36">
        <f>'PcA Totals'!BN80</f>
        <v>0</v>
      </c>
      <c r="AN4" s="36">
        <f>'PcA Totals'!BO80</f>
        <v>1.2753384069157436</v>
      </c>
      <c r="AO4" s="36">
        <f>'PcA Totals'!BP80</f>
        <v>1.459706666246124</v>
      </c>
      <c r="AP4" s="36">
        <f>'PcA Totals'!BQ80</f>
        <v>1.1885066682717751</v>
      </c>
      <c r="AQ4" s="36">
        <f>'PcA Totals'!BR80</f>
        <v>1.1873120861206548</v>
      </c>
      <c r="AR4" s="36">
        <f>'PcA Totals'!BS80</f>
        <v>0.60043969996779878</v>
      </c>
      <c r="AS4" s="36">
        <f>'PcA Totals'!BT80</f>
        <v>0</v>
      </c>
      <c r="AT4" s="36">
        <f>'PcA Totals'!BU80</f>
        <v>0.29307536268635542</v>
      </c>
      <c r="AU4" s="36">
        <f>'PcA Totals'!BV80</f>
        <v>0.22636432083643168</v>
      </c>
      <c r="AV4" s="36">
        <f>'PcA Totals'!BW80</f>
        <v>0</v>
      </c>
      <c r="AW4" s="36">
        <f>'PcA Totals'!BX80</f>
        <v>0.19849873494273945</v>
      </c>
      <c r="AX4" s="36">
        <f>'PcA Totals'!BY80</f>
        <v>0</v>
      </c>
      <c r="AY4" s="36">
        <f>'PcA Totals'!BZ80</f>
        <v>0.26042084924219033</v>
      </c>
      <c r="AZ4" s="36">
        <f>'PcA Totals'!CA80</f>
        <v>0</v>
      </c>
      <c r="BA4" s="36">
        <f>'PcA Totals'!CB80</f>
        <v>0</v>
      </c>
      <c r="BB4" s="36">
        <f>'PcA Totals'!CC80</f>
        <v>0</v>
      </c>
      <c r="BC4" s="36">
        <f>'PcA Totals'!CD80</f>
        <v>0.84686407133738983</v>
      </c>
      <c r="BD4" s="36">
        <f>'PcA Totals'!CE80</f>
        <v>0.8338308747526969</v>
      </c>
      <c r="BE4" s="36">
        <f>'PcA Totals'!CF80</f>
        <v>0.86078268213739351</v>
      </c>
      <c r="BF4" s="36">
        <f>'PcA Totals'!CG80</f>
        <v>2.2187094957533957</v>
      </c>
      <c r="BG4" s="36">
        <f>'PcA Totals'!CH80</f>
        <v>5.166157770793034</v>
      </c>
      <c r="BH4" s="36">
        <f>'PcA Totals'!CI80</f>
        <v>1.4984198908393018</v>
      </c>
      <c r="BI4" s="36">
        <f>'PcA Totals'!CJ80</f>
        <v>0.27769971253112385</v>
      </c>
      <c r="BJ4" s="36">
        <f>'PcA Totals'!CK80</f>
        <v>1.6560577538150827</v>
      </c>
      <c r="BK4" s="36">
        <f>'PcA Totals'!CL80</f>
        <v>0</v>
      </c>
      <c r="BL4" s="36">
        <f>'PcA Totals'!CM80</f>
        <v>2.8854634316587879</v>
      </c>
      <c r="BM4" s="36">
        <f>'PcA Totals'!CN80</f>
        <v>1.0344683325104513</v>
      </c>
      <c r="BN4" s="36">
        <f>'PcA Totals'!CO80</f>
        <v>1.0621267933976422</v>
      </c>
      <c r="BO4" s="36">
        <f>'PcA Totals'!CP80</f>
        <v>0.66012494298324131</v>
      </c>
      <c r="BP4" s="36">
        <f>'PcA Totals'!CQ80</f>
        <v>0</v>
      </c>
      <c r="BQ4" s="36">
        <f>'PcA Totals'!CR80</f>
        <v>0.38835359115812151</v>
      </c>
      <c r="BR4" s="36">
        <f>'PcA Totals'!CS80</f>
        <v>0.73513767966580512</v>
      </c>
      <c r="BS4" s="36">
        <f>'PcA Totals'!CT80</f>
        <v>1.6376680032271038</v>
      </c>
      <c r="BT4" s="36">
        <f>'PcA Totals'!CU80</f>
        <v>2.2024399600063589</v>
      </c>
      <c r="BU4" s="36">
        <f>'PcA Totals'!CV80</f>
        <v>1.5544034473570334</v>
      </c>
      <c r="BV4" s="36" t="e">
        <f>'PcA Totals'!CW80</f>
        <v>#VALUE!</v>
      </c>
    </row>
    <row r="5" spans="1:74" x14ac:dyDescent="0.25">
      <c r="A5" s="53">
        <f>'PcA Totals'!AB81</f>
        <v>2756</v>
      </c>
      <c r="B5" s="36">
        <f>'PcA Totals'!AC81</f>
        <v>0</v>
      </c>
      <c r="C5" s="36">
        <f>'PcA Totals'!AD81</f>
        <v>1.6203985767555</v>
      </c>
      <c r="D5" s="36">
        <f>'PcA Totals'!AE81</f>
        <v>0</v>
      </c>
      <c r="E5" s="36">
        <f>'PcA Totals'!AF81</f>
        <v>0</v>
      </c>
      <c r="F5" s="36">
        <f>'PcA Totals'!AG81</f>
        <v>0</v>
      </c>
      <c r="G5" s="36">
        <f>'PcA Totals'!AH81</f>
        <v>0</v>
      </c>
      <c r="H5" s="36">
        <f>'PcA Totals'!AI81</f>
        <v>0.82853430608738976</v>
      </c>
      <c r="I5" s="36">
        <f>'PcA Totals'!AJ81</f>
        <v>2.9355938998185187</v>
      </c>
      <c r="J5" s="36">
        <f>'PcA Totals'!AK81</f>
        <v>0</v>
      </c>
      <c r="K5" s="36">
        <f>'PcA Totals'!AL81</f>
        <v>0</v>
      </c>
      <c r="L5" s="36">
        <f>'PcA Totals'!AM81</f>
        <v>1.9002056845848201</v>
      </c>
      <c r="M5" s="36">
        <f>'PcA Totals'!AN81</f>
        <v>3.3727665175436892</v>
      </c>
      <c r="N5" s="36">
        <f>'PcA Totals'!AO81</f>
        <v>0.38097094520129499</v>
      </c>
      <c r="O5" s="36">
        <f>'PcA Totals'!AP81</f>
        <v>0</v>
      </c>
      <c r="P5" s="36">
        <f>'PcA Totals'!AQ81</f>
        <v>1.1119988352394732</v>
      </c>
      <c r="Q5" s="36">
        <f>'PcA Totals'!AR81</f>
        <v>0</v>
      </c>
      <c r="R5" s="36">
        <f>'PcA Totals'!AS81</f>
        <v>0</v>
      </c>
      <c r="S5" s="36">
        <f>'PcA Totals'!AT81</f>
        <v>1.0891942800559968</v>
      </c>
      <c r="T5" s="36">
        <f>'PcA Totals'!AU81</f>
        <v>0</v>
      </c>
      <c r="U5" s="36">
        <f>'PcA Totals'!AV81</f>
        <v>0</v>
      </c>
      <c r="V5" s="36">
        <f>'PcA Totals'!AW81</f>
        <v>0</v>
      </c>
      <c r="W5" s="36">
        <f>'PcA Totals'!AX81</f>
        <v>0</v>
      </c>
      <c r="X5" s="36">
        <f>'PcA Totals'!AY81</f>
        <v>2.5456166535210798</v>
      </c>
      <c r="Y5" s="36">
        <f>'PcA Totals'!AZ81</f>
        <v>2.6699913058612603</v>
      </c>
      <c r="Z5" s="36">
        <f>'PcA Totals'!BA81</f>
        <v>0</v>
      </c>
      <c r="AA5" s="36">
        <f>'PcA Totals'!BB81</f>
        <v>0</v>
      </c>
      <c r="AB5" s="36">
        <f>'PcA Totals'!BC81</f>
        <v>0</v>
      </c>
      <c r="AC5" s="36">
        <f>'PcA Totals'!BD81</f>
        <v>0</v>
      </c>
      <c r="AD5" s="36">
        <f>'PcA Totals'!BE81</f>
        <v>0</v>
      </c>
      <c r="AE5" s="36">
        <f>'PcA Totals'!BF81</f>
        <v>0</v>
      </c>
      <c r="AF5" s="36">
        <f>'PcA Totals'!BG81</f>
        <v>0</v>
      </c>
      <c r="AG5" s="36">
        <f>'PcA Totals'!BH81</f>
        <v>1.4957011821425272</v>
      </c>
      <c r="AH5" s="36">
        <f>'PcA Totals'!BI81</f>
        <v>0</v>
      </c>
      <c r="AI5" s="36">
        <f>'PcA Totals'!BJ81</f>
        <v>0</v>
      </c>
      <c r="AJ5" s="36">
        <f>'PcA Totals'!BK81</f>
        <v>0</v>
      </c>
      <c r="AK5" s="36">
        <f>'PcA Totals'!BL81</f>
        <v>0</v>
      </c>
      <c r="AL5" s="36">
        <f>'PcA Totals'!BM81</f>
        <v>2.8020998202479581</v>
      </c>
      <c r="AM5" s="36">
        <f>'PcA Totals'!BN81</f>
        <v>0</v>
      </c>
      <c r="AN5" s="36">
        <f>'PcA Totals'!BO81</f>
        <v>0</v>
      </c>
      <c r="AO5" s="36">
        <f>'PcA Totals'!BP81</f>
        <v>1.6687510777085317</v>
      </c>
      <c r="AP5" s="36">
        <f>'PcA Totals'!BQ81</f>
        <v>0</v>
      </c>
      <c r="AQ5" s="36">
        <f>'PcA Totals'!BR81</f>
        <v>0.84834181462015912</v>
      </c>
      <c r="AR5" s="36">
        <f>'PcA Totals'!BS81</f>
        <v>3.4321429763591458</v>
      </c>
      <c r="AS5" s="36">
        <f>'PcA Totals'!BT81</f>
        <v>0</v>
      </c>
      <c r="AT5" s="36">
        <f>'PcA Totals'!BU81</f>
        <v>0</v>
      </c>
      <c r="AU5" s="36">
        <f>'PcA Totals'!BV81</f>
        <v>0</v>
      </c>
      <c r="AV5" s="36">
        <f>'PcA Totals'!BW81</f>
        <v>0</v>
      </c>
      <c r="AW5" s="36">
        <f>'PcA Totals'!BX81</f>
        <v>0</v>
      </c>
      <c r="AX5" s="36">
        <f>'PcA Totals'!BY81</f>
        <v>4.3319976784664496</v>
      </c>
      <c r="AY5" s="36">
        <f>'PcA Totals'!BZ81</f>
        <v>0</v>
      </c>
      <c r="AZ5" s="36">
        <f>'PcA Totals'!CA81</f>
        <v>0</v>
      </c>
      <c r="BA5" s="36">
        <f>'PcA Totals'!CB81</f>
        <v>0</v>
      </c>
      <c r="BB5" s="36">
        <f>'PcA Totals'!CC81</f>
        <v>0</v>
      </c>
      <c r="BC5" s="36">
        <f>'PcA Totals'!CD81</f>
        <v>0</v>
      </c>
      <c r="BD5" s="36">
        <f>'PcA Totals'!CE81</f>
        <v>0.7525608089873268</v>
      </c>
      <c r="BE5" s="36">
        <f>'PcA Totals'!CF81</f>
        <v>0.42785011468557504</v>
      </c>
      <c r="BF5" s="36">
        <f>'PcA Totals'!CG81</f>
        <v>0</v>
      </c>
      <c r="BG5" s="36">
        <f>'PcA Totals'!CH81</f>
        <v>0</v>
      </c>
      <c r="BH5" s="36">
        <f>'PcA Totals'!CI81</f>
        <v>1.2235774417259202</v>
      </c>
      <c r="BI5" s="36">
        <f>'PcA Totals'!CJ81</f>
        <v>0</v>
      </c>
      <c r="BJ5" s="36">
        <f>'PcA Totals'!CK81</f>
        <v>3.2539745911189102</v>
      </c>
      <c r="BK5" s="36">
        <f>'PcA Totals'!CL81</f>
        <v>0</v>
      </c>
      <c r="BL5" s="36">
        <f>'PcA Totals'!CM81</f>
        <v>1.5708049016555186</v>
      </c>
      <c r="BM5" s="36">
        <f>'PcA Totals'!CN81</f>
        <v>1.0751040133610301</v>
      </c>
      <c r="BN5" s="36">
        <f>'PcA Totals'!CO81</f>
        <v>0.3372871778759316</v>
      </c>
      <c r="BO5" s="36">
        <f>'PcA Totals'!CP81</f>
        <v>0</v>
      </c>
      <c r="BP5" s="36">
        <f>'PcA Totals'!CQ81</f>
        <v>4.2269469387706264</v>
      </c>
      <c r="BQ5" s="36">
        <f>'PcA Totals'!CR81</f>
        <v>0</v>
      </c>
      <c r="BR5" s="36">
        <f>'PcA Totals'!CS81</f>
        <v>1.4006944266883445</v>
      </c>
      <c r="BS5" s="36">
        <f>'PcA Totals'!CT81</f>
        <v>1.3372844541343016</v>
      </c>
      <c r="BT5" s="36">
        <f>'PcA Totals'!CU81</f>
        <v>0</v>
      </c>
      <c r="BU5" s="36">
        <f>'PcA Totals'!CV81</f>
        <v>0</v>
      </c>
      <c r="BV5" s="36" t="e">
        <f>'PcA Totals'!CW81</f>
        <v>#VALUE!</v>
      </c>
    </row>
    <row r="6" spans="1:74" x14ac:dyDescent="0.25">
      <c r="A6" s="53">
        <f>'PcA Totals'!AB82</f>
        <v>2757</v>
      </c>
      <c r="B6" s="36">
        <f>'PcA Totals'!AC82</f>
        <v>0.31819268330581912</v>
      </c>
      <c r="C6" s="36">
        <f>'PcA Totals'!AD82</f>
        <v>1.1314852130792716</v>
      </c>
      <c r="D6" s="36">
        <f>'PcA Totals'!AE82</f>
        <v>0</v>
      </c>
      <c r="E6" s="36">
        <f>'PcA Totals'!AF82</f>
        <v>0</v>
      </c>
      <c r="F6" s="36">
        <f>'PcA Totals'!AG82</f>
        <v>0</v>
      </c>
      <c r="G6" s="36">
        <f>'PcA Totals'!AH82</f>
        <v>0</v>
      </c>
      <c r="H6" s="36">
        <f>'PcA Totals'!AI82</f>
        <v>1.7356365205106528</v>
      </c>
      <c r="I6" s="36">
        <f>'PcA Totals'!AJ82</f>
        <v>1.5373907708101295</v>
      </c>
      <c r="J6" s="36">
        <f>'PcA Totals'!AK82</f>
        <v>0</v>
      </c>
      <c r="K6" s="36">
        <f>'PcA Totals'!AL82</f>
        <v>9.7251868411958338</v>
      </c>
      <c r="L6" s="36">
        <f>'PcA Totals'!AM82</f>
        <v>4.5703222930962486</v>
      </c>
      <c r="M6" s="36">
        <f>'PcA Totals'!AN82</f>
        <v>2.4936580033360545</v>
      </c>
      <c r="N6" s="36">
        <f>'PcA Totals'!AO82</f>
        <v>4.9657592167617066</v>
      </c>
      <c r="O6" s="36">
        <f>'PcA Totals'!AP82</f>
        <v>0</v>
      </c>
      <c r="P6" s="36">
        <f>'PcA Totals'!AQ82</f>
        <v>1.617670719367768</v>
      </c>
      <c r="Q6" s="36">
        <f>'PcA Totals'!AR82</f>
        <v>0</v>
      </c>
      <c r="R6" s="36">
        <f>'PcA Totals'!AS82</f>
        <v>0</v>
      </c>
      <c r="S6" s="36">
        <f>'PcA Totals'!AT82</f>
        <v>1.0140774331555833</v>
      </c>
      <c r="T6" s="36">
        <f>'PcA Totals'!AU82</f>
        <v>0</v>
      </c>
      <c r="U6" s="36">
        <f>'PcA Totals'!AV82</f>
        <v>0</v>
      </c>
      <c r="V6" s="36">
        <f>'PcA Totals'!AW82</f>
        <v>0</v>
      </c>
      <c r="W6" s="36">
        <f>'PcA Totals'!AX82</f>
        <v>0</v>
      </c>
      <c r="X6" s="36">
        <f>'PcA Totals'!AY82</f>
        <v>0.19750474035939414</v>
      </c>
      <c r="Y6" s="36">
        <f>'PcA Totals'!AZ82</f>
        <v>0.93219524040845725</v>
      </c>
      <c r="Z6" s="36">
        <f>'PcA Totals'!BA82</f>
        <v>0</v>
      </c>
      <c r="AA6" s="36">
        <f>'PcA Totals'!BB82</f>
        <v>0</v>
      </c>
      <c r="AB6" s="36">
        <f>'PcA Totals'!BC82</f>
        <v>0</v>
      </c>
      <c r="AC6" s="36">
        <f>'PcA Totals'!BD82</f>
        <v>10.639353993656872</v>
      </c>
      <c r="AD6" s="36">
        <f>'PcA Totals'!BE82</f>
        <v>0.36022925277745915</v>
      </c>
      <c r="AE6" s="36">
        <f>'PcA Totals'!BF82</f>
        <v>0</v>
      </c>
      <c r="AF6" s="36">
        <f>'PcA Totals'!BG82</f>
        <v>0.4855939806985593</v>
      </c>
      <c r="AG6" s="36">
        <f>'PcA Totals'!BH82</f>
        <v>0.23209156274625423</v>
      </c>
      <c r="AH6" s="36">
        <f>'PcA Totals'!BI82</f>
        <v>0</v>
      </c>
      <c r="AI6" s="36">
        <f>'PcA Totals'!BJ82</f>
        <v>0.66172313721192466</v>
      </c>
      <c r="AJ6" s="36">
        <f>'PcA Totals'!BK82</f>
        <v>0</v>
      </c>
      <c r="AK6" s="36">
        <f>'PcA Totals'!BL82</f>
        <v>0</v>
      </c>
      <c r="AL6" s="36">
        <f>'PcA Totals'!BM82</f>
        <v>1.9566386675869363</v>
      </c>
      <c r="AM6" s="36">
        <f>'PcA Totals'!BN82</f>
        <v>0</v>
      </c>
      <c r="AN6" s="36">
        <f>'PcA Totals'!BO82</f>
        <v>0</v>
      </c>
      <c r="AO6" s="36">
        <f>'PcA Totals'!BP82</f>
        <v>0.38841619912181347</v>
      </c>
      <c r="AP6" s="36">
        <f>'PcA Totals'!BQ82</f>
        <v>0</v>
      </c>
      <c r="AQ6" s="36">
        <f>'PcA Totals'!BR82</f>
        <v>0.39491774128869478</v>
      </c>
      <c r="AR6" s="36">
        <f>'PcA Totals'!BS82</f>
        <v>0.19971521629676064</v>
      </c>
      <c r="AS6" s="36">
        <f>'PcA Totals'!BT82</f>
        <v>0</v>
      </c>
      <c r="AT6" s="36">
        <f>'PcA Totals'!BU82</f>
        <v>0.44562854818976211</v>
      </c>
      <c r="AU6" s="36">
        <f>'PcA Totals'!BV82</f>
        <v>1.0540901779179239</v>
      </c>
      <c r="AV6" s="36">
        <f>'PcA Totals'!BW82</f>
        <v>0</v>
      </c>
      <c r="AW6" s="36">
        <f>'PcA Totals'!BX82</f>
        <v>1.5845674875601441</v>
      </c>
      <c r="AX6" s="36">
        <f>'PcA Totals'!BY82</f>
        <v>0</v>
      </c>
      <c r="AY6" s="36">
        <f>'PcA Totals'!BZ82</f>
        <v>0.25985959741192699</v>
      </c>
      <c r="AZ6" s="36">
        <f>'PcA Totals'!CA82</f>
        <v>0</v>
      </c>
      <c r="BA6" s="36">
        <f>'PcA Totals'!CB82</f>
        <v>0</v>
      </c>
      <c r="BB6" s="36">
        <f>'PcA Totals'!CC82</f>
        <v>1.4155593540569504</v>
      </c>
      <c r="BC6" s="36">
        <f>'PcA Totals'!CD82</f>
        <v>1.971757510922759</v>
      </c>
      <c r="BD6" s="36">
        <f>'PcA Totals'!CE82</f>
        <v>0.23355335451330833</v>
      </c>
      <c r="BE6" s="36">
        <f>'PcA Totals'!CF82</f>
        <v>0.14937870383418783</v>
      </c>
      <c r="BF6" s="36">
        <f>'PcA Totals'!CG82</f>
        <v>3.6898796570898784</v>
      </c>
      <c r="BG6" s="36">
        <f>'PcA Totals'!CH82</f>
        <v>0.90439014211931901</v>
      </c>
      <c r="BH6" s="36">
        <f>'PcA Totals'!CI82</f>
        <v>0.2847981976431021</v>
      </c>
      <c r="BI6" s="36">
        <f>'PcA Totals'!CJ82</f>
        <v>0</v>
      </c>
      <c r="BJ6" s="36">
        <f>'PcA Totals'!CK82</f>
        <v>6.8853694326183837E-2</v>
      </c>
      <c r="BK6" s="36">
        <f>'PcA Totals'!CL82</f>
        <v>9.6873670002000445</v>
      </c>
      <c r="BL6" s="36">
        <f>'PcA Totals'!CM82</f>
        <v>0.18280919114094399</v>
      </c>
      <c r="BM6" s="36">
        <f>'PcA Totals'!CN82</f>
        <v>1.000958908991304</v>
      </c>
      <c r="BN6" s="36">
        <f>'PcA Totals'!CO82</f>
        <v>0.47103898979224934</v>
      </c>
      <c r="BO6" s="36">
        <f>'PcA Totals'!CP82</f>
        <v>0</v>
      </c>
      <c r="BP6" s="36">
        <f>'PcA Totals'!CQ82</f>
        <v>0</v>
      </c>
      <c r="BQ6" s="36">
        <f>'PcA Totals'!CR82</f>
        <v>0.51668882961554674</v>
      </c>
      <c r="BR6" s="36">
        <f>'PcA Totals'!CS82</f>
        <v>0.9780711082909993</v>
      </c>
      <c r="BS6" s="36">
        <f>'PcA Totals'!CT82</f>
        <v>0.31126448501401849</v>
      </c>
      <c r="BT6" s="36">
        <f>'PcA Totals'!CU82</f>
        <v>0</v>
      </c>
      <c r="BU6" s="36">
        <f>'PcA Totals'!CV82</f>
        <v>0</v>
      </c>
      <c r="BV6" s="36" t="e">
        <f>'PcA Totals'!CW82</f>
        <v>#VALUE!</v>
      </c>
    </row>
    <row r="7" spans="1:74" x14ac:dyDescent="0.25">
      <c r="A7" s="53">
        <f>'PcA Totals'!AB83</f>
        <v>2758</v>
      </c>
      <c r="B7" s="36">
        <f>'PcA Totals'!AC83</f>
        <v>0.17716968606468012</v>
      </c>
      <c r="C7" s="36">
        <f>'PcA Totals'!AD83</f>
        <v>0</v>
      </c>
      <c r="D7" s="36">
        <f>'PcA Totals'!AE83</f>
        <v>0</v>
      </c>
      <c r="E7" s="36">
        <f>'PcA Totals'!AF83</f>
        <v>2.908340915123544</v>
      </c>
      <c r="F7" s="36">
        <f>'PcA Totals'!AG83</f>
        <v>0</v>
      </c>
      <c r="G7" s="36">
        <f>'PcA Totals'!AH83</f>
        <v>0</v>
      </c>
      <c r="H7" s="36">
        <f>'PcA Totals'!AI83</f>
        <v>1.7985822716545057</v>
      </c>
      <c r="I7" s="36">
        <f>'PcA Totals'!AJ83</f>
        <v>9.5113242354120012E-2</v>
      </c>
      <c r="J7" s="36">
        <f>'PcA Totals'!AK83</f>
        <v>0</v>
      </c>
      <c r="K7" s="36">
        <f>'PcA Totals'!AL83</f>
        <v>0</v>
      </c>
      <c r="L7" s="36">
        <f>'PcA Totals'!AM83</f>
        <v>0.24626665672219267</v>
      </c>
      <c r="M7" s="36">
        <f>'PcA Totals'!AN83</f>
        <v>0.17998669321856675</v>
      </c>
      <c r="N7" s="36">
        <f>'PcA Totals'!AO83</f>
        <v>9.8747668996175667E-2</v>
      </c>
      <c r="O7" s="36">
        <f>'PcA Totals'!AP83</f>
        <v>0</v>
      </c>
      <c r="P7" s="36">
        <f>'PcA Totals'!AQ83</f>
        <v>0.25220133583231252</v>
      </c>
      <c r="Q7" s="36">
        <f>'PcA Totals'!AR83</f>
        <v>0</v>
      </c>
      <c r="R7" s="36">
        <f>'PcA Totals'!AS83</f>
        <v>0.39800486029014809</v>
      </c>
      <c r="S7" s="36">
        <f>'PcA Totals'!AT83</f>
        <v>0.28231915739051439</v>
      </c>
      <c r="T7" s="36">
        <f>'PcA Totals'!AU83</f>
        <v>0.37063626396364063</v>
      </c>
      <c r="U7" s="36">
        <f>'PcA Totals'!AV83</f>
        <v>0</v>
      </c>
      <c r="V7" s="36">
        <f>'PcA Totals'!AW83</f>
        <v>0</v>
      </c>
      <c r="W7" s="36">
        <f>'PcA Totals'!AX83</f>
        <v>0.25534351807435085</v>
      </c>
      <c r="X7" s="36">
        <f>'PcA Totals'!AY83</f>
        <v>1.4296183126174384</v>
      </c>
      <c r="Y7" s="36">
        <f>'PcA Totals'!AZ83</f>
        <v>0</v>
      </c>
      <c r="Z7" s="36">
        <f>'PcA Totals'!BA83</f>
        <v>0</v>
      </c>
      <c r="AA7" s="36">
        <f>'PcA Totals'!BB83</f>
        <v>0</v>
      </c>
      <c r="AB7" s="36">
        <f>'PcA Totals'!BC83</f>
        <v>0</v>
      </c>
      <c r="AC7" s="36">
        <f>'PcA Totals'!BD83</f>
        <v>0</v>
      </c>
      <c r="AD7" s="36">
        <f>'PcA Totals'!BE83</f>
        <v>0</v>
      </c>
      <c r="AE7" s="36">
        <f>'PcA Totals'!BF83</f>
        <v>0</v>
      </c>
      <c r="AF7" s="36">
        <f>'PcA Totals'!BG83</f>
        <v>0</v>
      </c>
      <c r="AG7" s="36">
        <f>'PcA Totals'!BH83</f>
        <v>0.12922858213711436</v>
      </c>
      <c r="AH7" s="36">
        <f>'PcA Totals'!BI83</f>
        <v>0</v>
      </c>
      <c r="AI7" s="36">
        <f>'PcA Totals'!BJ83</f>
        <v>0</v>
      </c>
      <c r="AJ7" s="36">
        <f>'PcA Totals'!BK83</f>
        <v>0</v>
      </c>
      <c r="AK7" s="36">
        <f>'PcA Totals'!BL83</f>
        <v>0</v>
      </c>
      <c r="AL7" s="36">
        <f>'PcA Totals'!BM83</f>
        <v>0</v>
      </c>
      <c r="AM7" s="36">
        <f>'PcA Totals'!BN83</f>
        <v>0</v>
      </c>
      <c r="AN7" s="36">
        <f>'PcA Totals'!BO83</f>
        <v>0</v>
      </c>
      <c r="AO7" s="36">
        <f>'PcA Totals'!BP83</f>
        <v>0</v>
      </c>
      <c r="AP7" s="36">
        <f>'PcA Totals'!BQ83</f>
        <v>0</v>
      </c>
      <c r="AQ7" s="36">
        <f>'PcA Totals'!BR83</f>
        <v>0.27486274793693161</v>
      </c>
      <c r="AR7" s="36">
        <f>'PcA Totals'!BS83</f>
        <v>2.3352300811147626</v>
      </c>
      <c r="AS7" s="36">
        <f>'PcA Totals'!BT83</f>
        <v>0</v>
      </c>
      <c r="AT7" s="36">
        <f>'PcA Totals'!BU83</f>
        <v>7.7849524854558689</v>
      </c>
      <c r="AU7" s="36">
        <f>'PcA Totals'!BV83</f>
        <v>0.16769068887562857</v>
      </c>
      <c r="AV7" s="36">
        <f>'PcA Totals'!BW83</f>
        <v>7.312237470102616</v>
      </c>
      <c r="AW7" s="36">
        <f>'PcA Totals'!BX83</f>
        <v>0</v>
      </c>
      <c r="AX7" s="36">
        <f>'PcA Totals'!BY83</f>
        <v>0</v>
      </c>
      <c r="AY7" s="36">
        <f>'PcA Totals'!BZ83</f>
        <v>4.8229941279653653E-2</v>
      </c>
      <c r="AZ7" s="36">
        <f>'PcA Totals'!CA83</f>
        <v>0</v>
      </c>
      <c r="BA7" s="36">
        <f>'PcA Totals'!CB83</f>
        <v>0</v>
      </c>
      <c r="BB7" s="36">
        <f>'PcA Totals'!CC83</f>
        <v>0</v>
      </c>
      <c r="BC7" s="36">
        <f>'PcA Totals'!CD83</f>
        <v>0</v>
      </c>
      <c r="BD7" s="36">
        <f>'PcA Totals'!CE83</f>
        <v>0.91029755455107053</v>
      </c>
      <c r="BE7" s="36">
        <f>'PcA Totals'!CF83</f>
        <v>0.83174062294875795</v>
      </c>
      <c r="BF7" s="36">
        <f>'PcA Totals'!CG83</f>
        <v>0.41090499861352892</v>
      </c>
      <c r="BG7" s="36">
        <f>'PcA Totals'!CH83</f>
        <v>1.3092675209432958</v>
      </c>
      <c r="BH7" s="36">
        <f>'PcA Totals'!CI83</f>
        <v>1.902907637372151</v>
      </c>
      <c r="BI7" s="36">
        <f>'PcA Totals'!CJ83</f>
        <v>0.20571994704305657</v>
      </c>
      <c r="BJ7" s="36">
        <f>'PcA Totals'!CK83</f>
        <v>0.92010568801965975</v>
      </c>
      <c r="BK7" s="36">
        <f>'PcA Totals'!CL83</f>
        <v>0</v>
      </c>
      <c r="BL7" s="36">
        <f>'PcA Totals'!CM83</f>
        <v>1.7303986796637192</v>
      </c>
      <c r="BM7" s="36">
        <f>'PcA Totals'!CN83</f>
        <v>0.69666740065794763</v>
      </c>
      <c r="BN7" s="36">
        <f>'PcA Totals'!CO83</f>
        <v>0.61197385553809036</v>
      </c>
      <c r="BO7" s="36">
        <f>'PcA Totals'!CP83</f>
        <v>0.48902055776198522</v>
      </c>
      <c r="BP7" s="36">
        <f>'PcA Totals'!CQ83</f>
        <v>0</v>
      </c>
      <c r="BQ7" s="36">
        <f>'PcA Totals'!CR83</f>
        <v>0.2876923403299364</v>
      </c>
      <c r="BR7" s="36">
        <f>'PcA Totals'!CS83</f>
        <v>5.9904899240607126</v>
      </c>
      <c r="BS7" s="36">
        <f>'PcA Totals'!CT83</f>
        <v>0.51993619576741645</v>
      </c>
      <c r="BT7" s="36">
        <f>'PcA Totals'!CU83</f>
        <v>0.40789188059317766</v>
      </c>
      <c r="BU7" s="36">
        <f>'PcA Totals'!CV83</f>
        <v>1.1515020738020902</v>
      </c>
      <c r="BV7" s="36" t="e">
        <f>'PcA Totals'!CW83</f>
        <v>#VALUE!</v>
      </c>
    </row>
    <row r="8" spans="1:74" x14ac:dyDescent="0.25">
      <c r="A8" s="53" t="str">
        <f>'PcA Totals'!AB84</f>
        <v>InputMouse#</v>
      </c>
      <c r="B8" s="36" t="e">
        <f>'PcA Totals'!AC84</f>
        <v>#DIV/0!</v>
      </c>
      <c r="C8" s="36" t="e">
        <f>'PcA Totals'!AD84</f>
        <v>#DIV/0!</v>
      </c>
      <c r="D8" s="36" t="e">
        <f>'PcA Totals'!AE84</f>
        <v>#DIV/0!</v>
      </c>
      <c r="E8" s="36" t="e">
        <f>'PcA Totals'!AF84</f>
        <v>#DIV/0!</v>
      </c>
      <c r="F8" s="36" t="e">
        <f>'PcA Totals'!AG84</f>
        <v>#DIV/0!</v>
      </c>
      <c r="G8" s="36" t="e">
        <f>'PcA Totals'!AH84</f>
        <v>#DIV/0!</v>
      </c>
      <c r="H8" s="36" t="e">
        <f>'PcA Totals'!AI84</f>
        <v>#DIV/0!</v>
      </c>
      <c r="I8" s="36" t="e">
        <f>'PcA Totals'!AJ84</f>
        <v>#DIV/0!</v>
      </c>
      <c r="J8" s="36" t="e">
        <f>'PcA Totals'!AK84</f>
        <v>#DIV/0!</v>
      </c>
      <c r="K8" s="36" t="e">
        <f>'PcA Totals'!AL84</f>
        <v>#DIV/0!</v>
      </c>
      <c r="L8" s="36" t="e">
        <f>'PcA Totals'!AM84</f>
        <v>#DIV/0!</v>
      </c>
      <c r="M8" s="36" t="e">
        <f>'PcA Totals'!AN84</f>
        <v>#DIV/0!</v>
      </c>
      <c r="N8" s="36" t="e">
        <f>'PcA Totals'!AO84</f>
        <v>#DIV/0!</v>
      </c>
      <c r="O8" s="36" t="e">
        <f>'PcA Totals'!AP84</f>
        <v>#DIV/0!</v>
      </c>
      <c r="P8" s="36" t="e">
        <f>'PcA Totals'!AQ84</f>
        <v>#DIV/0!</v>
      </c>
      <c r="Q8" s="36" t="e">
        <f>'PcA Totals'!AR84</f>
        <v>#DIV/0!</v>
      </c>
      <c r="R8" s="36" t="e">
        <f>'PcA Totals'!AS84</f>
        <v>#DIV/0!</v>
      </c>
      <c r="S8" s="36" t="e">
        <f>'PcA Totals'!AT84</f>
        <v>#DIV/0!</v>
      </c>
      <c r="T8" s="36" t="e">
        <f>'PcA Totals'!AU84</f>
        <v>#DIV/0!</v>
      </c>
      <c r="U8" s="36" t="e">
        <f>'PcA Totals'!AV84</f>
        <v>#DIV/0!</v>
      </c>
      <c r="V8" s="36" t="e">
        <f>'PcA Totals'!AW84</f>
        <v>#DIV/0!</v>
      </c>
      <c r="W8" s="36" t="e">
        <f>'PcA Totals'!AX84</f>
        <v>#DIV/0!</v>
      </c>
      <c r="X8" s="36" t="e">
        <f>'PcA Totals'!AY84</f>
        <v>#DIV/0!</v>
      </c>
      <c r="Y8" s="36" t="e">
        <f>'PcA Totals'!AZ84</f>
        <v>#DIV/0!</v>
      </c>
      <c r="Z8" s="36" t="e">
        <f>'PcA Totals'!BA84</f>
        <v>#DIV/0!</v>
      </c>
      <c r="AA8" s="36" t="e">
        <f>'PcA Totals'!BB84</f>
        <v>#DIV/0!</v>
      </c>
      <c r="AB8" s="36" t="e">
        <f>'PcA Totals'!BC84</f>
        <v>#DIV/0!</v>
      </c>
      <c r="AC8" s="36" t="e">
        <f>'PcA Totals'!BD84</f>
        <v>#DIV/0!</v>
      </c>
      <c r="AD8" s="36" t="e">
        <f>'PcA Totals'!BE84</f>
        <v>#DIV/0!</v>
      </c>
      <c r="AE8" s="36" t="e">
        <f>'PcA Totals'!BF84</f>
        <v>#DIV/0!</v>
      </c>
      <c r="AF8" s="36" t="e">
        <f>'PcA Totals'!BG84</f>
        <v>#DIV/0!</v>
      </c>
      <c r="AG8" s="36" t="e">
        <f>'PcA Totals'!BH84</f>
        <v>#DIV/0!</v>
      </c>
      <c r="AH8" s="36" t="e">
        <f>'PcA Totals'!BI84</f>
        <v>#DIV/0!</v>
      </c>
      <c r="AI8" s="36" t="e">
        <f>'PcA Totals'!BJ84</f>
        <v>#DIV/0!</v>
      </c>
      <c r="AJ8" s="36" t="e">
        <f>'PcA Totals'!BK84</f>
        <v>#DIV/0!</v>
      </c>
      <c r="AK8" s="36" t="e">
        <f>'PcA Totals'!BL84</f>
        <v>#DIV/0!</v>
      </c>
      <c r="AL8" s="36" t="e">
        <f>'PcA Totals'!BM84</f>
        <v>#DIV/0!</v>
      </c>
      <c r="AM8" s="36" t="e">
        <f>'PcA Totals'!BN84</f>
        <v>#DIV/0!</v>
      </c>
      <c r="AN8" s="36" t="e">
        <f>'PcA Totals'!BO84</f>
        <v>#DIV/0!</v>
      </c>
      <c r="AO8" s="36" t="e">
        <f>'PcA Totals'!BP84</f>
        <v>#DIV/0!</v>
      </c>
      <c r="AP8" s="36" t="e">
        <f>'PcA Totals'!BQ84</f>
        <v>#DIV/0!</v>
      </c>
      <c r="AQ8" s="36" t="e">
        <f>'PcA Totals'!BR84</f>
        <v>#DIV/0!</v>
      </c>
      <c r="AR8" s="36" t="e">
        <f>'PcA Totals'!BS84</f>
        <v>#DIV/0!</v>
      </c>
      <c r="AS8" s="36" t="e">
        <f>'PcA Totals'!BT84</f>
        <v>#DIV/0!</v>
      </c>
      <c r="AT8" s="36" t="e">
        <f>'PcA Totals'!BU84</f>
        <v>#DIV/0!</v>
      </c>
      <c r="AU8" s="36" t="e">
        <f>'PcA Totals'!BV84</f>
        <v>#DIV/0!</v>
      </c>
      <c r="AV8" s="36" t="e">
        <f>'PcA Totals'!BW84</f>
        <v>#DIV/0!</v>
      </c>
      <c r="AW8" s="36" t="e">
        <f>'PcA Totals'!BX84</f>
        <v>#DIV/0!</v>
      </c>
      <c r="AX8" s="36" t="e">
        <f>'PcA Totals'!BY84</f>
        <v>#DIV/0!</v>
      </c>
      <c r="AY8" s="36" t="e">
        <f>'PcA Totals'!BZ84</f>
        <v>#DIV/0!</v>
      </c>
      <c r="AZ8" s="36" t="e">
        <f>'PcA Totals'!CA84</f>
        <v>#DIV/0!</v>
      </c>
      <c r="BA8" s="36" t="e">
        <f>'PcA Totals'!CB84</f>
        <v>#DIV/0!</v>
      </c>
      <c r="BB8" s="36" t="e">
        <f>'PcA Totals'!CC84</f>
        <v>#DIV/0!</v>
      </c>
      <c r="BC8" s="36" t="e">
        <f>'PcA Totals'!CD84</f>
        <v>#DIV/0!</v>
      </c>
      <c r="BD8" s="36" t="e">
        <f>'PcA Totals'!CE84</f>
        <v>#DIV/0!</v>
      </c>
      <c r="BE8" s="36" t="e">
        <f>'PcA Totals'!CF84</f>
        <v>#DIV/0!</v>
      </c>
      <c r="BF8" s="36" t="e">
        <f>'PcA Totals'!CG84</f>
        <v>#DIV/0!</v>
      </c>
      <c r="BG8" s="36" t="e">
        <f>'PcA Totals'!CH84</f>
        <v>#DIV/0!</v>
      </c>
      <c r="BH8" s="36" t="e">
        <f>'PcA Totals'!CI84</f>
        <v>#DIV/0!</v>
      </c>
      <c r="BI8" s="36" t="e">
        <f>'PcA Totals'!CJ84</f>
        <v>#DIV/0!</v>
      </c>
      <c r="BJ8" s="36" t="e">
        <f>'PcA Totals'!CK84</f>
        <v>#DIV/0!</v>
      </c>
      <c r="BK8" s="36" t="e">
        <f>'PcA Totals'!CL84</f>
        <v>#DIV/0!</v>
      </c>
      <c r="BL8" s="36" t="e">
        <f>'PcA Totals'!CM84</f>
        <v>#DIV/0!</v>
      </c>
      <c r="BM8" s="36" t="e">
        <f>'PcA Totals'!CN84</f>
        <v>#DIV/0!</v>
      </c>
      <c r="BN8" s="36" t="e">
        <f>'PcA Totals'!CO84</f>
        <v>#DIV/0!</v>
      </c>
      <c r="BO8" s="36" t="e">
        <f>'PcA Totals'!CP84</f>
        <v>#DIV/0!</v>
      </c>
      <c r="BP8" s="36" t="e">
        <f>'PcA Totals'!CQ84</f>
        <v>#DIV/0!</v>
      </c>
      <c r="BQ8" s="36" t="e">
        <f>'PcA Totals'!CR84</f>
        <v>#DIV/0!</v>
      </c>
      <c r="BR8" s="36" t="e">
        <f>'PcA Totals'!CS84</f>
        <v>#DIV/0!</v>
      </c>
      <c r="BS8" s="36" t="e">
        <f>'PcA Totals'!CT84</f>
        <v>#DIV/0!</v>
      </c>
      <c r="BT8" s="36" t="e">
        <f>'PcA Totals'!CU84</f>
        <v>#DIV/0!</v>
      </c>
      <c r="BU8" s="36" t="e">
        <f>'PcA Totals'!CV84</f>
        <v>#DIV/0!</v>
      </c>
      <c r="BV8" s="36" t="e">
        <f>'PcA Totals'!CW84</f>
        <v>#DIV/0!</v>
      </c>
    </row>
    <row r="9" spans="1:74" x14ac:dyDescent="0.25">
      <c r="A9" s="53" t="str">
        <f>'PcA Totals'!AB85</f>
        <v>InputMouse#</v>
      </c>
      <c r="B9" s="36" t="e">
        <f>'PcA Totals'!AC85</f>
        <v>#DIV/0!</v>
      </c>
      <c r="C9" s="36" t="e">
        <f>'PcA Totals'!AD85</f>
        <v>#DIV/0!</v>
      </c>
      <c r="D9" s="36" t="e">
        <f>'PcA Totals'!AE85</f>
        <v>#DIV/0!</v>
      </c>
      <c r="E9" s="36" t="e">
        <f>'PcA Totals'!AF85</f>
        <v>#DIV/0!</v>
      </c>
      <c r="F9" s="36" t="e">
        <f>'PcA Totals'!AG85</f>
        <v>#DIV/0!</v>
      </c>
      <c r="G9" s="36" t="e">
        <f>'PcA Totals'!AH85</f>
        <v>#DIV/0!</v>
      </c>
      <c r="H9" s="36" t="e">
        <f>'PcA Totals'!AI85</f>
        <v>#DIV/0!</v>
      </c>
      <c r="I9" s="36" t="e">
        <f>'PcA Totals'!AJ85</f>
        <v>#DIV/0!</v>
      </c>
      <c r="J9" s="36" t="e">
        <f>'PcA Totals'!AK85</f>
        <v>#DIV/0!</v>
      </c>
      <c r="K9" s="36" t="e">
        <f>'PcA Totals'!AL85</f>
        <v>#DIV/0!</v>
      </c>
      <c r="L9" s="36" t="e">
        <f>'PcA Totals'!AM85</f>
        <v>#DIV/0!</v>
      </c>
      <c r="M9" s="36" t="e">
        <f>'PcA Totals'!AN85</f>
        <v>#DIV/0!</v>
      </c>
      <c r="N9" s="36" t="e">
        <f>'PcA Totals'!AO85</f>
        <v>#DIV/0!</v>
      </c>
      <c r="O9" s="36" t="e">
        <f>'PcA Totals'!AP85</f>
        <v>#DIV/0!</v>
      </c>
      <c r="P9" s="36" t="e">
        <f>'PcA Totals'!AQ85</f>
        <v>#DIV/0!</v>
      </c>
      <c r="Q9" s="36" t="e">
        <f>'PcA Totals'!AR85</f>
        <v>#DIV/0!</v>
      </c>
      <c r="R9" s="36" t="e">
        <f>'PcA Totals'!AS85</f>
        <v>#DIV/0!</v>
      </c>
      <c r="S9" s="36" t="e">
        <f>'PcA Totals'!AT85</f>
        <v>#DIV/0!</v>
      </c>
      <c r="T9" s="36" t="e">
        <f>'PcA Totals'!AU85</f>
        <v>#DIV/0!</v>
      </c>
      <c r="U9" s="36" t="e">
        <f>'PcA Totals'!AV85</f>
        <v>#DIV/0!</v>
      </c>
      <c r="V9" s="36" t="e">
        <f>'PcA Totals'!AW85</f>
        <v>#DIV/0!</v>
      </c>
      <c r="W9" s="36" t="e">
        <f>'PcA Totals'!AX85</f>
        <v>#DIV/0!</v>
      </c>
      <c r="X9" s="36" t="e">
        <f>'PcA Totals'!AY85</f>
        <v>#DIV/0!</v>
      </c>
      <c r="Y9" s="36" t="e">
        <f>'PcA Totals'!AZ85</f>
        <v>#DIV/0!</v>
      </c>
      <c r="Z9" s="36" t="e">
        <f>'PcA Totals'!BA85</f>
        <v>#DIV/0!</v>
      </c>
      <c r="AA9" s="36" t="e">
        <f>'PcA Totals'!BB85</f>
        <v>#DIV/0!</v>
      </c>
      <c r="AB9" s="36" t="e">
        <f>'PcA Totals'!BC85</f>
        <v>#DIV/0!</v>
      </c>
      <c r="AC9" s="36" t="e">
        <f>'PcA Totals'!BD85</f>
        <v>#DIV/0!</v>
      </c>
      <c r="AD9" s="36" t="e">
        <f>'PcA Totals'!BE85</f>
        <v>#DIV/0!</v>
      </c>
      <c r="AE9" s="36" t="e">
        <f>'PcA Totals'!BF85</f>
        <v>#DIV/0!</v>
      </c>
      <c r="AF9" s="36" t="e">
        <f>'PcA Totals'!BG85</f>
        <v>#DIV/0!</v>
      </c>
      <c r="AG9" s="36" t="e">
        <f>'PcA Totals'!BH85</f>
        <v>#DIV/0!</v>
      </c>
      <c r="AH9" s="36" t="e">
        <f>'PcA Totals'!BI85</f>
        <v>#DIV/0!</v>
      </c>
      <c r="AI9" s="36" t="e">
        <f>'PcA Totals'!BJ85</f>
        <v>#DIV/0!</v>
      </c>
      <c r="AJ9" s="36" t="e">
        <f>'PcA Totals'!BK85</f>
        <v>#DIV/0!</v>
      </c>
      <c r="AK9" s="36" t="e">
        <f>'PcA Totals'!BL85</f>
        <v>#DIV/0!</v>
      </c>
      <c r="AL9" s="36" t="e">
        <f>'PcA Totals'!BM85</f>
        <v>#DIV/0!</v>
      </c>
      <c r="AM9" s="36" t="e">
        <f>'PcA Totals'!BN85</f>
        <v>#DIV/0!</v>
      </c>
      <c r="AN9" s="36" t="e">
        <f>'PcA Totals'!BO85</f>
        <v>#DIV/0!</v>
      </c>
      <c r="AO9" s="36" t="e">
        <f>'PcA Totals'!BP85</f>
        <v>#DIV/0!</v>
      </c>
      <c r="AP9" s="36" t="e">
        <f>'PcA Totals'!BQ85</f>
        <v>#DIV/0!</v>
      </c>
      <c r="AQ9" s="36" t="e">
        <f>'PcA Totals'!BR85</f>
        <v>#DIV/0!</v>
      </c>
      <c r="AR9" s="36" t="e">
        <f>'PcA Totals'!BS85</f>
        <v>#DIV/0!</v>
      </c>
      <c r="AS9" s="36" t="e">
        <f>'PcA Totals'!BT85</f>
        <v>#DIV/0!</v>
      </c>
      <c r="AT9" s="36" t="e">
        <f>'PcA Totals'!BU85</f>
        <v>#DIV/0!</v>
      </c>
      <c r="AU9" s="36" t="e">
        <f>'PcA Totals'!BV85</f>
        <v>#DIV/0!</v>
      </c>
      <c r="AV9" s="36" t="e">
        <f>'PcA Totals'!BW85</f>
        <v>#DIV/0!</v>
      </c>
      <c r="AW9" s="36" t="e">
        <f>'PcA Totals'!BX85</f>
        <v>#DIV/0!</v>
      </c>
      <c r="AX9" s="36" t="e">
        <f>'PcA Totals'!BY85</f>
        <v>#DIV/0!</v>
      </c>
      <c r="AY9" s="36" t="e">
        <f>'PcA Totals'!BZ85</f>
        <v>#DIV/0!</v>
      </c>
      <c r="AZ9" s="36" t="e">
        <f>'PcA Totals'!CA85</f>
        <v>#DIV/0!</v>
      </c>
      <c r="BA9" s="36" t="e">
        <f>'PcA Totals'!CB85</f>
        <v>#DIV/0!</v>
      </c>
      <c r="BB9" s="36" t="e">
        <f>'PcA Totals'!CC85</f>
        <v>#DIV/0!</v>
      </c>
      <c r="BC9" s="36" t="e">
        <f>'PcA Totals'!CD85</f>
        <v>#DIV/0!</v>
      </c>
      <c r="BD9" s="36" t="e">
        <f>'PcA Totals'!CE85</f>
        <v>#DIV/0!</v>
      </c>
      <c r="BE9" s="36" t="e">
        <f>'PcA Totals'!CF85</f>
        <v>#DIV/0!</v>
      </c>
      <c r="BF9" s="36" t="e">
        <f>'PcA Totals'!CG85</f>
        <v>#DIV/0!</v>
      </c>
      <c r="BG9" s="36" t="e">
        <f>'PcA Totals'!CH85</f>
        <v>#DIV/0!</v>
      </c>
      <c r="BH9" s="36" t="e">
        <f>'PcA Totals'!CI85</f>
        <v>#DIV/0!</v>
      </c>
      <c r="BI9" s="36" t="e">
        <f>'PcA Totals'!CJ85</f>
        <v>#DIV/0!</v>
      </c>
      <c r="BJ9" s="36" t="e">
        <f>'PcA Totals'!CK85</f>
        <v>#DIV/0!</v>
      </c>
      <c r="BK9" s="36" t="e">
        <f>'PcA Totals'!CL85</f>
        <v>#DIV/0!</v>
      </c>
      <c r="BL9" s="36" t="e">
        <f>'PcA Totals'!CM85</f>
        <v>#DIV/0!</v>
      </c>
      <c r="BM9" s="36" t="e">
        <f>'PcA Totals'!CN85</f>
        <v>#DIV/0!</v>
      </c>
      <c r="BN9" s="36" t="e">
        <f>'PcA Totals'!CO85</f>
        <v>#DIV/0!</v>
      </c>
      <c r="BO9" s="36" t="e">
        <f>'PcA Totals'!CP85</f>
        <v>#DIV/0!</v>
      </c>
      <c r="BP9" s="36" t="e">
        <f>'PcA Totals'!CQ85</f>
        <v>#DIV/0!</v>
      </c>
      <c r="BQ9" s="36" t="e">
        <f>'PcA Totals'!CR85</f>
        <v>#DIV/0!</v>
      </c>
      <c r="BR9" s="36" t="e">
        <f>'PcA Totals'!CS85</f>
        <v>#DIV/0!</v>
      </c>
      <c r="BS9" s="36" t="e">
        <f>'PcA Totals'!CT85</f>
        <v>#DIV/0!</v>
      </c>
      <c r="BT9" s="36" t="e">
        <f>'PcA Totals'!CU85</f>
        <v>#DIV/0!</v>
      </c>
      <c r="BU9" s="36" t="e">
        <f>'PcA Totals'!CV85</f>
        <v>#DIV/0!</v>
      </c>
      <c r="BV9" s="36" t="e">
        <f>'PcA Totals'!CW85</f>
        <v>#DIV/0!</v>
      </c>
    </row>
    <row r="10" spans="1:74" x14ac:dyDescent="0.25">
      <c r="A10" s="53" t="str">
        <f>'PcA Totals'!AB86</f>
        <v>InputMouse#</v>
      </c>
      <c r="B10" s="36" t="e">
        <f>'PcA Totals'!AC86</f>
        <v>#DIV/0!</v>
      </c>
      <c r="C10" s="36" t="e">
        <f>'PcA Totals'!AD86</f>
        <v>#DIV/0!</v>
      </c>
      <c r="D10" s="36" t="e">
        <f>'PcA Totals'!AE86</f>
        <v>#DIV/0!</v>
      </c>
      <c r="E10" s="36" t="e">
        <f>'PcA Totals'!AF86</f>
        <v>#DIV/0!</v>
      </c>
      <c r="F10" s="36" t="e">
        <f>'PcA Totals'!AG86</f>
        <v>#DIV/0!</v>
      </c>
      <c r="G10" s="36" t="e">
        <f>'PcA Totals'!AH86</f>
        <v>#DIV/0!</v>
      </c>
      <c r="H10" s="36" t="e">
        <f>'PcA Totals'!AI86</f>
        <v>#DIV/0!</v>
      </c>
      <c r="I10" s="36" t="e">
        <f>'PcA Totals'!AJ86</f>
        <v>#DIV/0!</v>
      </c>
      <c r="J10" s="36" t="e">
        <f>'PcA Totals'!AK86</f>
        <v>#DIV/0!</v>
      </c>
      <c r="K10" s="36" t="e">
        <f>'PcA Totals'!AL86</f>
        <v>#DIV/0!</v>
      </c>
      <c r="L10" s="36" t="e">
        <f>'PcA Totals'!AM86</f>
        <v>#DIV/0!</v>
      </c>
      <c r="M10" s="36" t="e">
        <f>'PcA Totals'!AN86</f>
        <v>#DIV/0!</v>
      </c>
      <c r="N10" s="36" t="e">
        <f>'PcA Totals'!AO86</f>
        <v>#DIV/0!</v>
      </c>
      <c r="O10" s="36" t="e">
        <f>'PcA Totals'!AP86</f>
        <v>#DIV/0!</v>
      </c>
      <c r="P10" s="36" t="e">
        <f>'PcA Totals'!AQ86</f>
        <v>#DIV/0!</v>
      </c>
      <c r="Q10" s="36" t="e">
        <f>'PcA Totals'!AR86</f>
        <v>#DIV/0!</v>
      </c>
      <c r="R10" s="36" t="e">
        <f>'PcA Totals'!AS86</f>
        <v>#DIV/0!</v>
      </c>
      <c r="S10" s="36" t="e">
        <f>'PcA Totals'!AT86</f>
        <v>#DIV/0!</v>
      </c>
      <c r="T10" s="36" t="e">
        <f>'PcA Totals'!AU86</f>
        <v>#DIV/0!</v>
      </c>
      <c r="U10" s="36" t="e">
        <f>'PcA Totals'!AV86</f>
        <v>#DIV/0!</v>
      </c>
      <c r="V10" s="36" t="e">
        <f>'PcA Totals'!AW86</f>
        <v>#DIV/0!</v>
      </c>
      <c r="W10" s="36" t="e">
        <f>'PcA Totals'!AX86</f>
        <v>#DIV/0!</v>
      </c>
      <c r="X10" s="36" t="e">
        <f>'PcA Totals'!AY86</f>
        <v>#DIV/0!</v>
      </c>
      <c r="Y10" s="36" t="e">
        <f>'PcA Totals'!AZ86</f>
        <v>#DIV/0!</v>
      </c>
      <c r="Z10" s="36" t="e">
        <f>'PcA Totals'!BA86</f>
        <v>#DIV/0!</v>
      </c>
      <c r="AA10" s="36" t="e">
        <f>'PcA Totals'!BB86</f>
        <v>#DIV/0!</v>
      </c>
      <c r="AB10" s="36" t="e">
        <f>'PcA Totals'!BC86</f>
        <v>#DIV/0!</v>
      </c>
      <c r="AC10" s="36" t="e">
        <f>'PcA Totals'!BD86</f>
        <v>#DIV/0!</v>
      </c>
      <c r="AD10" s="36" t="e">
        <f>'PcA Totals'!BE86</f>
        <v>#DIV/0!</v>
      </c>
      <c r="AE10" s="36" t="e">
        <f>'PcA Totals'!BF86</f>
        <v>#DIV/0!</v>
      </c>
      <c r="AF10" s="36" t="e">
        <f>'PcA Totals'!BG86</f>
        <v>#DIV/0!</v>
      </c>
      <c r="AG10" s="36" t="e">
        <f>'PcA Totals'!BH86</f>
        <v>#DIV/0!</v>
      </c>
      <c r="AH10" s="36" t="e">
        <f>'PcA Totals'!BI86</f>
        <v>#DIV/0!</v>
      </c>
      <c r="AI10" s="36" t="e">
        <f>'PcA Totals'!BJ86</f>
        <v>#DIV/0!</v>
      </c>
      <c r="AJ10" s="36" t="e">
        <f>'PcA Totals'!BK86</f>
        <v>#DIV/0!</v>
      </c>
      <c r="AK10" s="36" t="e">
        <f>'PcA Totals'!BL86</f>
        <v>#DIV/0!</v>
      </c>
      <c r="AL10" s="36" t="e">
        <f>'PcA Totals'!BM86</f>
        <v>#DIV/0!</v>
      </c>
      <c r="AM10" s="36" t="e">
        <f>'PcA Totals'!BN86</f>
        <v>#DIV/0!</v>
      </c>
      <c r="AN10" s="36" t="e">
        <f>'PcA Totals'!BO86</f>
        <v>#DIV/0!</v>
      </c>
      <c r="AO10" s="36" t="e">
        <f>'PcA Totals'!BP86</f>
        <v>#DIV/0!</v>
      </c>
      <c r="AP10" s="36" t="e">
        <f>'PcA Totals'!BQ86</f>
        <v>#DIV/0!</v>
      </c>
      <c r="AQ10" s="36" t="e">
        <f>'PcA Totals'!BR86</f>
        <v>#DIV/0!</v>
      </c>
      <c r="AR10" s="36" t="e">
        <f>'PcA Totals'!BS86</f>
        <v>#DIV/0!</v>
      </c>
      <c r="AS10" s="36" t="e">
        <f>'PcA Totals'!BT86</f>
        <v>#DIV/0!</v>
      </c>
      <c r="AT10" s="36" t="e">
        <f>'PcA Totals'!BU86</f>
        <v>#DIV/0!</v>
      </c>
      <c r="AU10" s="36" t="e">
        <f>'PcA Totals'!BV86</f>
        <v>#DIV/0!</v>
      </c>
      <c r="AV10" s="36" t="e">
        <f>'PcA Totals'!BW86</f>
        <v>#DIV/0!</v>
      </c>
      <c r="AW10" s="36" t="e">
        <f>'PcA Totals'!BX86</f>
        <v>#DIV/0!</v>
      </c>
      <c r="AX10" s="36" t="e">
        <f>'PcA Totals'!BY86</f>
        <v>#DIV/0!</v>
      </c>
      <c r="AY10" s="36" t="e">
        <f>'PcA Totals'!BZ86</f>
        <v>#DIV/0!</v>
      </c>
      <c r="AZ10" s="36" t="e">
        <f>'PcA Totals'!CA86</f>
        <v>#DIV/0!</v>
      </c>
      <c r="BA10" s="36" t="e">
        <f>'PcA Totals'!CB86</f>
        <v>#DIV/0!</v>
      </c>
      <c r="BB10" s="36" t="e">
        <f>'PcA Totals'!CC86</f>
        <v>#DIV/0!</v>
      </c>
      <c r="BC10" s="36" t="e">
        <f>'PcA Totals'!CD86</f>
        <v>#DIV/0!</v>
      </c>
      <c r="BD10" s="36" t="e">
        <f>'PcA Totals'!CE86</f>
        <v>#DIV/0!</v>
      </c>
      <c r="BE10" s="36" t="e">
        <f>'PcA Totals'!CF86</f>
        <v>#DIV/0!</v>
      </c>
      <c r="BF10" s="36" t="e">
        <f>'PcA Totals'!CG86</f>
        <v>#DIV/0!</v>
      </c>
      <c r="BG10" s="36" t="e">
        <f>'PcA Totals'!CH86</f>
        <v>#DIV/0!</v>
      </c>
      <c r="BH10" s="36" t="e">
        <f>'PcA Totals'!CI86</f>
        <v>#DIV/0!</v>
      </c>
      <c r="BI10" s="36" t="e">
        <f>'PcA Totals'!CJ86</f>
        <v>#DIV/0!</v>
      </c>
      <c r="BJ10" s="36" t="e">
        <f>'PcA Totals'!CK86</f>
        <v>#DIV/0!</v>
      </c>
      <c r="BK10" s="36" t="e">
        <f>'PcA Totals'!CL86</f>
        <v>#DIV/0!</v>
      </c>
      <c r="BL10" s="36" t="e">
        <f>'PcA Totals'!CM86</f>
        <v>#DIV/0!</v>
      </c>
      <c r="BM10" s="36" t="e">
        <f>'PcA Totals'!CN86</f>
        <v>#DIV/0!</v>
      </c>
      <c r="BN10" s="36" t="e">
        <f>'PcA Totals'!CO86</f>
        <v>#DIV/0!</v>
      </c>
      <c r="BO10" s="36" t="e">
        <f>'PcA Totals'!CP86</f>
        <v>#DIV/0!</v>
      </c>
      <c r="BP10" s="36" t="e">
        <f>'PcA Totals'!CQ86</f>
        <v>#DIV/0!</v>
      </c>
      <c r="BQ10" s="36" t="e">
        <f>'PcA Totals'!CR86</f>
        <v>#DIV/0!</v>
      </c>
      <c r="BR10" s="36" t="e">
        <f>'PcA Totals'!CS86</f>
        <v>#DIV/0!</v>
      </c>
      <c r="BS10" s="36" t="e">
        <f>'PcA Totals'!CT86</f>
        <v>#DIV/0!</v>
      </c>
      <c r="BT10" s="36" t="e">
        <f>'PcA Totals'!CU86</f>
        <v>#DIV/0!</v>
      </c>
      <c r="BU10" s="36" t="e">
        <f>'PcA Totals'!CV86</f>
        <v>#DIV/0!</v>
      </c>
      <c r="BV10" s="36" t="e">
        <f>'PcA Totals'!CW86</f>
        <v>#DIV/0!</v>
      </c>
    </row>
    <row r="11" spans="1:74" x14ac:dyDescent="0.25">
      <c r="A11" s="53" t="str">
        <f>'PcA Totals'!AB87</f>
        <v>InputMouse#</v>
      </c>
      <c r="B11" s="36" t="e">
        <f>'PcA Totals'!AC87</f>
        <v>#DIV/0!</v>
      </c>
      <c r="C11" s="36" t="e">
        <f>'PcA Totals'!AD87</f>
        <v>#DIV/0!</v>
      </c>
      <c r="D11" s="36" t="e">
        <f>'PcA Totals'!AE87</f>
        <v>#DIV/0!</v>
      </c>
      <c r="E11" s="36" t="e">
        <f>'PcA Totals'!AF87</f>
        <v>#DIV/0!</v>
      </c>
      <c r="F11" s="36" t="e">
        <f>'PcA Totals'!AG87</f>
        <v>#DIV/0!</v>
      </c>
      <c r="G11" s="36" t="e">
        <f>'PcA Totals'!AH87</f>
        <v>#DIV/0!</v>
      </c>
      <c r="H11" s="36" t="e">
        <f>'PcA Totals'!AI87</f>
        <v>#DIV/0!</v>
      </c>
      <c r="I11" s="36" t="e">
        <f>'PcA Totals'!AJ87</f>
        <v>#DIV/0!</v>
      </c>
      <c r="J11" s="36" t="e">
        <f>'PcA Totals'!AK87</f>
        <v>#DIV/0!</v>
      </c>
      <c r="K11" s="36" t="e">
        <f>'PcA Totals'!AL87</f>
        <v>#DIV/0!</v>
      </c>
      <c r="L11" s="36" t="e">
        <f>'PcA Totals'!AM87</f>
        <v>#DIV/0!</v>
      </c>
      <c r="M11" s="36" t="e">
        <f>'PcA Totals'!AN87</f>
        <v>#DIV/0!</v>
      </c>
      <c r="N11" s="36" t="e">
        <f>'PcA Totals'!AO87</f>
        <v>#DIV/0!</v>
      </c>
      <c r="O11" s="36" t="e">
        <f>'PcA Totals'!AP87</f>
        <v>#DIV/0!</v>
      </c>
      <c r="P11" s="36" t="e">
        <f>'PcA Totals'!AQ87</f>
        <v>#DIV/0!</v>
      </c>
      <c r="Q11" s="36" t="e">
        <f>'PcA Totals'!AR87</f>
        <v>#DIV/0!</v>
      </c>
      <c r="R11" s="36" t="e">
        <f>'PcA Totals'!AS87</f>
        <v>#DIV/0!</v>
      </c>
      <c r="S11" s="36" t="e">
        <f>'PcA Totals'!AT87</f>
        <v>#DIV/0!</v>
      </c>
      <c r="T11" s="36" t="e">
        <f>'PcA Totals'!AU87</f>
        <v>#DIV/0!</v>
      </c>
      <c r="U11" s="36" t="e">
        <f>'PcA Totals'!AV87</f>
        <v>#DIV/0!</v>
      </c>
      <c r="V11" s="36" t="e">
        <f>'PcA Totals'!AW87</f>
        <v>#DIV/0!</v>
      </c>
      <c r="W11" s="36" t="e">
        <f>'PcA Totals'!AX87</f>
        <v>#DIV/0!</v>
      </c>
      <c r="X11" s="36" t="e">
        <f>'PcA Totals'!AY87</f>
        <v>#DIV/0!</v>
      </c>
      <c r="Y11" s="36" t="e">
        <f>'PcA Totals'!AZ87</f>
        <v>#DIV/0!</v>
      </c>
      <c r="Z11" s="36" t="e">
        <f>'PcA Totals'!BA87</f>
        <v>#DIV/0!</v>
      </c>
      <c r="AA11" s="36" t="e">
        <f>'PcA Totals'!BB87</f>
        <v>#DIV/0!</v>
      </c>
      <c r="AB11" s="36" t="e">
        <f>'PcA Totals'!BC87</f>
        <v>#DIV/0!</v>
      </c>
      <c r="AC11" s="36" t="e">
        <f>'PcA Totals'!BD87</f>
        <v>#DIV/0!</v>
      </c>
      <c r="AD11" s="36" t="e">
        <f>'PcA Totals'!BE87</f>
        <v>#DIV/0!</v>
      </c>
      <c r="AE11" s="36" t="e">
        <f>'PcA Totals'!BF87</f>
        <v>#DIV/0!</v>
      </c>
      <c r="AF11" s="36" t="e">
        <f>'PcA Totals'!BG87</f>
        <v>#DIV/0!</v>
      </c>
      <c r="AG11" s="36" t="e">
        <f>'PcA Totals'!BH87</f>
        <v>#DIV/0!</v>
      </c>
      <c r="AH11" s="36" t="e">
        <f>'PcA Totals'!BI87</f>
        <v>#DIV/0!</v>
      </c>
      <c r="AI11" s="36" t="e">
        <f>'PcA Totals'!BJ87</f>
        <v>#DIV/0!</v>
      </c>
      <c r="AJ11" s="36" t="e">
        <f>'PcA Totals'!BK87</f>
        <v>#DIV/0!</v>
      </c>
      <c r="AK11" s="36" t="e">
        <f>'PcA Totals'!BL87</f>
        <v>#DIV/0!</v>
      </c>
      <c r="AL11" s="36" t="e">
        <f>'PcA Totals'!BM87</f>
        <v>#DIV/0!</v>
      </c>
      <c r="AM11" s="36" t="e">
        <f>'PcA Totals'!BN87</f>
        <v>#DIV/0!</v>
      </c>
      <c r="AN11" s="36" t="e">
        <f>'PcA Totals'!BO87</f>
        <v>#DIV/0!</v>
      </c>
      <c r="AO11" s="36" t="e">
        <f>'PcA Totals'!BP87</f>
        <v>#DIV/0!</v>
      </c>
      <c r="AP11" s="36" t="e">
        <f>'PcA Totals'!BQ87</f>
        <v>#DIV/0!</v>
      </c>
      <c r="AQ11" s="36" t="e">
        <f>'PcA Totals'!BR87</f>
        <v>#DIV/0!</v>
      </c>
      <c r="AR11" s="36" t="e">
        <f>'PcA Totals'!BS87</f>
        <v>#DIV/0!</v>
      </c>
      <c r="AS11" s="36" t="e">
        <f>'PcA Totals'!BT87</f>
        <v>#DIV/0!</v>
      </c>
      <c r="AT11" s="36" t="e">
        <f>'PcA Totals'!BU87</f>
        <v>#DIV/0!</v>
      </c>
      <c r="AU11" s="36" t="e">
        <f>'PcA Totals'!BV87</f>
        <v>#DIV/0!</v>
      </c>
      <c r="AV11" s="36" t="e">
        <f>'PcA Totals'!BW87</f>
        <v>#DIV/0!</v>
      </c>
      <c r="AW11" s="36" t="e">
        <f>'PcA Totals'!BX87</f>
        <v>#DIV/0!</v>
      </c>
      <c r="AX11" s="36" t="e">
        <f>'PcA Totals'!BY87</f>
        <v>#DIV/0!</v>
      </c>
      <c r="AY11" s="36" t="e">
        <f>'PcA Totals'!BZ87</f>
        <v>#DIV/0!</v>
      </c>
      <c r="AZ11" s="36" t="e">
        <f>'PcA Totals'!CA87</f>
        <v>#DIV/0!</v>
      </c>
      <c r="BA11" s="36" t="e">
        <f>'PcA Totals'!CB87</f>
        <v>#DIV/0!</v>
      </c>
      <c r="BB11" s="36" t="e">
        <f>'PcA Totals'!CC87</f>
        <v>#DIV/0!</v>
      </c>
      <c r="BC11" s="36" t="e">
        <f>'PcA Totals'!CD87</f>
        <v>#DIV/0!</v>
      </c>
      <c r="BD11" s="36" t="e">
        <f>'PcA Totals'!CE87</f>
        <v>#DIV/0!</v>
      </c>
      <c r="BE11" s="36" t="e">
        <f>'PcA Totals'!CF87</f>
        <v>#DIV/0!</v>
      </c>
      <c r="BF11" s="36" t="e">
        <f>'PcA Totals'!CG87</f>
        <v>#DIV/0!</v>
      </c>
      <c r="BG11" s="36" t="e">
        <f>'PcA Totals'!CH87</f>
        <v>#DIV/0!</v>
      </c>
      <c r="BH11" s="36" t="e">
        <f>'PcA Totals'!CI87</f>
        <v>#DIV/0!</v>
      </c>
      <c r="BI11" s="36" t="e">
        <f>'PcA Totals'!CJ87</f>
        <v>#DIV/0!</v>
      </c>
      <c r="BJ11" s="36" t="e">
        <f>'PcA Totals'!CK87</f>
        <v>#DIV/0!</v>
      </c>
      <c r="BK11" s="36" t="e">
        <f>'PcA Totals'!CL87</f>
        <v>#DIV/0!</v>
      </c>
      <c r="BL11" s="36" t="e">
        <f>'PcA Totals'!CM87</f>
        <v>#DIV/0!</v>
      </c>
      <c r="BM11" s="36" t="e">
        <f>'PcA Totals'!CN87</f>
        <v>#DIV/0!</v>
      </c>
      <c r="BN11" s="36" t="e">
        <f>'PcA Totals'!CO87</f>
        <v>#DIV/0!</v>
      </c>
      <c r="BO11" s="36" t="e">
        <f>'PcA Totals'!CP87</f>
        <v>#DIV/0!</v>
      </c>
      <c r="BP11" s="36" t="e">
        <f>'PcA Totals'!CQ87</f>
        <v>#DIV/0!</v>
      </c>
      <c r="BQ11" s="36" t="e">
        <f>'PcA Totals'!CR87</f>
        <v>#DIV/0!</v>
      </c>
      <c r="BR11" s="36" t="e">
        <f>'PcA Totals'!CS87</f>
        <v>#DIV/0!</v>
      </c>
      <c r="BS11" s="36" t="e">
        <f>'PcA Totals'!CT87</f>
        <v>#DIV/0!</v>
      </c>
      <c r="BT11" s="36" t="e">
        <f>'PcA Totals'!CU87</f>
        <v>#DIV/0!</v>
      </c>
      <c r="BU11" s="36" t="e">
        <f>'PcA Totals'!CV87</f>
        <v>#DIV/0!</v>
      </c>
      <c r="BV11" s="36" t="e">
        <f>'PcA Totals'!CW87</f>
        <v>#DIV/0!</v>
      </c>
    </row>
    <row r="12" spans="1:74" x14ac:dyDescent="0.25">
      <c r="A12" s="53" t="str">
        <f>'PcA Totals'!AB88</f>
        <v>InputMouse#</v>
      </c>
      <c r="B12" s="36" t="e">
        <f>'PcA Totals'!AC88</f>
        <v>#DIV/0!</v>
      </c>
      <c r="C12" s="36" t="e">
        <f>'PcA Totals'!AD88</f>
        <v>#DIV/0!</v>
      </c>
      <c r="D12" s="36" t="e">
        <f>'PcA Totals'!AE88</f>
        <v>#DIV/0!</v>
      </c>
      <c r="E12" s="36" t="e">
        <f>'PcA Totals'!AF88</f>
        <v>#DIV/0!</v>
      </c>
      <c r="F12" s="36" t="e">
        <f>'PcA Totals'!AG88</f>
        <v>#DIV/0!</v>
      </c>
      <c r="G12" s="36" t="e">
        <f>'PcA Totals'!AH88</f>
        <v>#DIV/0!</v>
      </c>
      <c r="H12" s="36" t="e">
        <f>'PcA Totals'!AI88</f>
        <v>#DIV/0!</v>
      </c>
      <c r="I12" s="36" t="e">
        <f>'PcA Totals'!AJ88</f>
        <v>#DIV/0!</v>
      </c>
      <c r="J12" s="36" t="e">
        <f>'PcA Totals'!AK88</f>
        <v>#DIV/0!</v>
      </c>
      <c r="K12" s="36" t="e">
        <f>'PcA Totals'!AL88</f>
        <v>#DIV/0!</v>
      </c>
      <c r="L12" s="36" t="e">
        <f>'PcA Totals'!AM88</f>
        <v>#DIV/0!</v>
      </c>
      <c r="M12" s="36" t="e">
        <f>'PcA Totals'!AN88</f>
        <v>#DIV/0!</v>
      </c>
      <c r="N12" s="36" t="e">
        <f>'PcA Totals'!AO88</f>
        <v>#DIV/0!</v>
      </c>
      <c r="O12" s="36" t="e">
        <f>'PcA Totals'!AP88</f>
        <v>#DIV/0!</v>
      </c>
      <c r="P12" s="36" t="e">
        <f>'PcA Totals'!AQ88</f>
        <v>#DIV/0!</v>
      </c>
      <c r="Q12" s="36" t="e">
        <f>'PcA Totals'!AR88</f>
        <v>#DIV/0!</v>
      </c>
      <c r="R12" s="36" t="e">
        <f>'PcA Totals'!AS88</f>
        <v>#DIV/0!</v>
      </c>
      <c r="S12" s="36" t="e">
        <f>'PcA Totals'!AT88</f>
        <v>#DIV/0!</v>
      </c>
      <c r="T12" s="36" t="e">
        <f>'PcA Totals'!AU88</f>
        <v>#DIV/0!</v>
      </c>
      <c r="U12" s="36" t="e">
        <f>'PcA Totals'!AV88</f>
        <v>#DIV/0!</v>
      </c>
      <c r="V12" s="36" t="e">
        <f>'PcA Totals'!AW88</f>
        <v>#DIV/0!</v>
      </c>
      <c r="W12" s="36" t="e">
        <f>'PcA Totals'!AX88</f>
        <v>#DIV/0!</v>
      </c>
      <c r="X12" s="36" t="e">
        <f>'PcA Totals'!AY88</f>
        <v>#DIV/0!</v>
      </c>
      <c r="Y12" s="36" t="e">
        <f>'PcA Totals'!AZ88</f>
        <v>#DIV/0!</v>
      </c>
      <c r="Z12" s="36" t="e">
        <f>'PcA Totals'!BA88</f>
        <v>#DIV/0!</v>
      </c>
      <c r="AA12" s="36" t="e">
        <f>'PcA Totals'!BB88</f>
        <v>#DIV/0!</v>
      </c>
      <c r="AB12" s="36" t="e">
        <f>'PcA Totals'!BC88</f>
        <v>#DIV/0!</v>
      </c>
      <c r="AC12" s="36" t="e">
        <f>'PcA Totals'!BD88</f>
        <v>#DIV/0!</v>
      </c>
      <c r="AD12" s="36" t="e">
        <f>'PcA Totals'!BE88</f>
        <v>#DIV/0!</v>
      </c>
      <c r="AE12" s="36" t="e">
        <f>'PcA Totals'!BF88</f>
        <v>#DIV/0!</v>
      </c>
      <c r="AF12" s="36" t="e">
        <f>'PcA Totals'!BG88</f>
        <v>#DIV/0!</v>
      </c>
      <c r="AG12" s="36" t="e">
        <f>'PcA Totals'!BH88</f>
        <v>#DIV/0!</v>
      </c>
      <c r="AH12" s="36" t="e">
        <f>'PcA Totals'!BI88</f>
        <v>#DIV/0!</v>
      </c>
      <c r="AI12" s="36" t="e">
        <f>'PcA Totals'!BJ88</f>
        <v>#DIV/0!</v>
      </c>
      <c r="AJ12" s="36" t="e">
        <f>'PcA Totals'!BK88</f>
        <v>#DIV/0!</v>
      </c>
      <c r="AK12" s="36" t="e">
        <f>'PcA Totals'!BL88</f>
        <v>#DIV/0!</v>
      </c>
      <c r="AL12" s="36" t="e">
        <f>'PcA Totals'!BM88</f>
        <v>#DIV/0!</v>
      </c>
      <c r="AM12" s="36" t="e">
        <f>'PcA Totals'!BN88</f>
        <v>#DIV/0!</v>
      </c>
      <c r="AN12" s="36" t="e">
        <f>'PcA Totals'!BO88</f>
        <v>#DIV/0!</v>
      </c>
      <c r="AO12" s="36" t="e">
        <f>'PcA Totals'!BP88</f>
        <v>#DIV/0!</v>
      </c>
      <c r="AP12" s="36" t="e">
        <f>'PcA Totals'!BQ88</f>
        <v>#DIV/0!</v>
      </c>
      <c r="AQ12" s="36" t="e">
        <f>'PcA Totals'!BR88</f>
        <v>#DIV/0!</v>
      </c>
      <c r="AR12" s="36" t="e">
        <f>'PcA Totals'!BS88</f>
        <v>#DIV/0!</v>
      </c>
      <c r="AS12" s="36" t="e">
        <f>'PcA Totals'!BT88</f>
        <v>#DIV/0!</v>
      </c>
      <c r="AT12" s="36" t="e">
        <f>'PcA Totals'!BU88</f>
        <v>#DIV/0!</v>
      </c>
      <c r="AU12" s="36" t="e">
        <f>'PcA Totals'!BV88</f>
        <v>#DIV/0!</v>
      </c>
      <c r="AV12" s="36" t="e">
        <f>'PcA Totals'!BW88</f>
        <v>#DIV/0!</v>
      </c>
      <c r="AW12" s="36" t="e">
        <f>'PcA Totals'!BX88</f>
        <v>#DIV/0!</v>
      </c>
      <c r="AX12" s="36" t="e">
        <f>'PcA Totals'!BY88</f>
        <v>#DIV/0!</v>
      </c>
      <c r="AY12" s="36" t="e">
        <f>'PcA Totals'!BZ88</f>
        <v>#DIV/0!</v>
      </c>
      <c r="AZ12" s="36" t="e">
        <f>'PcA Totals'!CA88</f>
        <v>#DIV/0!</v>
      </c>
      <c r="BA12" s="36" t="e">
        <f>'PcA Totals'!CB88</f>
        <v>#DIV/0!</v>
      </c>
      <c r="BB12" s="36" t="e">
        <f>'PcA Totals'!CC88</f>
        <v>#DIV/0!</v>
      </c>
      <c r="BC12" s="36" t="e">
        <f>'PcA Totals'!CD88</f>
        <v>#DIV/0!</v>
      </c>
      <c r="BD12" s="36" t="e">
        <f>'PcA Totals'!CE88</f>
        <v>#DIV/0!</v>
      </c>
      <c r="BE12" s="36" t="e">
        <f>'PcA Totals'!CF88</f>
        <v>#DIV/0!</v>
      </c>
      <c r="BF12" s="36" t="e">
        <f>'PcA Totals'!CG88</f>
        <v>#DIV/0!</v>
      </c>
      <c r="BG12" s="36" t="e">
        <f>'PcA Totals'!CH88</f>
        <v>#DIV/0!</v>
      </c>
      <c r="BH12" s="36" t="e">
        <f>'PcA Totals'!CI88</f>
        <v>#DIV/0!</v>
      </c>
      <c r="BI12" s="36" t="e">
        <f>'PcA Totals'!CJ88</f>
        <v>#DIV/0!</v>
      </c>
      <c r="BJ12" s="36" t="e">
        <f>'PcA Totals'!CK88</f>
        <v>#DIV/0!</v>
      </c>
      <c r="BK12" s="36" t="e">
        <f>'PcA Totals'!CL88</f>
        <v>#DIV/0!</v>
      </c>
      <c r="BL12" s="36" t="e">
        <f>'PcA Totals'!CM88</f>
        <v>#DIV/0!</v>
      </c>
      <c r="BM12" s="36" t="e">
        <f>'PcA Totals'!CN88</f>
        <v>#DIV/0!</v>
      </c>
      <c r="BN12" s="36" t="e">
        <f>'PcA Totals'!CO88</f>
        <v>#DIV/0!</v>
      </c>
      <c r="BO12" s="36" t="e">
        <f>'PcA Totals'!CP88</f>
        <v>#DIV/0!</v>
      </c>
      <c r="BP12" s="36" t="e">
        <f>'PcA Totals'!CQ88</f>
        <v>#DIV/0!</v>
      </c>
      <c r="BQ12" s="36" t="e">
        <f>'PcA Totals'!CR88</f>
        <v>#DIV/0!</v>
      </c>
      <c r="BR12" s="36" t="e">
        <f>'PcA Totals'!CS88</f>
        <v>#DIV/0!</v>
      </c>
      <c r="BS12" s="36" t="e">
        <f>'PcA Totals'!CT88</f>
        <v>#DIV/0!</v>
      </c>
      <c r="BT12" s="36" t="e">
        <f>'PcA Totals'!CU88</f>
        <v>#DIV/0!</v>
      </c>
      <c r="BU12" s="36" t="e">
        <f>'PcA Totals'!CV88</f>
        <v>#DIV/0!</v>
      </c>
      <c r="BV12" s="36" t="e">
        <f>'PcA Totals'!CW88</f>
        <v>#DIV/0!</v>
      </c>
    </row>
    <row r="14" spans="1:74" x14ac:dyDescent="0.25">
      <c r="A14" s="22" t="s">
        <v>113</v>
      </c>
    </row>
    <row r="15" spans="1:74" x14ac:dyDescent="0.25">
      <c r="A15" s="52" t="str">
        <f>'CEP Totals'!AB78</f>
        <v>Region</v>
      </c>
      <c r="B15" s="52" t="str">
        <f>'CEP Totals'!AC78</f>
        <v>ACA</v>
      </c>
      <c r="C15" s="52" t="str">
        <f>'CEP Totals'!AD78</f>
        <v>AI</v>
      </c>
      <c r="D15" s="52" t="str">
        <f>'CEP Totals'!AE78</f>
        <v>ECT</v>
      </c>
      <c r="E15" s="52" t="str">
        <f>'CEP Totals'!AF78</f>
        <v>FRP</v>
      </c>
      <c r="F15" s="52" t="str">
        <f>'CEP Totals'!AG78</f>
        <v>GU</v>
      </c>
      <c r="G15" s="52" t="str">
        <f>'CEP Totals'!AH78</f>
        <v>ILA2/3</v>
      </c>
      <c r="H15" s="52" t="str">
        <f>'CEP Totals'!AI78</f>
        <v>MO</v>
      </c>
      <c r="I15" s="52" t="str">
        <f>'CEP Totals'!AJ78</f>
        <v>ORB</v>
      </c>
      <c r="J15" s="52" t="str">
        <f>'CEP Totals'!AK78</f>
        <v>PL</v>
      </c>
      <c r="K15" s="52" t="str">
        <f>'CEP Totals'!AL78</f>
        <v>PTLp</v>
      </c>
      <c r="L15" s="52" t="str">
        <f>'CEP Totals'!AM78</f>
        <v>RSP</v>
      </c>
      <c r="M15" s="52" t="str">
        <f>'CEP Totals'!AN78</f>
        <v>SS</v>
      </c>
      <c r="N15" s="52" t="str">
        <f>'CEP Totals'!AO78</f>
        <v>VIS</v>
      </c>
      <c r="O15" s="52" t="str">
        <f>'CEP Totals'!AP78</f>
        <v>VISC</v>
      </c>
      <c r="P15" s="52" t="str">
        <f>'CEP Totals'!AQ78</f>
        <v>CP</v>
      </c>
      <c r="Q15" s="52" t="str">
        <f>'CEP Totals'!AR78</f>
        <v>LS</v>
      </c>
      <c r="R15" s="52" t="str">
        <f>'CEP Totals'!AS78</f>
        <v>sAMY</v>
      </c>
      <c r="S15" s="52" t="str">
        <f>'CEP Totals'!AT78</f>
        <v>STRv</v>
      </c>
      <c r="T15" s="52" t="str">
        <f>'CEP Totals'!AU78</f>
        <v>GP</v>
      </c>
      <c r="U15" s="52" t="str">
        <f>'CEP Totals'!AV78</f>
        <v>PALc</v>
      </c>
      <c r="V15" s="52" t="str">
        <f>'CEP Totals'!AW78</f>
        <v>PALm</v>
      </c>
      <c r="W15" s="52" t="str">
        <f>'CEP Totals'!AX78</f>
        <v>PALv</v>
      </c>
      <c r="X15" s="52" t="str">
        <f>'CEP Totals'!AY78</f>
        <v>LZ/ME</v>
      </c>
      <c r="Y15" s="52" t="str">
        <f>'CEP Totals'!AZ78</f>
        <v>MEZ</v>
      </c>
      <c r="Z15" s="52" t="str">
        <f>'CEP Totals'!BA78</f>
        <v>PVR</v>
      </c>
      <c r="AA15" s="52" t="str">
        <f>'CEP Totals'!BB78</f>
        <v>PVZ</v>
      </c>
      <c r="AB15" s="52" t="str">
        <f>'CEP Totals'!BC78</f>
        <v>AOB-dark/ Nlot</v>
      </c>
      <c r="AC15" s="52" t="str">
        <f>'CEP Totals'!BD78</f>
        <v>AOB-light</v>
      </c>
      <c r="AD15" s="52" t="str">
        <f>'CEP Totals'!BE78</f>
        <v>AON</v>
      </c>
      <c r="AE15" s="52" t="str">
        <f>'CEP Totals'!BF78</f>
        <v>COA</v>
      </c>
      <c r="AF15" s="52" t="str">
        <f>'CEP Totals'!BG78</f>
        <v>MOB-dark</v>
      </c>
      <c r="AG15" s="52" t="str">
        <f>'CEP Totals'!BH78</f>
        <v>MOB-light</v>
      </c>
      <c r="AH15" s="52" t="str">
        <f>'CEP Totals'!BI78</f>
        <v>PAA</v>
      </c>
      <c r="AI15" s="52" t="str">
        <f>'CEP Totals'!BJ78</f>
        <v>PIR</v>
      </c>
      <c r="AJ15" s="52" t="str">
        <f>'CEP Totals'!BK78</f>
        <v>TR</v>
      </c>
      <c r="AK15" s="52" t="str">
        <f>'CEP Totals'!BL78</f>
        <v>TT</v>
      </c>
      <c r="AL15" s="52" t="str">
        <f>'CEP Totals'!BM78</f>
        <v>BLA</v>
      </c>
      <c r="AM15" s="52" t="str">
        <f>'CEP Totals'!BN78</f>
        <v>BMA</v>
      </c>
      <c r="AN15" s="52" t="str">
        <f>'CEP Totals'!BO78</f>
        <v>CLA</v>
      </c>
      <c r="AO15" s="52" t="str">
        <f>'CEP Totals'!BP78</f>
        <v>EP</v>
      </c>
      <c r="AP15" s="52" t="str">
        <f>'CEP Totals'!BQ78</f>
        <v>PA</v>
      </c>
      <c r="AQ15" s="52" t="str">
        <f>'CEP Totals'!BR78</f>
        <v>DOR-pm</v>
      </c>
      <c r="AR15" s="52" t="str">
        <f>'CEP Totals'!BS78</f>
        <v>DOR-sm</v>
      </c>
      <c r="AS15" s="52" t="str">
        <f>'CEP Totals'!BT78</f>
        <v>LA</v>
      </c>
      <c r="AT15" s="52" t="str">
        <f>'CEP Totals'!BU78</f>
        <v>MB-mot</v>
      </c>
      <c r="AU15" s="52" t="str">
        <f>'CEP Totals'!BV78</f>
        <v>MB-sen</v>
      </c>
      <c r="AV15" s="52" t="str">
        <f>'CEP Totals'!BW78</f>
        <v>MB-sta</v>
      </c>
      <c r="AW15" s="52" t="str">
        <f>'CEP Totals'!BX78</f>
        <v>ENT</v>
      </c>
      <c r="AX15" s="52" t="str">
        <f>'CEP Totals'!BY78</f>
        <v>CA123_pyramidal/DG_granule</v>
      </c>
      <c r="AY15" s="52" t="str">
        <f>'CEP Totals'!BZ78</f>
        <v>CA123 / DG</v>
      </c>
      <c r="AZ15" s="52" t="str">
        <f>'CEP Totals'!CA78</f>
        <v>PAR</v>
      </c>
      <c r="BA15" s="52" t="str">
        <f>'CEP Totals'!CB78</f>
        <v>POST</v>
      </c>
      <c r="BB15" s="52" t="str">
        <f>'CEP Totals'!CC78</f>
        <v>PRE</v>
      </c>
      <c r="BC15" s="52" t="str">
        <f>'CEP Totals'!CD78</f>
        <v>SUB</v>
      </c>
      <c r="BD15" s="52" t="str">
        <f>'CEP Totals'!CE78</f>
        <v>CBX-granular</v>
      </c>
      <c r="BE15" s="52" t="str">
        <f>'CEP Totals'!CF78</f>
        <v>CBX-molecular</v>
      </c>
      <c r="BF15" s="52" t="str">
        <f>'CEP Totals'!CG78</f>
        <v>DN</v>
      </c>
      <c r="BG15" s="52" t="str">
        <f>'CEP Totals'!CH78</f>
        <v>P-mot</v>
      </c>
      <c r="BH15" s="52" t="str">
        <f>'CEP Totals'!CI78</f>
        <v>P-sat</v>
      </c>
      <c r="BI15" s="52" t="str">
        <f>'CEP Totals'!CJ78</f>
        <v>P-sen</v>
      </c>
      <c r="BJ15" s="52" t="str">
        <f>'CEP Totals'!CK78</f>
        <v>MY-mot</v>
      </c>
      <c r="BK15" s="52" t="str">
        <f>'CEP Totals'!CL78</f>
        <v>MY-sat</v>
      </c>
      <c r="BL15" s="52" t="str">
        <f>'CEP Totals'!CM78</f>
        <v>MY-sen</v>
      </c>
      <c r="BM15" s="52" t="str">
        <f>'CEP Totals'!CN78</f>
        <v>blue gray tracts</v>
      </c>
      <c r="BN15" s="52" t="str">
        <f>'CEP Totals'!CO78</f>
        <v>light grey tracts</v>
      </c>
      <c r="BO15" s="52" t="str">
        <f>'CEP Totals'!CP78</f>
        <v>CBX-tracts</v>
      </c>
      <c r="BP15" s="52" t="str">
        <f>'CEP Totals'!CQ78</f>
        <v>CTX tracts</v>
      </c>
      <c r="BQ15" s="52" t="str">
        <f>'CEP Totals'!CR78</f>
        <v>HY-tracts</v>
      </c>
      <c r="BR15" s="52" t="str">
        <f>'CEP Totals'!CS78</f>
        <v>MB-tracts</v>
      </c>
      <c r="BS15" s="52" t="str">
        <f>'CEP Totals'!CT78</f>
        <v>MY-tracts</v>
      </c>
      <c r="BT15" s="52" t="str">
        <f>'CEP Totals'!CU78</f>
        <v>P-tracts</v>
      </c>
      <c r="BU15" s="52" t="str">
        <f>'CEP Totals'!CV78</f>
        <v>TH-tracts</v>
      </c>
      <c r="BV15" s="52" t="str">
        <f>'CEP Totals'!CW78</f>
        <v>ventricles</v>
      </c>
    </row>
    <row r="16" spans="1:74" x14ac:dyDescent="0.25">
      <c r="A16" s="53">
        <f>'CEP Totals'!AB79</f>
        <v>2761</v>
      </c>
      <c r="B16" s="36">
        <f>'CEP Totals'!AC79</f>
        <v>0</v>
      </c>
      <c r="C16" s="36">
        <f>'CEP Totals'!AD79</f>
        <v>6.057797756178255</v>
      </c>
      <c r="D16" s="36">
        <f>'CEP Totals'!AE79</f>
        <v>0</v>
      </c>
      <c r="E16" s="36">
        <f>'CEP Totals'!AF79</f>
        <v>4.6608027485954224</v>
      </c>
      <c r="F16" s="36">
        <f>'CEP Totals'!AG79</f>
        <v>13.47457138624047</v>
      </c>
      <c r="G16" s="36">
        <f>'CEP Totals'!AH79</f>
        <v>0</v>
      </c>
      <c r="H16" s="36">
        <f>'CEP Totals'!AI79</f>
        <v>1.4626817172850457</v>
      </c>
      <c r="I16" s="36">
        <f>'CEP Totals'!AJ79</f>
        <v>0.30485013575038467</v>
      </c>
      <c r="J16" s="36">
        <f>'CEP Totals'!AK79</f>
        <v>0</v>
      </c>
      <c r="K16" s="36">
        <f>'CEP Totals'!AL79</f>
        <v>2.8926196758428633</v>
      </c>
      <c r="L16" s="36">
        <f>'CEP Totals'!AM79</f>
        <v>1.447079713645363</v>
      </c>
      <c r="M16" s="36">
        <f>'CEP Totals'!AN79</f>
        <v>4.1617802232315118</v>
      </c>
      <c r="N16" s="36">
        <f>'CEP Totals'!AO79</f>
        <v>7.3586003338496289</v>
      </c>
      <c r="O16" s="36">
        <f>'CEP Totals'!AP79</f>
        <v>0</v>
      </c>
      <c r="P16" s="36">
        <f>'CEP Totals'!AQ79</f>
        <v>0.46190720848408884</v>
      </c>
      <c r="Q16" s="36">
        <f>'CEP Totals'!AR79</f>
        <v>0</v>
      </c>
      <c r="R16" s="36">
        <f>'CEP Totals'!AS79</f>
        <v>0.3189141508735161</v>
      </c>
      <c r="S16" s="36">
        <f>'CEP Totals'!AT79</f>
        <v>0.11310863677504582</v>
      </c>
      <c r="T16" s="36">
        <f>'CEP Totals'!AU79</f>
        <v>0</v>
      </c>
      <c r="U16" s="36">
        <f>'CEP Totals'!AV79</f>
        <v>0.54388984715394151</v>
      </c>
      <c r="V16" s="36">
        <f>'CEP Totals'!AW79</f>
        <v>0</v>
      </c>
      <c r="W16" s="36">
        <f>'CEP Totals'!AX79</f>
        <v>0.40920435588838272</v>
      </c>
      <c r="X16" s="36">
        <f>'CEP Totals'!AY79</f>
        <v>0.17623499908992091</v>
      </c>
      <c r="Y16" s="36">
        <f>'CEP Totals'!AZ79</f>
        <v>0</v>
      </c>
      <c r="Z16" s="36">
        <f>'CEP Totals'!BA79</f>
        <v>0</v>
      </c>
      <c r="AA16" s="36">
        <f>'CEP Totals'!BB79</f>
        <v>0</v>
      </c>
      <c r="AB16" s="36">
        <f>'CEP Totals'!BC79</f>
        <v>3.2674361436597152</v>
      </c>
      <c r="AC16" s="36">
        <f>'CEP Totals'!BD79</f>
        <v>2.373394352431148</v>
      </c>
      <c r="AD16" s="36">
        <f>'CEP Totals'!BE79</f>
        <v>0.32143533324757895</v>
      </c>
      <c r="AE16" s="36">
        <f>'CEP Totals'!BF79</f>
        <v>0</v>
      </c>
      <c r="AF16" s="36">
        <f>'CEP Totals'!BG79</f>
        <v>8.6659848863127512E-2</v>
      </c>
      <c r="AG16" s="36">
        <f>'CEP Totals'!BH79</f>
        <v>0</v>
      </c>
      <c r="AH16" s="36">
        <f>'CEP Totals'!BI79</f>
        <v>0</v>
      </c>
      <c r="AI16" s="36">
        <f>'CEP Totals'!BJ79</f>
        <v>0</v>
      </c>
      <c r="AJ16" s="36">
        <f>'CEP Totals'!BK79</f>
        <v>0</v>
      </c>
      <c r="AK16" s="36">
        <f>'CEP Totals'!BL79</f>
        <v>0</v>
      </c>
      <c r="AL16" s="36">
        <f>'CEP Totals'!BM79</f>
        <v>0</v>
      </c>
      <c r="AM16" s="36">
        <f>'CEP Totals'!BN79</f>
        <v>0</v>
      </c>
      <c r="AN16" s="36">
        <f>'CEP Totals'!BO79</f>
        <v>0</v>
      </c>
      <c r="AO16" s="36">
        <f>'CEP Totals'!BP79</f>
        <v>0</v>
      </c>
      <c r="AP16" s="36">
        <f>'CEP Totals'!BQ79</f>
        <v>0</v>
      </c>
      <c r="AQ16" s="36">
        <f>'CEP Totals'!BR79</f>
        <v>0.17619406919034075</v>
      </c>
      <c r="AR16" s="36">
        <f>'CEP Totals'!BS79</f>
        <v>0.3564148475449882</v>
      </c>
      <c r="AS16" s="36">
        <f>'CEP Totals'!BT79</f>
        <v>10.94488000925304</v>
      </c>
      <c r="AT16" s="36">
        <f>'CEP Totals'!BU79</f>
        <v>0.29822833609622545</v>
      </c>
      <c r="AU16" s="36">
        <f>'CEP Totals'!BV79</f>
        <v>2.5529832441001146</v>
      </c>
      <c r="AV16" s="36">
        <f>'CEP Totals'!BW79</f>
        <v>1.9530548798351006</v>
      </c>
      <c r="AW16" s="36">
        <f>'CEP Totals'!BX79</f>
        <v>2.8278435162611801</v>
      </c>
      <c r="AX16" s="36">
        <f>'CEP Totals'!BY79</f>
        <v>0.59981506317227762</v>
      </c>
      <c r="AY16" s="36">
        <f>'CEP Totals'!BZ79</f>
        <v>0.30916629025419007</v>
      </c>
      <c r="AZ16" s="36">
        <f>'CEP Totals'!CA79</f>
        <v>7.1593164943056014</v>
      </c>
      <c r="BA16" s="36">
        <f>'CEP Totals'!CB79</f>
        <v>6.8062637440465297</v>
      </c>
      <c r="BB16" s="36">
        <f>'CEP Totals'!CC79</f>
        <v>7.578687003258751</v>
      </c>
      <c r="BC16" s="36">
        <f>'CEP Totals'!CD79</f>
        <v>0.25134491348026378</v>
      </c>
      <c r="BD16" s="36">
        <f>'CEP Totals'!CE79</f>
        <v>5.2100363699122625E-2</v>
      </c>
      <c r="BE16" s="36">
        <f>'CEP Totals'!CF79</f>
        <v>4.4430588832732792E-2</v>
      </c>
      <c r="BF16" s="36">
        <f>'CEP Totals'!CG79</f>
        <v>0</v>
      </c>
      <c r="BG16" s="36">
        <f>'CEP Totals'!CH79</f>
        <v>0</v>
      </c>
      <c r="BH16" s="36">
        <f>'CEP Totals'!CI79</f>
        <v>0</v>
      </c>
      <c r="BI16" s="36">
        <f>'CEP Totals'!CJ79</f>
        <v>0</v>
      </c>
      <c r="BJ16" s="36">
        <f>'CEP Totals'!CK79</f>
        <v>0.73726417309267622</v>
      </c>
      <c r="BK16" s="36">
        <f>'CEP Totals'!CL79</f>
        <v>0</v>
      </c>
      <c r="BL16" s="36">
        <f>'CEP Totals'!CM79</f>
        <v>0.16312204747961156</v>
      </c>
      <c r="BM16" s="36">
        <f>'CEP Totals'!CN79</f>
        <v>0.33493625031632096</v>
      </c>
      <c r="BN16" s="36">
        <f>'CEP Totals'!CO79</f>
        <v>0.21015585698423433</v>
      </c>
      <c r="BO16" s="36">
        <f>'CEP Totals'!CP79</f>
        <v>0</v>
      </c>
      <c r="BP16" s="36">
        <f>'CEP Totals'!CQ79</f>
        <v>0</v>
      </c>
      <c r="BQ16" s="36">
        <f>'CEP Totals'!CR79</f>
        <v>0</v>
      </c>
      <c r="BR16" s="36">
        <f>'CEP Totals'!CS79</f>
        <v>0.2909134578506562</v>
      </c>
      <c r="BS16" s="36">
        <f>'CEP Totals'!CT79</f>
        <v>0.55548738864040226</v>
      </c>
      <c r="BT16" s="36">
        <f>'CEP Totals'!CU79</f>
        <v>0</v>
      </c>
      <c r="BU16" s="36">
        <f>'CEP Totals'!CV79</f>
        <v>0.61511862916778326</v>
      </c>
      <c r="BV16" s="36" t="e">
        <f>'CEP Totals'!CW79</f>
        <v>#VALUE!</v>
      </c>
    </row>
    <row r="17" spans="1:74" x14ac:dyDescent="0.25">
      <c r="A17" s="53">
        <f>'CEP Totals'!AB80</f>
        <v>2762</v>
      </c>
      <c r="B17" s="36">
        <f>'CEP Totals'!AC80</f>
        <v>0.69206908619015672</v>
      </c>
      <c r="C17" s="36">
        <f>'CEP Totals'!AD80</f>
        <v>0.5468845196549813</v>
      </c>
      <c r="D17" s="36">
        <f>'CEP Totals'!AE80</f>
        <v>0</v>
      </c>
      <c r="E17" s="36">
        <f>'CEP Totals'!AF80</f>
        <v>51.123180148656047</v>
      </c>
      <c r="F17" s="36">
        <f>'CEP Totals'!AG80</f>
        <v>0</v>
      </c>
      <c r="G17" s="36">
        <f>'CEP Totals'!AH80</f>
        <v>1.5332420607684756</v>
      </c>
      <c r="H17" s="36">
        <f>'CEP Totals'!AI80</f>
        <v>7.2703885359168456</v>
      </c>
      <c r="I17" s="36">
        <f>'CEP Totals'!AJ80</f>
        <v>5.9445776471325011</v>
      </c>
      <c r="J17" s="36">
        <f>'CEP Totals'!AK80</f>
        <v>12.168796078239939</v>
      </c>
      <c r="K17" s="36">
        <f>'CEP Totals'!AL80</f>
        <v>1.7626901149667449</v>
      </c>
      <c r="L17" s="36">
        <f>'CEP Totals'!AM80</f>
        <v>0.64131941854737684</v>
      </c>
      <c r="M17" s="36">
        <f>'CEP Totals'!AN80</f>
        <v>1.6405037142317282</v>
      </c>
      <c r="N17" s="36">
        <f>'CEP Totals'!AO80</f>
        <v>0.38573308201631118</v>
      </c>
      <c r="O17" s="36">
        <f>'CEP Totals'!AP80</f>
        <v>0</v>
      </c>
      <c r="P17" s="36">
        <f>'CEP Totals'!AQ80</f>
        <v>0.60986186120164854</v>
      </c>
      <c r="Q17" s="36">
        <f>'CEP Totals'!AR80</f>
        <v>0</v>
      </c>
      <c r="R17" s="36">
        <f>'CEP Totals'!AS80</f>
        <v>0</v>
      </c>
      <c r="S17" s="36">
        <f>'CEP Totals'!AT80</f>
        <v>0</v>
      </c>
      <c r="T17" s="36">
        <f>'CEP Totals'!AU80</f>
        <v>0.96519860407198077</v>
      </c>
      <c r="U17" s="36">
        <f>'CEP Totals'!AV80</f>
        <v>0</v>
      </c>
      <c r="V17" s="36">
        <f>'CEP Totals'!AW80</f>
        <v>0</v>
      </c>
      <c r="W17" s="36">
        <f>'CEP Totals'!AX80</f>
        <v>0</v>
      </c>
      <c r="X17" s="36">
        <f>'CEP Totals'!AY80</f>
        <v>0.42957281028168226</v>
      </c>
      <c r="Y17" s="36">
        <f>'CEP Totals'!AZ80</f>
        <v>0</v>
      </c>
      <c r="Z17" s="36">
        <f>'CEP Totals'!BA80</f>
        <v>0</v>
      </c>
      <c r="AA17" s="36">
        <f>'CEP Totals'!BB80</f>
        <v>0</v>
      </c>
      <c r="AB17" s="36">
        <f>'CEP Totals'!BC80</f>
        <v>2.6547918667235186</v>
      </c>
      <c r="AC17" s="36">
        <f>'CEP Totals'!BD80</f>
        <v>0</v>
      </c>
      <c r="AD17" s="36">
        <f>'CEP Totals'!BE80</f>
        <v>0</v>
      </c>
      <c r="AE17" s="36">
        <f>'CEP Totals'!BF80</f>
        <v>0</v>
      </c>
      <c r="AF17" s="36">
        <f>'CEP Totals'!BG80</f>
        <v>0.21123338160387331</v>
      </c>
      <c r="AG17" s="36">
        <f>'CEP Totals'!BH80</f>
        <v>0.67306553196413732</v>
      </c>
      <c r="AH17" s="36">
        <f>'CEP Totals'!BI80</f>
        <v>0</v>
      </c>
      <c r="AI17" s="36">
        <f>'CEP Totals'!BJ80</f>
        <v>0</v>
      </c>
      <c r="AJ17" s="36">
        <f>'CEP Totals'!BK80</f>
        <v>0</v>
      </c>
      <c r="AK17" s="36">
        <f>'CEP Totals'!BL80</f>
        <v>0</v>
      </c>
      <c r="AL17" s="36">
        <f>'CEP Totals'!BM80</f>
        <v>0.47285434466684295</v>
      </c>
      <c r="AM17" s="36">
        <f>'CEP Totals'!BN80</f>
        <v>0</v>
      </c>
      <c r="AN17" s="36">
        <f>'CEP Totals'!BO80</f>
        <v>0.61508508583540555</v>
      </c>
      <c r="AO17" s="36">
        <f>'CEP Totals'!BP80</f>
        <v>0</v>
      </c>
      <c r="AP17" s="36">
        <f>'CEP Totals'!BQ80</f>
        <v>0</v>
      </c>
      <c r="AQ17" s="36">
        <f>'CEP Totals'!BR80</f>
        <v>0.71578840608575933</v>
      </c>
      <c r="AR17" s="36">
        <f>'CEP Totals'!BS80</f>
        <v>0.14479353181515148</v>
      </c>
      <c r="AS17" s="36">
        <f>'CEP Totals'!BT80</f>
        <v>0</v>
      </c>
      <c r="AT17" s="36">
        <f>'CEP Totals'!BU80</f>
        <v>0.32308069743757756</v>
      </c>
      <c r="AU17" s="36">
        <f>'CEP Totals'!BV80</f>
        <v>0.21834725114014136</v>
      </c>
      <c r="AV17" s="36">
        <f>'CEP Totals'!BW80</f>
        <v>0</v>
      </c>
      <c r="AW17" s="36">
        <f>'CEP Totals'!BX80</f>
        <v>0.38293714282703478</v>
      </c>
      <c r="AX17" s="36">
        <f>'CEP Totals'!BY80</f>
        <v>0.24367486941373781</v>
      </c>
      <c r="AY17" s="36">
        <f>'CEP Totals'!BZ80</f>
        <v>6.2799402707882354E-2</v>
      </c>
      <c r="AZ17" s="36">
        <f>'CEP Totals'!CA80</f>
        <v>0</v>
      </c>
      <c r="BA17" s="36">
        <f>'CEP Totals'!CB80</f>
        <v>0</v>
      </c>
      <c r="BB17" s="36">
        <f>'CEP Totals'!CC80</f>
        <v>1.0262805316912891</v>
      </c>
      <c r="BC17" s="36">
        <f>'CEP Totals'!CD80</f>
        <v>0</v>
      </c>
      <c r="BD17" s="36">
        <f>'CEP Totals'!CE80</f>
        <v>0.21165772752768566</v>
      </c>
      <c r="BE17" s="36">
        <f>'CEP Totals'!CF80</f>
        <v>7.2199706853190784E-2</v>
      </c>
      <c r="BF17" s="36">
        <f>'CEP Totals'!CG80</f>
        <v>0.53503255027803243</v>
      </c>
      <c r="BG17" s="36">
        <f>'CEP Totals'!CH80</f>
        <v>0.39340971182190382</v>
      </c>
      <c r="BH17" s="36">
        <f>'CEP Totals'!CI80</f>
        <v>1.2388721597474943</v>
      </c>
      <c r="BI17" s="36">
        <f>'CEP Totals'!CJ80</f>
        <v>0.80359354313693976</v>
      </c>
      <c r="BJ17" s="36">
        <f>'CEP Totals'!CK80</f>
        <v>0.59902714063779938</v>
      </c>
      <c r="BK17" s="36">
        <f>'CEP Totals'!CL80</f>
        <v>0</v>
      </c>
      <c r="BL17" s="36">
        <f>'CEP Totals'!CM80</f>
        <v>0</v>
      </c>
      <c r="BM17" s="36">
        <f>'CEP Totals'!CN80</f>
        <v>0.18142380225467386</v>
      </c>
      <c r="BN17" s="36">
        <f>'CEP Totals'!CO80</f>
        <v>0.31304466196609904</v>
      </c>
      <c r="BO17" s="36">
        <f>'CEP Totals'!CP80</f>
        <v>0</v>
      </c>
      <c r="BP17" s="36">
        <f>'CEP Totals'!CQ80</f>
        <v>0</v>
      </c>
      <c r="BQ17" s="36">
        <f>'CEP Totals'!CR80</f>
        <v>0</v>
      </c>
      <c r="BR17" s="36">
        <f>'CEP Totals'!CS80</f>
        <v>0.23636718450365818</v>
      </c>
      <c r="BS17" s="36">
        <f>'CEP Totals'!CT80</f>
        <v>0.45133350327032684</v>
      </c>
      <c r="BT17" s="36">
        <f>'CEP Totals'!CU80</f>
        <v>0</v>
      </c>
      <c r="BU17" s="36">
        <f>'CEP Totals'!CV80</f>
        <v>0</v>
      </c>
      <c r="BV17" s="36" t="e">
        <f>'CEP Totals'!CW80</f>
        <v>#VALUE!</v>
      </c>
    </row>
    <row r="18" spans="1:74" x14ac:dyDescent="0.25">
      <c r="A18" s="53">
        <f>'CEP Totals'!AB81</f>
        <v>2765</v>
      </c>
      <c r="B18" s="36">
        <f>'CEP Totals'!AC81</f>
        <v>0</v>
      </c>
      <c r="C18" s="36">
        <f>'CEP Totals'!AD81</f>
        <v>5.379191996606373</v>
      </c>
      <c r="D18" s="36">
        <f>'CEP Totals'!AE81</f>
        <v>0</v>
      </c>
      <c r="E18" s="36">
        <f>'CEP Totals'!AF81</f>
        <v>0</v>
      </c>
      <c r="F18" s="36">
        <f>'CEP Totals'!AG81</f>
        <v>3.5895374594493052</v>
      </c>
      <c r="G18" s="36">
        <f>'CEP Totals'!AH81</f>
        <v>0</v>
      </c>
      <c r="H18" s="36">
        <f>'CEP Totals'!AI81</f>
        <v>6.6011093894831383</v>
      </c>
      <c r="I18" s="36">
        <f>'CEP Totals'!AJ81</f>
        <v>1.2993612343459018</v>
      </c>
      <c r="J18" s="36">
        <f>'CEP Totals'!AK81</f>
        <v>0</v>
      </c>
      <c r="K18" s="36">
        <f>'CEP Totals'!AL81</f>
        <v>1.5411498272933288</v>
      </c>
      <c r="L18" s="36">
        <f>'CEP Totals'!AM81</f>
        <v>0.84107464727524828</v>
      </c>
      <c r="M18" s="36">
        <f>'CEP Totals'!AN81</f>
        <v>1.5367716292568883</v>
      </c>
      <c r="N18" s="36">
        <f>'CEP Totals'!AO81</f>
        <v>0.75881917773700558</v>
      </c>
      <c r="O18" s="36">
        <f>'CEP Totals'!AP81</f>
        <v>1.0355413395012956</v>
      </c>
      <c r="P18" s="36">
        <f>'CEP Totals'!AQ81</f>
        <v>4.3067168004151721</v>
      </c>
      <c r="Q18" s="36">
        <f>'CEP Totals'!AR81</f>
        <v>0</v>
      </c>
      <c r="R18" s="36">
        <f>'CEP Totals'!AS81</f>
        <v>0</v>
      </c>
      <c r="S18" s="36">
        <f>'CEP Totals'!AT81</f>
        <v>1.0847303690721608</v>
      </c>
      <c r="T18" s="36">
        <f>'CEP Totals'!AU81</f>
        <v>0</v>
      </c>
      <c r="U18" s="36">
        <f>'CEP Totals'!AV81</f>
        <v>0</v>
      </c>
      <c r="V18" s="36">
        <f>'CEP Totals'!AW81</f>
        <v>0</v>
      </c>
      <c r="W18" s="36">
        <f>'CEP Totals'!AX81</f>
        <v>1.3081122852169613</v>
      </c>
      <c r="X18" s="36">
        <f>'CEP Totals'!AY81</f>
        <v>0</v>
      </c>
      <c r="Y18" s="36">
        <f>'CEP Totals'!AZ81</f>
        <v>0</v>
      </c>
      <c r="Z18" s="36">
        <f>'CEP Totals'!BA81</f>
        <v>0</v>
      </c>
      <c r="AA18" s="36">
        <f>'CEP Totals'!BB81</f>
        <v>0</v>
      </c>
      <c r="AB18" s="36">
        <f>'CEP Totals'!BC81</f>
        <v>0</v>
      </c>
      <c r="AC18" s="36">
        <f>'CEP Totals'!BD81</f>
        <v>7.5870803069520321</v>
      </c>
      <c r="AD18" s="36">
        <f>'CEP Totals'!BE81</f>
        <v>0</v>
      </c>
      <c r="AE18" s="36">
        <f>'CEP Totals'!BF81</f>
        <v>0</v>
      </c>
      <c r="AF18" s="36">
        <f>'CEP Totals'!BG81</f>
        <v>0.83108215712999334</v>
      </c>
      <c r="AG18" s="36">
        <f>'CEP Totals'!BH81</f>
        <v>0.11033861179739955</v>
      </c>
      <c r="AH18" s="36">
        <f>'CEP Totals'!BI81</f>
        <v>0</v>
      </c>
      <c r="AI18" s="36">
        <f>'CEP Totals'!BJ81</f>
        <v>0.62917937636543653</v>
      </c>
      <c r="AJ18" s="36">
        <f>'CEP Totals'!BK81</f>
        <v>0</v>
      </c>
      <c r="AK18" s="36">
        <f>'CEP Totals'!BL81</f>
        <v>0.94291186500563839</v>
      </c>
      <c r="AL18" s="36">
        <f>'CEP Totals'!BM81</f>
        <v>0.62013684546471204</v>
      </c>
      <c r="AM18" s="36">
        <f>'CEP Totals'!BN81</f>
        <v>0</v>
      </c>
      <c r="AN18" s="36">
        <f>'CEP Totals'!BO81</f>
        <v>1.6133379300600801</v>
      </c>
      <c r="AO18" s="36">
        <f>'CEP Totals'!BP81</f>
        <v>1.1079412892982876</v>
      </c>
      <c r="AP18" s="36">
        <f>'CEP Totals'!BQ81</f>
        <v>0</v>
      </c>
      <c r="AQ18" s="36">
        <f>'CEP Totals'!BR81</f>
        <v>9.3873889322722531E-2</v>
      </c>
      <c r="AR18" s="36">
        <f>'CEP Totals'!BS81</f>
        <v>0.18989315647888716</v>
      </c>
      <c r="AS18" s="36">
        <f>'CEP Totals'!BT81</f>
        <v>0</v>
      </c>
      <c r="AT18" s="36">
        <f>'CEP Totals'!BU81</f>
        <v>0.10592809752051723</v>
      </c>
      <c r="AU18" s="36">
        <f>'CEP Totals'!BV81</f>
        <v>0.28635705067559525</v>
      </c>
      <c r="AV18" s="36">
        <f>'CEP Totals'!BW81</f>
        <v>0</v>
      </c>
      <c r="AW18" s="36">
        <f>'CEP Totals'!BX81</f>
        <v>0.50221264633053742</v>
      </c>
      <c r="AX18" s="36">
        <f>'CEP Totals'!BY81</f>
        <v>0.31957359923113154</v>
      </c>
      <c r="AY18" s="36">
        <f>'CEP Totals'!BZ81</f>
        <v>0.3294394896151206</v>
      </c>
      <c r="AZ18" s="36">
        <f>'CEP Totals'!CA81</f>
        <v>0</v>
      </c>
      <c r="BA18" s="36">
        <f>'CEP Totals'!CB81</f>
        <v>0</v>
      </c>
      <c r="BB18" s="36">
        <f>'CEP Totals'!CC81</f>
        <v>0</v>
      </c>
      <c r="BC18" s="36">
        <f>'CEP Totals'!CD81</f>
        <v>0.80347964145330231</v>
      </c>
      <c r="BD18" s="36">
        <f>'CEP Totals'!CE81</f>
        <v>0.16655034297260513</v>
      </c>
      <c r="BE18" s="36">
        <f>'CEP Totals'!CF81</f>
        <v>0</v>
      </c>
      <c r="BF18" s="36">
        <f>'CEP Totals'!CG81</f>
        <v>0</v>
      </c>
      <c r="BG18" s="36">
        <f>'CEP Totals'!CH81</f>
        <v>0.34396477536341313</v>
      </c>
      <c r="BH18" s="36">
        <f>'CEP Totals'!CI81</f>
        <v>0</v>
      </c>
      <c r="BI18" s="36">
        <f>'CEP Totals'!CJ81</f>
        <v>0.35129772377571133</v>
      </c>
      <c r="BJ18" s="36">
        <f>'CEP Totals'!CK81</f>
        <v>0.2618697882569615</v>
      </c>
      <c r="BK18" s="36">
        <f>'CEP Totals'!CL81</f>
        <v>0</v>
      </c>
      <c r="BL18" s="36">
        <f>'CEP Totals'!CM81</f>
        <v>0</v>
      </c>
      <c r="BM18" s="36">
        <f>'CEP Totals'!CN81</f>
        <v>0.35689928312394859</v>
      </c>
      <c r="BN18" s="36">
        <f>'CEP Totals'!CO81</f>
        <v>0.22393656891762675</v>
      </c>
      <c r="BO18" s="36">
        <f>'CEP Totals'!CP81</f>
        <v>0</v>
      </c>
      <c r="BP18" s="36">
        <f>'CEP Totals'!CQ81</f>
        <v>0.93547186349841727</v>
      </c>
      <c r="BQ18" s="36">
        <f>'CEP Totals'!CR81</f>
        <v>0</v>
      </c>
      <c r="BR18" s="36">
        <f>'CEP Totals'!CS81</f>
        <v>0.30998975016873204</v>
      </c>
      <c r="BS18" s="36">
        <f>'CEP Totals'!CT81</f>
        <v>0</v>
      </c>
      <c r="BT18" s="36">
        <f>'CEP Totals'!CU81</f>
        <v>0</v>
      </c>
      <c r="BU18" s="36">
        <f>'CEP Totals'!CV81</f>
        <v>0</v>
      </c>
      <c r="BV18" s="36" t="e">
        <f>'CEP Totals'!CW81</f>
        <v>#VALUE!</v>
      </c>
    </row>
    <row r="19" spans="1:74" x14ac:dyDescent="0.25">
      <c r="A19" s="53">
        <f>'CEP Totals'!AB82</f>
        <v>2766</v>
      </c>
      <c r="B19" s="36">
        <f>'CEP Totals'!AC82</f>
        <v>0</v>
      </c>
      <c r="C19" s="36">
        <f>'CEP Totals'!AD82</f>
        <v>1.640653558964944</v>
      </c>
      <c r="D19" s="36">
        <f>'CEP Totals'!AE82</f>
        <v>37.114187999877551</v>
      </c>
      <c r="E19" s="36">
        <f>'CEP Totals'!AF82</f>
        <v>0</v>
      </c>
      <c r="F19" s="36">
        <f>'CEP Totals'!AG82</f>
        <v>0</v>
      </c>
      <c r="G19" s="36">
        <f>'CEP Totals'!AH82</f>
        <v>0</v>
      </c>
      <c r="H19" s="36">
        <f>'CEP Totals'!AI82</f>
        <v>3.3555639396539285</v>
      </c>
      <c r="I19" s="36">
        <f>'CEP Totals'!AJ82</f>
        <v>0.74307220589156264</v>
      </c>
      <c r="J19" s="36">
        <f>'CEP Totals'!AK82</f>
        <v>0</v>
      </c>
      <c r="K19" s="36">
        <f>'CEP Totals'!AL82</f>
        <v>0</v>
      </c>
      <c r="L19" s="36">
        <f>'CEP Totals'!AM82</f>
        <v>0.64131941854737684</v>
      </c>
      <c r="M19" s="36">
        <f>'CEP Totals'!AN82</f>
        <v>4.017560116485865</v>
      </c>
      <c r="N19" s="36">
        <f>'CEP Totals'!AO82</f>
        <v>1.1571992460489335</v>
      </c>
      <c r="O19" s="36">
        <f>'CEP Totals'!AP82</f>
        <v>0</v>
      </c>
      <c r="P19" s="36">
        <f>'CEP Totals'!AQ82</f>
        <v>0.56294941033998336</v>
      </c>
      <c r="Q19" s="36">
        <f>'CEP Totals'!AR82</f>
        <v>0</v>
      </c>
      <c r="R19" s="36">
        <f>'CEP Totals'!AS82</f>
        <v>0</v>
      </c>
      <c r="S19" s="36">
        <f>'CEP Totals'!AT82</f>
        <v>0</v>
      </c>
      <c r="T19" s="36">
        <f>'CEP Totals'!AU82</f>
        <v>0</v>
      </c>
      <c r="U19" s="36">
        <f>'CEP Totals'!AV82</f>
        <v>2.6514630048754655</v>
      </c>
      <c r="V19" s="36">
        <f>'CEP Totals'!AW82</f>
        <v>0</v>
      </c>
      <c r="W19" s="36">
        <f>'CEP Totals'!AX82</f>
        <v>1.9948712349558659</v>
      </c>
      <c r="X19" s="36">
        <f>'CEP Totals'!AY82</f>
        <v>0.85914562056336452</v>
      </c>
      <c r="Y19" s="36">
        <f>'CEP Totals'!AZ82</f>
        <v>0</v>
      </c>
      <c r="Z19" s="36">
        <f>'CEP Totals'!BA82</f>
        <v>0</v>
      </c>
      <c r="AA19" s="36">
        <f>'CEP Totals'!BB82</f>
        <v>0</v>
      </c>
      <c r="AB19" s="36">
        <f>'CEP Totals'!BC82</f>
        <v>0</v>
      </c>
      <c r="AC19" s="36">
        <f>'CEP Totals'!BD82</f>
        <v>0</v>
      </c>
      <c r="AD19" s="36">
        <f>'CEP Totals'!BE82</f>
        <v>0</v>
      </c>
      <c r="AE19" s="36">
        <f>'CEP Totals'!BF82</f>
        <v>0</v>
      </c>
      <c r="AF19" s="36">
        <f>'CEP Totals'!BG82</f>
        <v>0</v>
      </c>
      <c r="AG19" s="36">
        <f>'CEP Totals'!BH82</f>
        <v>0</v>
      </c>
      <c r="AH19" s="36">
        <f>'CEP Totals'!BI82</f>
        <v>0</v>
      </c>
      <c r="AI19" s="36">
        <f>'CEP Totals'!BJ82</f>
        <v>0</v>
      </c>
      <c r="AJ19" s="36">
        <f>'CEP Totals'!BK82</f>
        <v>0</v>
      </c>
      <c r="AK19" s="36">
        <f>'CEP Totals'!BL82</f>
        <v>0</v>
      </c>
      <c r="AL19" s="36">
        <f>'CEP Totals'!BM82</f>
        <v>0</v>
      </c>
      <c r="AM19" s="36">
        <f>'CEP Totals'!BN82</f>
        <v>0</v>
      </c>
      <c r="AN19" s="36">
        <f>'CEP Totals'!BO82</f>
        <v>0</v>
      </c>
      <c r="AO19" s="36">
        <f>'CEP Totals'!BP82</f>
        <v>0</v>
      </c>
      <c r="AP19" s="36">
        <f>'CEP Totals'!BQ82</f>
        <v>0</v>
      </c>
      <c r="AQ19" s="36">
        <f>'CEP Totals'!BR82</f>
        <v>2.1473652182572778</v>
      </c>
      <c r="AR19" s="36">
        <f>'CEP Totals'!BS82</f>
        <v>2.6062835726727265</v>
      </c>
      <c r="AS19" s="36">
        <f>'CEP Totals'!BT82</f>
        <v>0</v>
      </c>
      <c r="AT19" s="36">
        <f>'CEP Totals'!BU82</f>
        <v>0.48462104615636631</v>
      </c>
      <c r="AU19" s="36">
        <f>'CEP Totals'!BV82</f>
        <v>0</v>
      </c>
      <c r="AV19" s="36">
        <f>'CEP Totals'!BW82</f>
        <v>0</v>
      </c>
      <c r="AW19" s="36">
        <f>'CEP Totals'!BX82</f>
        <v>2.2976228569622088</v>
      </c>
      <c r="AX19" s="36">
        <f>'CEP Totals'!BY82</f>
        <v>0</v>
      </c>
      <c r="AY19" s="36">
        <f>'CEP Totals'!BZ82</f>
        <v>1.1303892487418825</v>
      </c>
      <c r="AZ19" s="36">
        <f>'CEP Totals'!CA82</f>
        <v>0</v>
      </c>
      <c r="BA19" s="36">
        <f>'CEP Totals'!CB82</f>
        <v>0</v>
      </c>
      <c r="BB19" s="36">
        <f>'CEP Totals'!CC82</f>
        <v>0</v>
      </c>
      <c r="BC19" s="36">
        <f>'CEP Totals'!CD82</f>
        <v>1.2253064532162861</v>
      </c>
      <c r="BD19" s="36">
        <f>'CEP Totals'!CE82</f>
        <v>0</v>
      </c>
      <c r="BE19" s="36">
        <f>'CEP Totals'!CF82</f>
        <v>0</v>
      </c>
      <c r="BF19" s="36">
        <f>'CEP Totals'!CG82</f>
        <v>0</v>
      </c>
      <c r="BG19" s="36">
        <f>'CEP Totals'!CH82</f>
        <v>2.3604582709314226</v>
      </c>
      <c r="BH19" s="36">
        <f>'CEP Totals'!CI82</f>
        <v>0</v>
      </c>
      <c r="BI19" s="36">
        <f>'CEP Totals'!CJ82</f>
        <v>0</v>
      </c>
      <c r="BJ19" s="36">
        <f>'CEP Totals'!CK82</f>
        <v>1.1980542812755988</v>
      </c>
      <c r="BK19" s="36">
        <f>'CEP Totals'!CL82</f>
        <v>0</v>
      </c>
      <c r="BL19" s="36">
        <f>'CEP Totals'!CM82</f>
        <v>0</v>
      </c>
      <c r="BM19" s="36">
        <f>'CEP Totals'!CN82</f>
        <v>0.54427140676402164</v>
      </c>
      <c r="BN19" s="36">
        <f>'CEP Totals'!CO82</f>
        <v>0</v>
      </c>
      <c r="BO19" s="36">
        <f>'CEP Totals'!CP82</f>
        <v>0</v>
      </c>
      <c r="BP19" s="36">
        <f>'CEP Totals'!CQ82</f>
        <v>0</v>
      </c>
      <c r="BQ19" s="36">
        <f>'CEP Totals'!CR82</f>
        <v>2.2475964088276283</v>
      </c>
      <c r="BR19" s="36">
        <f>'CEP Totals'!CS82</f>
        <v>4.2546093210658471</v>
      </c>
      <c r="BS19" s="36">
        <f>'CEP Totals'!CT82</f>
        <v>0</v>
      </c>
      <c r="BT19" s="36">
        <f>'CEP Totals'!CU82</f>
        <v>3.1866553171342002</v>
      </c>
      <c r="BU19" s="36">
        <f>'CEP Totals'!CV82</f>
        <v>2.9987033171929438</v>
      </c>
      <c r="BV19" s="36" t="e">
        <f>'CEP Totals'!CW82</f>
        <v>#VALUE!</v>
      </c>
    </row>
    <row r="20" spans="1:74" x14ac:dyDescent="0.25">
      <c r="A20" s="53">
        <f>'CEP Totals'!AB83</f>
        <v>2767</v>
      </c>
      <c r="B20" s="36">
        <f>'CEP Totals'!AC83</f>
        <v>0</v>
      </c>
      <c r="C20" s="36">
        <f>'CEP Totals'!AD83</f>
        <v>0</v>
      </c>
      <c r="D20" s="36">
        <f>'CEP Totals'!AE83</f>
        <v>11.50827534879924</v>
      </c>
      <c r="E20" s="36">
        <f>'CEP Totals'!AF83</f>
        <v>0</v>
      </c>
      <c r="F20" s="36">
        <f>'CEP Totals'!AG83</f>
        <v>0</v>
      </c>
      <c r="G20" s="36">
        <f>'CEP Totals'!AH83</f>
        <v>0</v>
      </c>
      <c r="H20" s="36">
        <f>'CEP Totals'!AI83</f>
        <v>6.535546045256198</v>
      </c>
      <c r="I20" s="36">
        <f>'CEP Totals'!AJ83</f>
        <v>0.69122995896889539</v>
      </c>
      <c r="J20" s="36">
        <f>'CEP Totals'!AK83</f>
        <v>0</v>
      </c>
      <c r="K20" s="36">
        <f>'CEP Totals'!AL83</f>
        <v>0</v>
      </c>
      <c r="L20" s="36">
        <f>'CEP Totals'!AM83</f>
        <v>0</v>
      </c>
      <c r="M20" s="36">
        <f>'CEP Totals'!AN83</f>
        <v>3.5504019634061135</v>
      </c>
      <c r="N20" s="36">
        <f>'CEP Totals'!AO83</f>
        <v>0.17941073582154007</v>
      </c>
      <c r="O20" s="36">
        <f>'CEP Totals'!AP83</f>
        <v>0</v>
      </c>
      <c r="P20" s="36">
        <f>'CEP Totals'!AQ83</f>
        <v>1.0473477401674107</v>
      </c>
      <c r="Q20" s="36">
        <f>'CEP Totals'!AR83</f>
        <v>0.69036464890356308</v>
      </c>
      <c r="R20" s="36">
        <f>'CEP Totals'!AS83</f>
        <v>0</v>
      </c>
      <c r="S20" s="36">
        <f>'CEP Totals'!AT83</f>
        <v>2.0517380624310637</v>
      </c>
      <c r="T20" s="36">
        <f>'CEP Totals'!AU83</f>
        <v>8.0807324992072811</v>
      </c>
      <c r="U20" s="36">
        <f>'CEP Totals'!AV83</f>
        <v>0</v>
      </c>
      <c r="V20" s="36">
        <f>'CEP Totals'!AW83</f>
        <v>0</v>
      </c>
      <c r="W20" s="36">
        <f>'CEP Totals'!AX83</f>
        <v>2.7835412580779524</v>
      </c>
      <c r="X20" s="36">
        <f>'CEP Totals'!AY83</f>
        <v>0</v>
      </c>
      <c r="Y20" s="36">
        <f>'CEP Totals'!AZ83</f>
        <v>0</v>
      </c>
      <c r="Z20" s="36">
        <f>'CEP Totals'!BA83</f>
        <v>0</v>
      </c>
      <c r="AA20" s="36">
        <f>'CEP Totals'!BB83</f>
        <v>0</v>
      </c>
      <c r="AB20" s="36">
        <f>'CEP Totals'!BC83</f>
        <v>0</v>
      </c>
      <c r="AC20" s="36">
        <f>'CEP Totals'!BD83</f>
        <v>0</v>
      </c>
      <c r="AD20" s="36">
        <f>'CEP Totals'!BE83</f>
        <v>0</v>
      </c>
      <c r="AE20" s="36">
        <f>'CEP Totals'!BF83</f>
        <v>0</v>
      </c>
      <c r="AF20" s="36">
        <f>'CEP Totals'!BG83</f>
        <v>0.39299233786767124</v>
      </c>
      <c r="AG20" s="36">
        <f>'CEP Totals'!BH83</f>
        <v>0</v>
      </c>
      <c r="AH20" s="36">
        <f>'CEP Totals'!BI83</f>
        <v>0</v>
      </c>
      <c r="AI20" s="36">
        <f>'CEP Totals'!BJ83</f>
        <v>0.33470879614789212</v>
      </c>
      <c r="AJ20" s="36">
        <f>'CEP Totals'!BK83</f>
        <v>0</v>
      </c>
      <c r="AK20" s="36">
        <f>'CEP Totals'!BL83</f>
        <v>0</v>
      </c>
      <c r="AL20" s="36">
        <f>'CEP Totals'!BM83</f>
        <v>0</v>
      </c>
      <c r="AM20" s="36">
        <f>'CEP Totals'!BN83</f>
        <v>0</v>
      </c>
      <c r="AN20" s="36">
        <f>'CEP Totals'!BO83</f>
        <v>0</v>
      </c>
      <c r="AO20" s="36">
        <f>'CEP Totals'!BP83</f>
        <v>0</v>
      </c>
      <c r="AP20" s="36">
        <f>'CEP Totals'!BQ83</f>
        <v>0</v>
      </c>
      <c r="AQ20" s="36">
        <f>'CEP Totals'!BR83</f>
        <v>1.9975490402393283</v>
      </c>
      <c r="AR20" s="36">
        <f>'CEP Totals'!BS83</f>
        <v>0.40407497250739943</v>
      </c>
      <c r="AS20" s="36">
        <f>'CEP Totals'!BT83</f>
        <v>0</v>
      </c>
      <c r="AT20" s="36">
        <f>'CEP Totals'!BU83</f>
        <v>0.33810770662072065</v>
      </c>
      <c r="AU20" s="36">
        <f>'CEP Totals'!BV83</f>
        <v>0.30467058298624378</v>
      </c>
      <c r="AV20" s="36">
        <f>'CEP Totals'!BW83</f>
        <v>0</v>
      </c>
      <c r="AW20" s="36">
        <f>'CEP Totals'!BX83</f>
        <v>0</v>
      </c>
      <c r="AX20" s="36">
        <f>'CEP Totals'!BY83</f>
        <v>0</v>
      </c>
      <c r="AY20" s="36">
        <f>'CEP Totals'!BZ83</f>
        <v>0.35050829418352947</v>
      </c>
      <c r="AZ20" s="36">
        <f>'CEP Totals'!CA83</f>
        <v>0</v>
      </c>
      <c r="BA20" s="36">
        <f>'CEP Totals'!CB83</f>
        <v>0</v>
      </c>
      <c r="BB20" s="36">
        <f>'CEP Totals'!CC83</f>
        <v>0</v>
      </c>
      <c r="BC20" s="36">
        <f>'CEP Totals'!CD83</f>
        <v>2.279639912960532</v>
      </c>
      <c r="BD20" s="36">
        <f>'CEP Totals'!CE83</f>
        <v>0</v>
      </c>
      <c r="BE20" s="36">
        <f>'CEP Totals'!CF83</f>
        <v>0.10074377700445226</v>
      </c>
      <c r="BF20" s="36">
        <f>'CEP Totals'!CG83</f>
        <v>0</v>
      </c>
      <c r="BG20" s="36">
        <f>'CEP Totals'!CH83</f>
        <v>1.0978875678750804</v>
      </c>
      <c r="BH20" s="36">
        <f>'CEP Totals'!CI83</f>
        <v>0.57621960918488102</v>
      </c>
      <c r="BI20" s="36">
        <f>'CEP Totals'!CJ83</f>
        <v>0</v>
      </c>
      <c r="BJ20" s="36">
        <f>'CEP Totals'!CK83</f>
        <v>0.13930863735762777</v>
      </c>
      <c r="BK20" s="36">
        <f>'CEP Totals'!CL83</f>
        <v>0</v>
      </c>
      <c r="BL20" s="36">
        <f>'CEP Totals'!CM83</f>
        <v>0</v>
      </c>
      <c r="BM20" s="36">
        <f>'CEP Totals'!CN83</f>
        <v>0.50629898303629917</v>
      </c>
      <c r="BN20" s="36">
        <f>'CEP Totals'!CO83</f>
        <v>0.23825809367398659</v>
      </c>
      <c r="BO20" s="36">
        <f>'CEP Totals'!CP83</f>
        <v>0</v>
      </c>
      <c r="BP20" s="36">
        <f>'CEP Totals'!CQ83</f>
        <v>0</v>
      </c>
      <c r="BQ20" s="36">
        <f>'CEP Totals'!CR83</f>
        <v>0</v>
      </c>
      <c r="BR20" s="36">
        <f>'CEP Totals'!CS83</f>
        <v>0</v>
      </c>
      <c r="BS20" s="36">
        <f>'CEP Totals'!CT83</f>
        <v>0</v>
      </c>
      <c r="BT20" s="36">
        <f>'CEP Totals'!CU83</f>
        <v>0</v>
      </c>
      <c r="BU20" s="36">
        <f>'CEP Totals'!CV83</f>
        <v>0</v>
      </c>
      <c r="BV20" s="36" t="e">
        <f>'CEP Totals'!CW83</f>
        <v>#VALUE!</v>
      </c>
    </row>
    <row r="21" spans="1:74" x14ac:dyDescent="0.25">
      <c r="A21" s="53">
        <f>'CEP Totals'!AB84</f>
        <v>2768</v>
      </c>
      <c r="B21" s="36">
        <f>'CEP Totals'!AC84</f>
        <v>0</v>
      </c>
      <c r="C21" s="36">
        <f>'CEP Totals'!AD84</f>
        <v>0</v>
      </c>
      <c r="D21" s="36">
        <f>'CEP Totals'!AE84</f>
        <v>0</v>
      </c>
      <c r="E21" s="36">
        <f>'CEP Totals'!AF84</f>
        <v>0</v>
      </c>
      <c r="F21" s="36">
        <f>'CEP Totals'!AG84</f>
        <v>0</v>
      </c>
      <c r="G21" s="36">
        <f>'CEP Totals'!AH84</f>
        <v>0</v>
      </c>
      <c r="H21" s="36">
        <f>'CEP Totals'!AI84</f>
        <v>4.6406735335639437</v>
      </c>
      <c r="I21" s="36">
        <f>'CEP Totals'!AJ84</f>
        <v>0</v>
      </c>
      <c r="J21" s="36">
        <f>'CEP Totals'!AK84</f>
        <v>0</v>
      </c>
      <c r="K21" s="36">
        <f>'CEP Totals'!AL84</f>
        <v>0</v>
      </c>
      <c r="L21" s="36">
        <f>'CEP Totals'!AM84</f>
        <v>0</v>
      </c>
      <c r="M21" s="36">
        <f>'CEP Totals'!AN84</f>
        <v>3.7611201090505975</v>
      </c>
      <c r="N21" s="36">
        <f>'CEP Totals'!AO84</f>
        <v>3.9394016886772203</v>
      </c>
      <c r="O21" s="36">
        <f>'CEP Totals'!AP84</f>
        <v>0</v>
      </c>
      <c r="P21" s="36">
        <f>'CEP Totals'!AQ84</f>
        <v>2.3955294057020566</v>
      </c>
      <c r="Q21" s="36">
        <f>'CEP Totals'!AR84</f>
        <v>0</v>
      </c>
      <c r="R21" s="36">
        <f>'CEP Totals'!AS84</f>
        <v>0</v>
      </c>
      <c r="S21" s="36">
        <f>'CEP Totals'!AT84</f>
        <v>0</v>
      </c>
      <c r="T21" s="36">
        <f>'CEP Totals'!AU84</f>
        <v>0</v>
      </c>
      <c r="U21" s="36">
        <f>'CEP Totals'!AV84</f>
        <v>0</v>
      </c>
      <c r="V21" s="36">
        <f>'CEP Totals'!AW84</f>
        <v>0</v>
      </c>
      <c r="W21" s="36">
        <f>'CEP Totals'!AX84</f>
        <v>0</v>
      </c>
      <c r="X21" s="36">
        <f>'CEP Totals'!AY84</f>
        <v>1.4623755243631735</v>
      </c>
      <c r="Y21" s="36">
        <f>'CEP Totals'!AZ84</f>
        <v>0</v>
      </c>
      <c r="Z21" s="36">
        <f>'CEP Totals'!BA84</f>
        <v>5.2983960355087856</v>
      </c>
      <c r="AA21" s="36">
        <f>'CEP Totals'!BB84</f>
        <v>0</v>
      </c>
      <c r="AB21" s="36">
        <f>'CEP Totals'!BC84</f>
        <v>0</v>
      </c>
      <c r="AC21" s="36">
        <f>'CEP Totals'!BD84</f>
        <v>0</v>
      </c>
      <c r="AD21" s="36">
        <f>'CEP Totals'!BE84</f>
        <v>2.6672293609905484</v>
      </c>
      <c r="AE21" s="36">
        <f>'CEP Totals'!BF84</f>
        <v>0</v>
      </c>
      <c r="AF21" s="36">
        <f>'CEP Totals'!BG84</f>
        <v>0</v>
      </c>
      <c r="AG21" s="36">
        <f>'CEP Totals'!BH84</f>
        <v>0</v>
      </c>
      <c r="AH21" s="36">
        <f>'CEP Totals'!BI84</f>
        <v>0</v>
      </c>
      <c r="AI21" s="36">
        <f>'CEP Totals'!BJ84</f>
        <v>0</v>
      </c>
      <c r="AJ21" s="36">
        <f>'CEP Totals'!BK84</f>
        <v>0</v>
      </c>
      <c r="AK21" s="36">
        <f>'CEP Totals'!BL84</f>
        <v>0</v>
      </c>
      <c r="AL21" s="36">
        <f>'CEP Totals'!BM84</f>
        <v>0</v>
      </c>
      <c r="AM21" s="36">
        <f>'CEP Totals'!BN84</f>
        <v>0</v>
      </c>
      <c r="AN21" s="36">
        <f>'CEP Totals'!BO84</f>
        <v>0</v>
      </c>
      <c r="AO21" s="36">
        <f>'CEP Totals'!BP84</f>
        <v>0</v>
      </c>
      <c r="AP21" s="36">
        <f>'CEP Totals'!BQ84</f>
        <v>0</v>
      </c>
      <c r="AQ21" s="36">
        <f>'CEP Totals'!BR84</f>
        <v>0.73101794664077546</v>
      </c>
      <c r="AR21" s="36">
        <f>'CEP Totals'!BS84</f>
        <v>0</v>
      </c>
      <c r="AS21" s="36">
        <f>'CEP Totals'!BT84</f>
        <v>0</v>
      </c>
      <c r="AT21" s="36">
        <f>'CEP Totals'!BU84</f>
        <v>0.41244344353733303</v>
      </c>
      <c r="AU21" s="36">
        <f>'CEP Totals'!BV84</f>
        <v>0</v>
      </c>
      <c r="AV21" s="36">
        <f>'CEP Totals'!BW84</f>
        <v>0</v>
      </c>
      <c r="AW21" s="36">
        <f>'CEP Totals'!BX84</f>
        <v>1.9554237080529437</v>
      </c>
      <c r="AX21" s="36">
        <f>'CEP Totals'!BY84</f>
        <v>0</v>
      </c>
      <c r="AY21" s="36">
        <f>'CEP Totals'!BZ84</f>
        <v>0</v>
      </c>
      <c r="AZ21" s="36">
        <f>'CEP Totals'!CA84</f>
        <v>14.851773578612683</v>
      </c>
      <c r="BA21" s="36">
        <f>'CEP Totals'!CB84</f>
        <v>0</v>
      </c>
      <c r="BB21" s="36">
        <f>'CEP Totals'!CC84</f>
        <v>0</v>
      </c>
      <c r="BC21" s="36">
        <f>'CEP Totals'!CD84</f>
        <v>0</v>
      </c>
      <c r="BD21" s="36">
        <f>'CEP Totals'!CE84</f>
        <v>0.43232216686506009</v>
      </c>
      <c r="BE21" s="36">
        <f>'CEP Totals'!CF84</f>
        <v>0.36867935414395298</v>
      </c>
      <c r="BF21" s="36">
        <f>'CEP Totals'!CG84</f>
        <v>0</v>
      </c>
      <c r="BG21" s="36">
        <f>'CEP Totals'!CH84</f>
        <v>1.3392671040745661</v>
      </c>
      <c r="BH21" s="36">
        <f>'CEP Totals'!CI84</f>
        <v>0</v>
      </c>
      <c r="BI21" s="36">
        <f>'CEP Totals'!CJ84</f>
        <v>0</v>
      </c>
      <c r="BJ21" s="36">
        <f>'CEP Totals'!CK84</f>
        <v>0.50981033245770158</v>
      </c>
      <c r="BK21" s="36">
        <f>'CEP Totals'!CL84</f>
        <v>0</v>
      </c>
      <c r="BL21" s="36">
        <f>'CEP Totals'!CM84</f>
        <v>0</v>
      </c>
      <c r="BM21" s="36">
        <f>'CEP Totals'!CN84</f>
        <v>0</v>
      </c>
      <c r="BN21" s="36">
        <f>'CEP Totals'!CO84</f>
        <v>0.29064107880798362</v>
      </c>
      <c r="BO21" s="36">
        <f>'CEP Totals'!CP84</f>
        <v>0</v>
      </c>
      <c r="BP21" s="36">
        <f>'CEP Totals'!CQ84</f>
        <v>0</v>
      </c>
      <c r="BQ21" s="36">
        <f>'CEP Totals'!CR84</f>
        <v>0</v>
      </c>
      <c r="BR21" s="36">
        <f>'CEP Totals'!CS84</f>
        <v>0</v>
      </c>
      <c r="BS21" s="36">
        <f>'CEP Totals'!CT84</f>
        <v>0</v>
      </c>
      <c r="BT21" s="36">
        <f>'CEP Totals'!CU84</f>
        <v>0</v>
      </c>
      <c r="BU21" s="36">
        <f>'CEP Totals'!CV84</f>
        <v>0</v>
      </c>
      <c r="BV21" s="36" t="e">
        <f>'CEP Totals'!CW84</f>
        <v>#VALUE!</v>
      </c>
    </row>
    <row r="22" spans="1:74" x14ac:dyDescent="0.25">
      <c r="A22" s="53">
        <f>'CEP Totals'!AB85</f>
        <v>2769</v>
      </c>
      <c r="B22" s="36">
        <f>'CEP Totals'!AC85</f>
        <v>0</v>
      </c>
      <c r="C22" s="36">
        <f>'CEP Totals'!AD85</f>
        <v>0</v>
      </c>
      <c r="D22" s="36">
        <f>'CEP Totals'!AE85</f>
        <v>0</v>
      </c>
      <c r="E22" s="36">
        <f>'CEP Totals'!AF85</f>
        <v>0</v>
      </c>
      <c r="F22" s="36">
        <f>'CEP Totals'!AG85</f>
        <v>0</v>
      </c>
      <c r="G22" s="36">
        <f>'CEP Totals'!AH85</f>
        <v>0</v>
      </c>
      <c r="H22" s="36">
        <f>'CEP Totals'!AI85</f>
        <v>0.64530075762575556</v>
      </c>
      <c r="I22" s="36">
        <f>'CEP Totals'!AJ85</f>
        <v>27.43651221753462</v>
      </c>
      <c r="J22" s="36">
        <f>'CEP Totals'!AK85</f>
        <v>0</v>
      </c>
      <c r="K22" s="36">
        <f>'CEP Totals'!AL85</f>
        <v>0</v>
      </c>
      <c r="L22" s="36">
        <f>'CEP Totals'!AM85</f>
        <v>0.98664525930365665</v>
      </c>
      <c r="M22" s="36">
        <f>'CEP Totals'!AN85</f>
        <v>1.2361723435341125</v>
      </c>
      <c r="N22" s="36">
        <f>'CEP Totals'!AO85</f>
        <v>0</v>
      </c>
      <c r="O22" s="36">
        <f>'CEP Totals'!AP85</f>
        <v>7.2886178895668117</v>
      </c>
      <c r="P22" s="36">
        <f>'CEP Totals'!AQ85</f>
        <v>0.43303800795383329</v>
      </c>
      <c r="Q22" s="36">
        <f>'CEP Totals'!AR85</f>
        <v>0</v>
      </c>
      <c r="R22" s="36">
        <f>'CEP Totals'!AS85</f>
        <v>0</v>
      </c>
      <c r="S22" s="36">
        <f>'CEP Totals'!AT85</f>
        <v>1.6966295516256875</v>
      </c>
      <c r="T22" s="36">
        <f>'CEP Totals'!AU85</f>
        <v>4.4547627880245271</v>
      </c>
      <c r="U22" s="36">
        <f>'CEP Totals'!AV85</f>
        <v>0</v>
      </c>
      <c r="V22" s="36">
        <f>'CEP Totals'!AW85</f>
        <v>0</v>
      </c>
      <c r="W22" s="36">
        <f>'CEP Totals'!AX85</f>
        <v>0</v>
      </c>
      <c r="X22" s="36">
        <f>'CEP Totals'!AY85</f>
        <v>0</v>
      </c>
      <c r="Y22" s="36">
        <f>'CEP Totals'!AZ85</f>
        <v>2.0795124593727126</v>
      </c>
      <c r="Z22" s="36">
        <f>'CEP Totals'!BA85</f>
        <v>0</v>
      </c>
      <c r="AA22" s="36">
        <f>'CEP Totals'!BB85</f>
        <v>0</v>
      </c>
      <c r="AB22" s="36">
        <f>'CEP Totals'!BC85</f>
        <v>0</v>
      </c>
      <c r="AC22" s="36">
        <f>'CEP Totals'!BD85</f>
        <v>17.800457643233614</v>
      </c>
      <c r="AD22" s="36">
        <f>'CEP Totals'!BE85</f>
        <v>0</v>
      </c>
      <c r="AE22" s="36">
        <f>'CEP Totals'!BF85</f>
        <v>2.2784969271174358</v>
      </c>
      <c r="AF22" s="36">
        <f>'CEP Totals'!BG85</f>
        <v>0</v>
      </c>
      <c r="AG22" s="36">
        <f>'CEP Totals'!BH85</f>
        <v>0.77661407534323534</v>
      </c>
      <c r="AH22" s="36">
        <f>'CEP Totals'!BI85</f>
        <v>0</v>
      </c>
      <c r="AI22" s="36">
        <f>'CEP Totals'!BJ85</f>
        <v>2.2142274206706709</v>
      </c>
      <c r="AJ22" s="36">
        <f>'CEP Totals'!BK85</f>
        <v>0</v>
      </c>
      <c r="AK22" s="36">
        <f>'CEP Totals'!BL85</f>
        <v>0</v>
      </c>
      <c r="AL22" s="36">
        <f>'CEP Totals'!BM85</f>
        <v>4.3648093353862425</v>
      </c>
      <c r="AM22" s="36">
        <f>'CEP Totals'!BN85</f>
        <v>0</v>
      </c>
      <c r="AN22" s="36">
        <f>'CEP Totals'!BO85</f>
        <v>0</v>
      </c>
      <c r="AO22" s="36">
        <f>'CEP Totals'!BP85</f>
        <v>2.5994007171998286</v>
      </c>
      <c r="AP22" s="36">
        <f>'CEP Totals'!BQ85</f>
        <v>0</v>
      </c>
      <c r="AQ22" s="36">
        <f>'CEP Totals'!BR85</f>
        <v>0.66072775946377782</v>
      </c>
      <c r="AR22" s="36">
        <f>'CEP Totals'!BS85</f>
        <v>1.3365556782937058</v>
      </c>
      <c r="AS22" s="36">
        <f>'CEP Totals'!BT85</f>
        <v>0</v>
      </c>
      <c r="AT22" s="36">
        <f>'CEP Totals'!BU85</f>
        <v>0.74557084024056364</v>
      </c>
      <c r="AU22" s="36">
        <f>'CEP Totals'!BV85</f>
        <v>1.0077565437237295</v>
      </c>
      <c r="AV22" s="36">
        <f>'CEP Totals'!BW85</f>
        <v>0</v>
      </c>
      <c r="AW22" s="36">
        <f>'CEP Totals'!BX85</f>
        <v>1.7674021976632377</v>
      </c>
      <c r="AX22" s="36">
        <f>'CEP Totals'!BY85</f>
        <v>0</v>
      </c>
      <c r="AY22" s="36">
        <f>'CEP Totals'!BZ85</f>
        <v>0</v>
      </c>
      <c r="AZ22" s="36">
        <f>'CEP Totals'!CA85</f>
        <v>0</v>
      </c>
      <c r="BA22" s="36">
        <f>'CEP Totals'!CB85</f>
        <v>0</v>
      </c>
      <c r="BB22" s="36">
        <f>'CEP Totals'!CC85</f>
        <v>0</v>
      </c>
      <c r="BC22" s="36">
        <f>'CEP Totals'!CD85</f>
        <v>0</v>
      </c>
      <c r="BD22" s="36">
        <f>'CEP Totals'!CE85</f>
        <v>0.39075272774341974</v>
      </c>
      <c r="BE22" s="36">
        <f>'CEP Totals'!CF85</f>
        <v>0</v>
      </c>
      <c r="BF22" s="36">
        <f>'CEP Totals'!CG85</f>
        <v>0</v>
      </c>
      <c r="BG22" s="36">
        <f>'CEP Totals'!CH85</f>
        <v>0</v>
      </c>
      <c r="BH22" s="36">
        <f>'CEP Totals'!CI85</f>
        <v>0</v>
      </c>
      <c r="BI22" s="36">
        <f>'CEP Totals'!CJ85</f>
        <v>0</v>
      </c>
      <c r="BJ22" s="36">
        <f>'CEP Totals'!CK85</f>
        <v>0</v>
      </c>
      <c r="BK22" s="36">
        <f>'CEP Totals'!CL85</f>
        <v>0</v>
      </c>
      <c r="BL22" s="36">
        <f>'CEP Totals'!CM85</f>
        <v>0</v>
      </c>
      <c r="BM22" s="36">
        <f>'CEP Totals'!CN85</f>
        <v>0</v>
      </c>
      <c r="BN22" s="36">
        <f>'CEP Totals'!CO85</f>
        <v>0.26269482123029292</v>
      </c>
      <c r="BO22" s="36">
        <f>'CEP Totals'!CP85</f>
        <v>0</v>
      </c>
      <c r="BP22" s="36">
        <f>'CEP Totals'!CQ85</f>
        <v>0</v>
      </c>
      <c r="BQ22" s="36">
        <f>'CEP Totals'!CR85</f>
        <v>0</v>
      </c>
      <c r="BR22" s="36">
        <f>'CEP Totals'!CS85</f>
        <v>0</v>
      </c>
      <c r="BS22" s="36">
        <f>'CEP Totals'!CT85</f>
        <v>0</v>
      </c>
      <c r="BT22" s="36">
        <f>'CEP Totals'!CU85</f>
        <v>0</v>
      </c>
      <c r="BU22" s="36">
        <f>'CEP Totals'!CV85</f>
        <v>0</v>
      </c>
      <c r="BV22" s="36" t="e">
        <f>'CEP Totals'!CW85</f>
        <v>#VALUE!</v>
      </c>
    </row>
    <row r="23" spans="1:74" x14ac:dyDescent="0.25">
      <c r="A23" s="53" t="str">
        <f>'CEP Totals'!AB86</f>
        <v>InputMouse#</v>
      </c>
      <c r="B23" s="36" t="e">
        <f>'CEP Totals'!AC86</f>
        <v>#DIV/0!</v>
      </c>
      <c r="C23" s="36" t="e">
        <f>'CEP Totals'!AD86</f>
        <v>#DIV/0!</v>
      </c>
      <c r="D23" s="36" t="e">
        <f>'CEP Totals'!AE86</f>
        <v>#DIV/0!</v>
      </c>
      <c r="E23" s="36" t="e">
        <f>'CEP Totals'!AF86</f>
        <v>#DIV/0!</v>
      </c>
      <c r="F23" s="36" t="e">
        <f>'CEP Totals'!AG86</f>
        <v>#DIV/0!</v>
      </c>
      <c r="G23" s="36" t="e">
        <f>'CEP Totals'!AH86</f>
        <v>#DIV/0!</v>
      </c>
      <c r="H23" s="36" t="e">
        <f>'CEP Totals'!AI86</f>
        <v>#DIV/0!</v>
      </c>
      <c r="I23" s="36" t="e">
        <f>'CEP Totals'!AJ86</f>
        <v>#DIV/0!</v>
      </c>
      <c r="J23" s="36" t="e">
        <f>'CEP Totals'!AK86</f>
        <v>#DIV/0!</v>
      </c>
      <c r="K23" s="36" t="e">
        <f>'CEP Totals'!AL86</f>
        <v>#DIV/0!</v>
      </c>
      <c r="L23" s="36" t="e">
        <f>'CEP Totals'!AM86</f>
        <v>#DIV/0!</v>
      </c>
      <c r="M23" s="36" t="e">
        <f>'CEP Totals'!AN86</f>
        <v>#DIV/0!</v>
      </c>
      <c r="N23" s="36" t="e">
        <f>'CEP Totals'!AO86</f>
        <v>#DIV/0!</v>
      </c>
      <c r="O23" s="36" t="e">
        <f>'CEP Totals'!AP86</f>
        <v>#DIV/0!</v>
      </c>
      <c r="P23" s="36" t="e">
        <f>'CEP Totals'!AQ86</f>
        <v>#DIV/0!</v>
      </c>
      <c r="Q23" s="36" t="e">
        <f>'CEP Totals'!AR86</f>
        <v>#DIV/0!</v>
      </c>
      <c r="R23" s="36" t="e">
        <f>'CEP Totals'!AS86</f>
        <v>#DIV/0!</v>
      </c>
      <c r="S23" s="36" t="e">
        <f>'CEP Totals'!AT86</f>
        <v>#DIV/0!</v>
      </c>
      <c r="T23" s="36" t="e">
        <f>'CEP Totals'!AU86</f>
        <v>#DIV/0!</v>
      </c>
      <c r="U23" s="36" t="e">
        <f>'CEP Totals'!AV86</f>
        <v>#DIV/0!</v>
      </c>
      <c r="V23" s="36" t="e">
        <f>'CEP Totals'!AW86</f>
        <v>#DIV/0!</v>
      </c>
      <c r="W23" s="36" t="e">
        <f>'CEP Totals'!AX86</f>
        <v>#DIV/0!</v>
      </c>
      <c r="X23" s="36" t="e">
        <f>'CEP Totals'!AY86</f>
        <v>#DIV/0!</v>
      </c>
      <c r="Y23" s="36" t="e">
        <f>'CEP Totals'!AZ86</f>
        <v>#DIV/0!</v>
      </c>
      <c r="Z23" s="36" t="e">
        <f>'CEP Totals'!BA86</f>
        <v>#DIV/0!</v>
      </c>
      <c r="AA23" s="36" t="e">
        <f>'CEP Totals'!BB86</f>
        <v>#DIV/0!</v>
      </c>
      <c r="AB23" s="36" t="e">
        <f>'CEP Totals'!BC86</f>
        <v>#DIV/0!</v>
      </c>
      <c r="AC23" s="36" t="e">
        <f>'CEP Totals'!BD86</f>
        <v>#DIV/0!</v>
      </c>
      <c r="AD23" s="36" t="e">
        <f>'CEP Totals'!BE86</f>
        <v>#DIV/0!</v>
      </c>
      <c r="AE23" s="36" t="e">
        <f>'CEP Totals'!BF86</f>
        <v>#DIV/0!</v>
      </c>
      <c r="AF23" s="36" t="e">
        <f>'CEP Totals'!BG86</f>
        <v>#DIV/0!</v>
      </c>
      <c r="AG23" s="36" t="e">
        <f>'CEP Totals'!BH86</f>
        <v>#DIV/0!</v>
      </c>
      <c r="AH23" s="36" t="e">
        <f>'CEP Totals'!BI86</f>
        <v>#DIV/0!</v>
      </c>
      <c r="AI23" s="36" t="e">
        <f>'CEP Totals'!BJ86</f>
        <v>#DIV/0!</v>
      </c>
      <c r="AJ23" s="36" t="e">
        <f>'CEP Totals'!BK86</f>
        <v>#DIV/0!</v>
      </c>
      <c r="AK23" s="36" t="e">
        <f>'CEP Totals'!BL86</f>
        <v>#DIV/0!</v>
      </c>
      <c r="AL23" s="36" t="e">
        <f>'CEP Totals'!BM86</f>
        <v>#DIV/0!</v>
      </c>
      <c r="AM23" s="36" t="e">
        <f>'CEP Totals'!BN86</f>
        <v>#DIV/0!</v>
      </c>
      <c r="AN23" s="36" t="e">
        <f>'CEP Totals'!BO86</f>
        <v>#DIV/0!</v>
      </c>
      <c r="AO23" s="36" t="e">
        <f>'CEP Totals'!BP86</f>
        <v>#DIV/0!</v>
      </c>
      <c r="AP23" s="36" t="e">
        <f>'CEP Totals'!BQ86</f>
        <v>#DIV/0!</v>
      </c>
      <c r="AQ23" s="36" t="e">
        <f>'CEP Totals'!BR86</f>
        <v>#DIV/0!</v>
      </c>
      <c r="AR23" s="36" t="e">
        <f>'CEP Totals'!BS86</f>
        <v>#DIV/0!</v>
      </c>
      <c r="AS23" s="36" t="e">
        <f>'CEP Totals'!BT86</f>
        <v>#DIV/0!</v>
      </c>
      <c r="AT23" s="36" t="e">
        <f>'CEP Totals'!BU86</f>
        <v>#DIV/0!</v>
      </c>
      <c r="AU23" s="36" t="e">
        <f>'CEP Totals'!BV86</f>
        <v>#DIV/0!</v>
      </c>
      <c r="AV23" s="36" t="e">
        <f>'CEP Totals'!BW86</f>
        <v>#DIV/0!</v>
      </c>
      <c r="AW23" s="36" t="e">
        <f>'CEP Totals'!BX86</f>
        <v>#DIV/0!</v>
      </c>
      <c r="AX23" s="36" t="e">
        <f>'CEP Totals'!BY86</f>
        <v>#DIV/0!</v>
      </c>
      <c r="AY23" s="36" t="e">
        <f>'CEP Totals'!BZ86</f>
        <v>#DIV/0!</v>
      </c>
      <c r="AZ23" s="36" t="e">
        <f>'CEP Totals'!CA86</f>
        <v>#DIV/0!</v>
      </c>
      <c r="BA23" s="36" t="e">
        <f>'CEP Totals'!CB86</f>
        <v>#DIV/0!</v>
      </c>
      <c r="BB23" s="36" t="e">
        <f>'CEP Totals'!CC86</f>
        <v>#DIV/0!</v>
      </c>
      <c r="BC23" s="36" t="e">
        <f>'CEP Totals'!CD86</f>
        <v>#DIV/0!</v>
      </c>
      <c r="BD23" s="36" t="e">
        <f>'CEP Totals'!CE86</f>
        <v>#DIV/0!</v>
      </c>
      <c r="BE23" s="36" t="e">
        <f>'CEP Totals'!CF86</f>
        <v>#DIV/0!</v>
      </c>
      <c r="BF23" s="36" t="e">
        <f>'CEP Totals'!CG86</f>
        <v>#DIV/0!</v>
      </c>
      <c r="BG23" s="36" t="e">
        <f>'CEP Totals'!CH86</f>
        <v>#DIV/0!</v>
      </c>
      <c r="BH23" s="36" t="e">
        <f>'CEP Totals'!CI86</f>
        <v>#DIV/0!</v>
      </c>
      <c r="BI23" s="36" t="e">
        <f>'CEP Totals'!CJ86</f>
        <v>#DIV/0!</v>
      </c>
      <c r="BJ23" s="36" t="e">
        <f>'CEP Totals'!CK86</f>
        <v>#DIV/0!</v>
      </c>
      <c r="BK23" s="36" t="e">
        <f>'CEP Totals'!CL86</f>
        <v>#DIV/0!</v>
      </c>
      <c r="BL23" s="36" t="e">
        <f>'CEP Totals'!CM86</f>
        <v>#DIV/0!</v>
      </c>
      <c r="BM23" s="36" t="e">
        <f>'CEP Totals'!CN86</f>
        <v>#DIV/0!</v>
      </c>
      <c r="BN23" s="36" t="e">
        <f>'CEP Totals'!CO86</f>
        <v>#DIV/0!</v>
      </c>
      <c r="BO23" s="36" t="e">
        <f>'CEP Totals'!CP86</f>
        <v>#DIV/0!</v>
      </c>
      <c r="BP23" s="36" t="e">
        <f>'CEP Totals'!CQ86</f>
        <v>#DIV/0!</v>
      </c>
      <c r="BQ23" s="36" t="e">
        <f>'CEP Totals'!CR86</f>
        <v>#DIV/0!</v>
      </c>
      <c r="BR23" s="36" t="e">
        <f>'CEP Totals'!CS86</f>
        <v>#DIV/0!</v>
      </c>
      <c r="BS23" s="36" t="e">
        <f>'CEP Totals'!CT86</f>
        <v>#DIV/0!</v>
      </c>
      <c r="BT23" s="36" t="e">
        <f>'CEP Totals'!CU86</f>
        <v>#DIV/0!</v>
      </c>
      <c r="BU23" s="36" t="e">
        <f>'CEP Totals'!CV86</f>
        <v>#DIV/0!</v>
      </c>
      <c r="BV23" s="36" t="e">
        <f>'CEP Totals'!CW86</f>
        <v>#DIV/0!</v>
      </c>
    </row>
    <row r="24" spans="1:74" x14ac:dyDescent="0.25">
      <c r="A24" s="53" t="str">
        <f>'CEP Totals'!AB87</f>
        <v>InputMouse#</v>
      </c>
      <c r="B24" s="36" t="e">
        <f>'CEP Totals'!AC87</f>
        <v>#DIV/0!</v>
      </c>
      <c r="C24" s="36" t="e">
        <f>'CEP Totals'!AD87</f>
        <v>#DIV/0!</v>
      </c>
      <c r="D24" s="36" t="e">
        <f>'CEP Totals'!AE87</f>
        <v>#DIV/0!</v>
      </c>
      <c r="E24" s="36" t="e">
        <f>'CEP Totals'!AF87</f>
        <v>#DIV/0!</v>
      </c>
      <c r="F24" s="36" t="e">
        <f>'CEP Totals'!AG87</f>
        <v>#DIV/0!</v>
      </c>
      <c r="G24" s="36" t="e">
        <f>'CEP Totals'!AH87</f>
        <v>#DIV/0!</v>
      </c>
      <c r="H24" s="36" t="e">
        <f>'CEP Totals'!AI87</f>
        <v>#DIV/0!</v>
      </c>
      <c r="I24" s="36" t="e">
        <f>'CEP Totals'!AJ87</f>
        <v>#DIV/0!</v>
      </c>
      <c r="J24" s="36" t="e">
        <f>'CEP Totals'!AK87</f>
        <v>#DIV/0!</v>
      </c>
      <c r="K24" s="36" t="e">
        <f>'CEP Totals'!AL87</f>
        <v>#DIV/0!</v>
      </c>
      <c r="L24" s="36" t="e">
        <f>'CEP Totals'!AM87</f>
        <v>#DIV/0!</v>
      </c>
      <c r="M24" s="36" t="e">
        <f>'CEP Totals'!AN87</f>
        <v>#DIV/0!</v>
      </c>
      <c r="N24" s="36" t="e">
        <f>'CEP Totals'!AO87</f>
        <v>#DIV/0!</v>
      </c>
      <c r="O24" s="36" t="e">
        <f>'CEP Totals'!AP87</f>
        <v>#DIV/0!</v>
      </c>
      <c r="P24" s="36" t="e">
        <f>'CEP Totals'!AQ87</f>
        <v>#DIV/0!</v>
      </c>
      <c r="Q24" s="36" t="e">
        <f>'CEP Totals'!AR87</f>
        <v>#DIV/0!</v>
      </c>
      <c r="R24" s="36" t="e">
        <f>'CEP Totals'!AS87</f>
        <v>#DIV/0!</v>
      </c>
      <c r="S24" s="36" t="e">
        <f>'CEP Totals'!AT87</f>
        <v>#DIV/0!</v>
      </c>
      <c r="T24" s="36" t="e">
        <f>'CEP Totals'!AU87</f>
        <v>#DIV/0!</v>
      </c>
      <c r="U24" s="36" t="e">
        <f>'CEP Totals'!AV87</f>
        <v>#DIV/0!</v>
      </c>
      <c r="V24" s="36" t="e">
        <f>'CEP Totals'!AW87</f>
        <v>#DIV/0!</v>
      </c>
      <c r="W24" s="36" t="e">
        <f>'CEP Totals'!AX87</f>
        <v>#DIV/0!</v>
      </c>
      <c r="X24" s="36" t="e">
        <f>'CEP Totals'!AY87</f>
        <v>#DIV/0!</v>
      </c>
      <c r="Y24" s="36" t="e">
        <f>'CEP Totals'!AZ87</f>
        <v>#DIV/0!</v>
      </c>
      <c r="Z24" s="36" t="e">
        <f>'CEP Totals'!BA87</f>
        <v>#DIV/0!</v>
      </c>
      <c r="AA24" s="36" t="e">
        <f>'CEP Totals'!BB87</f>
        <v>#DIV/0!</v>
      </c>
      <c r="AB24" s="36" t="e">
        <f>'CEP Totals'!BC87</f>
        <v>#DIV/0!</v>
      </c>
      <c r="AC24" s="36" t="e">
        <f>'CEP Totals'!BD87</f>
        <v>#DIV/0!</v>
      </c>
      <c r="AD24" s="36" t="e">
        <f>'CEP Totals'!BE87</f>
        <v>#DIV/0!</v>
      </c>
      <c r="AE24" s="36" t="e">
        <f>'CEP Totals'!BF87</f>
        <v>#DIV/0!</v>
      </c>
      <c r="AF24" s="36" t="e">
        <f>'CEP Totals'!BG87</f>
        <v>#DIV/0!</v>
      </c>
      <c r="AG24" s="36" t="e">
        <f>'CEP Totals'!BH87</f>
        <v>#DIV/0!</v>
      </c>
      <c r="AH24" s="36" t="e">
        <f>'CEP Totals'!BI87</f>
        <v>#DIV/0!</v>
      </c>
      <c r="AI24" s="36" t="e">
        <f>'CEP Totals'!BJ87</f>
        <v>#DIV/0!</v>
      </c>
      <c r="AJ24" s="36" t="e">
        <f>'CEP Totals'!BK87</f>
        <v>#DIV/0!</v>
      </c>
      <c r="AK24" s="36" t="e">
        <f>'CEP Totals'!BL87</f>
        <v>#DIV/0!</v>
      </c>
      <c r="AL24" s="36" t="e">
        <f>'CEP Totals'!BM87</f>
        <v>#DIV/0!</v>
      </c>
      <c r="AM24" s="36" t="e">
        <f>'CEP Totals'!BN87</f>
        <v>#DIV/0!</v>
      </c>
      <c r="AN24" s="36" t="e">
        <f>'CEP Totals'!BO87</f>
        <v>#DIV/0!</v>
      </c>
      <c r="AO24" s="36" t="e">
        <f>'CEP Totals'!BP87</f>
        <v>#DIV/0!</v>
      </c>
      <c r="AP24" s="36" t="e">
        <f>'CEP Totals'!BQ87</f>
        <v>#DIV/0!</v>
      </c>
      <c r="AQ24" s="36" t="e">
        <f>'CEP Totals'!BR87</f>
        <v>#DIV/0!</v>
      </c>
      <c r="AR24" s="36" t="e">
        <f>'CEP Totals'!BS87</f>
        <v>#DIV/0!</v>
      </c>
      <c r="AS24" s="36" t="e">
        <f>'CEP Totals'!BT87</f>
        <v>#DIV/0!</v>
      </c>
      <c r="AT24" s="36" t="e">
        <f>'CEP Totals'!BU87</f>
        <v>#DIV/0!</v>
      </c>
      <c r="AU24" s="36" t="e">
        <f>'CEP Totals'!BV87</f>
        <v>#DIV/0!</v>
      </c>
      <c r="AV24" s="36" t="e">
        <f>'CEP Totals'!BW87</f>
        <v>#DIV/0!</v>
      </c>
      <c r="AW24" s="36" t="e">
        <f>'CEP Totals'!BX87</f>
        <v>#DIV/0!</v>
      </c>
      <c r="AX24" s="36" t="e">
        <f>'CEP Totals'!BY87</f>
        <v>#DIV/0!</v>
      </c>
      <c r="AY24" s="36" t="e">
        <f>'CEP Totals'!BZ87</f>
        <v>#DIV/0!</v>
      </c>
      <c r="AZ24" s="36" t="e">
        <f>'CEP Totals'!CA87</f>
        <v>#DIV/0!</v>
      </c>
      <c r="BA24" s="36" t="e">
        <f>'CEP Totals'!CB87</f>
        <v>#DIV/0!</v>
      </c>
      <c r="BB24" s="36" t="e">
        <f>'CEP Totals'!CC87</f>
        <v>#DIV/0!</v>
      </c>
      <c r="BC24" s="36" t="e">
        <f>'CEP Totals'!CD87</f>
        <v>#DIV/0!</v>
      </c>
      <c r="BD24" s="36" t="e">
        <f>'CEP Totals'!CE87</f>
        <v>#DIV/0!</v>
      </c>
      <c r="BE24" s="36" t="e">
        <f>'CEP Totals'!CF87</f>
        <v>#DIV/0!</v>
      </c>
      <c r="BF24" s="36" t="e">
        <f>'CEP Totals'!CG87</f>
        <v>#DIV/0!</v>
      </c>
      <c r="BG24" s="36" t="e">
        <f>'CEP Totals'!CH87</f>
        <v>#DIV/0!</v>
      </c>
      <c r="BH24" s="36" t="e">
        <f>'CEP Totals'!CI87</f>
        <v>#DIV/0!</v>
      </c>
      <c r="BI24" s="36" t="e">
        <f>'CEP Totals'!CJ87</f>
        <v>#DIV/0!</v>
      </c>
      <c r="BJ24" s="36" t="e">
        <f>'CEP Totals'!CK87</f>
        <v>#DIV/0!</v>
      </c>
      <c r="BK24" s="36" t="e">
        <f>'CEP Totals'!CL87</f>
        <v>#DIV/0!</v>
      </c>
      <c r="BL24" s="36" t="e">
        <f>'CEP Totals'!CM87</f>
        <v>#DIV/0!</v>
      </c>
      <c r="BM24" s="36" t="e">
        <f>'CEP Totals'!CN87</f>
        <v>#DIV/0!</v>
      </c>
      <c r="BN24" s="36" t="e">
        <f>'CEP Totals'!CO87</f>
        <v>#DIV/0!</v>
      </c>
      <c r="BO24" s="36" t="e">
        <f>'CEP Totals'!CP87</f>
        <v>#DIV/0!</v>
      </c>
      <c r="BP24" s="36" t="e">
        <f>'CEP Totals'!CQ87</f>
        <v>#DIV/0!</v>
      </c>
      <c r="BQ24" s="36" t="e">
        <f>'CEP Totals'!CR87</f>
        <v>#DIV/0!</v>
      </c>
      <c r="BR24" s="36" t="e">
        <f>'CEP Totals'!CS87</f>
        <v>#DIV/0!</v>
      </c>
      <c r="BS24" s="36" t="e">
        <f>'CEP Totals'!CT87</f>
        <v>#DIV/0!</v>
      </c>
      <c r="BT24" s="36" t="e">
        <f>'CEP Totals'!CU87</f>
        <v>#DIV/0!</v>
      </c>
      <c r="BU24" s="36" t="e">
        <f>'CEP Totals'!CV87</f>
        <v>#DIV/0!</v>
      </c>
      <c r="BV24" s="36" t="e">
        <f>'CEP Totals'!CW87</f>
        <v>#DIV/0!</v>
      </c>
    </row>
    <row r="25" spans="1:74" x14ac:dyDescent="0.25">
      <c r="A25" s="53" t="str">
        <f>'CEP Totals'!AB88</f>
        <v>InputMouse#</v>
      </c>
      <c r="B25" s="36" t="e">
        <f>'CEP Totals'!AC88</f>
        <v>#DIV/0!</v>
      </c>
      <c r="C25" s="36" t="e">
        <f>'CEP Totals'!AD88</f>
        <v>#DIV/0!</v>
      </c>
      <c r="D25" s="36" t="e">
        <f>'CEP Totals'!AE88</f>
        <v>#DIV/0!</v>
      </c>
      <c r="E25" s="36" t="e">
        <f>'CEP Totals'!AF88</f>
        <v>#DIV/0!</v>
      </c>
      <c r="F25" s="36" t="e">
        <f>'CEP Totals'!AG88</f>
        <v>#DIV/0!</v>
      </c>
      <c r="G25" s="36" t="e">
        <f>'CEP Totals'!AH88</f>
        <v>#DIV/0!</v>
      </c>
      <c r="H25" s="36" t="e">
        <f>'CEP Totals'!AI88</f>
        <v>#DIV/0!</v>
      </c>
      <c r="I25" s="36" t="e">
        <f>'CEP Totals'!AJ88</f>
        <v>#DIV/0!</v>
      </c>
      <c r="J25" s="36" t="e">
        <f>'CEP Totals'!AK88</f>
        <v>#DIV/0!</v>
      </c>
      <c r="K25" s="36" t="e">
        <f>'CEP Totals'!AL88</f>
        <v>#DIV/0!</v>
      </c>
      <c r="L25" s="36" t="e">
        <f>'CEP Totals'!AM88</f>
        <v>#DIV/0!</v>
      </c>
      <c r="M25" s="36" t="e">
        <f>'CEP Totals'!AN88</f>
        <v>#DIV/0!</v>
      </c>
      <c r="N25" s="36" t="e">
        <f>'CEP Totals'!AO88</f>
        <v>#DIV/0!</v>
      </c>
      <c r="O25" s="36" t="e">
        <f>'CEP Totals'!AP88</f>
        <v>#DIV/0!</v>
      </c>
      <c r="P25" s="36" t="e">
        <f>'CEP Totals'!AQ88</f>
        <v>#DIV/0!</v>
      </c>
      <c r="Q25" s="36" t="e">
        <f>'CEP Totals'!AR88</f>
        <v>#DIV/0!</v>
      </c>
      <c r="R25" s="36" t="e">
        <f>'CEP Totals'!AS88</f>
        <v>#DIV/0!</v>
      </c>
      <c r="S25" s="36" t="e">
        <f>'CEP Totals'!AT88</f>
        <v>#DIV/0!</v>
      </c>
      <c r="T25" s="36" t="e">
        <f>'CEP Totals'!AU88</f>
        <v>#DIV/0!</v>
      </c>
      <c r="U25" s="36" t="e">
        <f>'CEP Totals'!AV88</f>
        <v>#DIV/0!</v>
      </c>
      <c r="V25" s="36" t="e">
        <f>'CEP Totals'!AW88</f>
        <v>#DIV/0!</v>
      </c>
      <c r="W25" s="36" t="e">
        <f>'CEP Totals'!AX88</f>
        <v>#DIV/0!</v>
      </c>
      <c r="X25" s="36" t="e">
        <f>'CEP Totals'!AY88</f>
        <v>#DIV/0!</v>
      </c>
      <c r="Y25" s="36" t="e">
        <f>'CEP Totals'!AZ88</f>
        <v>#DIV/0!</v>
      </c>
      <c r="Z25" s="36" t="e">
        <f>'CEP Totals'!BA88</f>
        <v>#DIV/0!</v>
      </c>
      <c r="AA25" s="36" t="e">
        <f>'CEP Totals'!BB88</f>
        <v>#DIV/0!</v>
      </c>
      <c r="AB25" s="36" t="e">
        <f>'CEP Totals'!BC88</f>
        <v>#DIV/0!</v>
      </c>
      <c r="AC25" s="36" t="e">
        <f>'CEP Totals'!BD88</f>
        <v>#DIV/0!</v>
      </c>
      <c r="AD25" s="36" t="e">
        <f>'CEP Totals'!BE88</f>
        <v>#DIV/0!</v>
      </c>
      <c r="AE25" s="36" t="e">
        <f>'CEP Totals'!BF88</f>
        <v>#DIV/0!</v>
      </c>
      <c r="AF25" s="36" t="e">
        <f>'CEP Totals'!BG88</f>
        <v>#DIV/0!</v>
      </c>
      <c r="AG25" s="36" t="e">
        <f>'CEP Totals'!BH88</f>
        <v>#DIV/0!</v>
      </c>
      <c r="AH25" s="36" t="e">
        <f>'CEP Totals'!BI88</f>
        <v>#DIV/0!</v>
      </c>
      <c r="AI25" s="36" t="e">
        <f>'CEP Totals'!BJ88</f>
        <v>#DIV/0!</v>
      </c>
      <c r="AJ25" s="36" t="e">
        <f>'CEP Totals'!BK88</f>
        <v>#DIV/0!</v>
      </c>
      <c r="AK25" s="36" t="e">
        <f>'CEP Totals'!BL88</f>
        <v>#DIV/0!</v>
      </c>
      <c r="AL25" s="36" t="e">
        <f>'CEP Totals'!BM88</f>
        <v>#DIV/0!</v>
      </c>
      <c r="AM25" s="36" t="e">
        <f>'CEP Totals'!BN88</f>
        <v>#DIV/0!</v>
      </c>
      <c r="AN25" s="36" t="e">
        <f>'CEP Totals'!BO88</f>
        <v>#DIV/0!</v>
      </c>
      <c r="AO25" s="36" t="e">
        <f>'CEP Totals'!BP88</f>
        <v>#DIV/0!</v>
      </c>
      <c r="AP25" s="36" t="e">
        <f>'CEP Totals'!BQ88</f>
        <v>#DIV/0!</v>
      </c>
      <c r="AQ25" s="36" t="e">
        <f>'CEP Totals'!BR88</f>
        <v>#DIV/0!</v>
      </c>
      <c r="AR25" s="36" t="e">
        <f>'CEP Totals'!BS88</f>
        <v>#DIV/0!</v>
      </c>
      <c r="AS25" s="36" t="e">
        <f>'CEP Totals'!BT88</f>
        <v>#DIV/0!</v>
      </c>
      <c r="AT25" s="36" t="e">
        <f>'CEP Totals'!BU88</f>
        <v>#DIV/0!</v>
      </c>
      <c r="AU25" s="36" t="e">
        <f>'CEP Totals'!BV88</f>
        <v>#DIV/0!</v>
      </c>
      <c r="AV25" s="36" t="e">
        <f>'CEP Totals'!BW88</f>
        <v>#DIV/0!</v>
      </c>
      <c r="AW25" s="36" t="e">
        <f>'CEP Totals'!BX88</f>
        <v>#DIV/0!</v>
      </c>
      <c r="AX25" s="36" t="e">
        <f>'CEP Totals'!BY88</f>
        <v>#DIV/0!</v>
      </c>
      <c r="AY25" s="36" t="e">
        <f>'CEP Totals'!BZ88</f>
        <v>#DIV/0!</v>
      </c>
      <c r="AZ25" s="36" t="e">
        <f>'CEP Totals'!CA88</f>
        <v>#DIV/0!</v>
      </c>
      <c r="BA25" s="36" t="e">
        <f>'CEP Totals'!CB88</f>
        <v>#DIV/0!</v>
      </c>
      <c r="BB25" s="36" t="e">
        <f>'CEP Totals'!CC88</f>
        <v>#DIV/0!</v>
      </c>
      <c r="BC25" s="36" t="e">
        <f>'CEP Totals'!CD88</f>
        <v>#DIV/0!</v>
      </c>
      <c r="BD25" s="36" t="e">
        <f>'CEP Totals'!CE88</f>
        <v>#DIV/0!</v>
      </c>
      <c r="BE25" s="36" t="e">
        <f>'CEP Totals'!CF88</f>
        <v>#DIV/0!</v>
      </c>
      <c r="BF25" s="36" t="e">
        <f>'CEP Totals'!CG88</f>
        <v>#DIV/0!</v>
      </c>
      <c r="BG25" s="36" t="e">
        <f>'CEP Totals'!CH88</f>
        <v>#DIV/0!</v>
      </c>
      <c r="BH25" s="36" t="e">
        <f>'CEP Totals'!CI88</f>
        <v>#DIV/0!</v>
      </c>
      <c r="BI25" s="36" t="e">
        <f>'CEP Totals'!CJ88</f>
        <v>#DIV/0!</v>
      </c>
      <c r="BJ25" s="36" t="e">
        <f>'CEP Totals'!CK88</f>
        <v>#DIV/0!</v>
      </c>
      <c r="BK25" s="36" t="e">
        <f>'CEP Totals'!CL88</f>
        <v>#DIV/0!</v>
      </c>
      <c r="BL25" s="36" t="e">
        <f>'CEP Totals'!CM88</f>
        <v>#DIV/0!</v>
      </c>
      <c r="BM25" s="36" t="e">
        <f>'CEP Totals'!CN88</f>
        <v>#DIV/0!</v>
      </c>
      <c r="BN25" s="36" t="e">
        <f>'CEP Totals'!CO88</f>
        <v>#DIV/0!</v>
      </c>
      <c r="BO25" s="36" t="e">
        <f>'CEP Totals'!CP88</f>
        <v>#DIV/0!</v>
      </c>
      <c r="BP25" s="36" t="e">
        <f>'CEP Totals'!CQ88</f>
        <v>#DIV/0!</v>
      </c>
      <c r="BQ25" s="36" t="e">
        <f>'CEP Totals'!CR88</f>
        <v>#DIV/0!</v>
      </c>
      <c r="BR25" s="36" t="e">
        <f>'CEP Totals'!CS88</f>
        <v>#DIV/0!</v>
      </c>
      <c r="BS25" s="36" t="e">
        <f>'CEP Totals'!CT88</f>
        <v>#DIV/0!</v>
      </c>
      <c r="BT25" s="36" t="e">
        <f>'CEP Totals'!CU88</f>
        <v>#DIV/0!</v>
      </c>
      <c r="BU25" s="36" t="e">
        <f>'CEP Totals'!CV88</f>
        <v>#DIV/0!</v>
      </c>
      <c r="BV25" s="36" t="e">
        <f>'CEP Totals'!CW88</f>
        <v>#DIV/0!</v>
      </c>
    </row>
    <row r="27" spans="1:74" x14ac:dyDescent="0.25">
      <c r="A27" s="22" t="s">
        <v>114</v>
      </c>
    </row>
    <row r="28" spans="1:74" x14ac:dyDescent="0.25">
      <c r="A28" s="52" t="str">
        <f>'Saline Totals'!AB78</f>
        <v>Region</v>
      </c>
      <c r="B28" s="52" t="str">
        <f>'Saline Totals'!AC78</f>
        <v>ACA</v>
      </c>
      <c r="C28" s="52" t="str">
        <f>'Saline Totals'!AD78</f>
        <v>AI</v>
      </c>
      <c r="D28" s="52" t="str">
        <f>'Saline Totals'!AE78</f>
        <v>ECT</v>
      </c>
      <c r="E28" s="52" t="str">
        <f>'Saline Totals'!AF78</f>
        <v>FRP</v>
      </c>
      <c r="F28" s="52" t="str">
        <f>'Saline Totals'!AG78</f>
        <v>GU</v>
      </c>
      <c r="G28" s="52" t="str">
        <f>'Saline Totals'!AH78</f>
        <v>ILA2/3</v>
      </c>
      <c r="H28" s="52" t="str">
        <f>'Saline Totals'!AI78</f>
        <v>MO</v>
      </c>
      <c r="I28" s="52" t="str">
        <f>'Saline Totals'!AJ78</f>
        <v>ORB</v>
      </c>
      <c r="J28" s="52" t="str">
        <f>'Saline Totals'!AK78</f>
        <v>PL</v>
      </c>
      <c r="K28" s="52" t="str">
        <f>'Saline Totals'!AL78</f>
        <v>PTLp</v>
      </c>
      <c r="L28" s="52" t="str">
        <f>'Saline Totals'!AM78</f>
        <v>RSP</v>
      </c>
      <c r="M28" s="52" t="str">
        <f>'Saline Totals'!AN78</f>
        <v>SS</v>
      </c>
      <c r="N28" s="52" t="str">
        <f>'Saline Totals'!AO78</f>
        <v>VIS</v>
      </c>
      <c r="O28" s="52" t="str">
        <f>'Saline Totals'!AP78</f>
        <v>VISC</v>
      </c>
      <c r="P28" s="52" t="str">
        <f>'Saline Totals'!AQ78</f>
        <v>CP</v>
      </c>
      <c r="Q28" s="52" t="str">
        <f>'Saline Totals'!AR78</f>
        <v>LS</v>
      </c>
      <c r="R28" s="52" t="str">
        <f>'Saline Totals'!AS78</f>
        <v>sAMY</v>
      </c>
      <c r="S28" s="52" t="str">
        <f>'Saline Totals'!AT78</f>
        <v>STRv</v>
      </c>
      <c r="T28" s="52" t="str">
        <f>'Saline Totals'!AU78</f>
        <v>GP</v>
      </c>
      <c r="U28" s="52" t="str">
        <f>'Saline Totals'!AV78</f>
        <v>PALc</v>
      </c>
      <c r="V28" s="52" t="str">
        <f>'Saline Totals'!AW78</f>
        <v>PALm</v>
      </c>
      <c r="W28" s="52" t="str">
        <f>'Saline Totals'!AX78</f>
        <v>PALv</v>
      </c>
      <c r="X28" s="52" t="str">
        <f>'Saline Totals'!AY78</f>
        <v>LZ/ME</v>
      </c>
      <c r="Y28" s="52" t="str">
        <f>'Saline Totals'!AZ78</f>
        <v>MEZ</v>
      </c>
      <c r="Z28" s="52" t="str">
        <f>'Saline Totals'!BA78</f>
        <v>PVR</v>
      </c>
      <c r="AA28" s="52" t="str">
        <f>'Saline Totals'!BB78</f>
        <v>PVZ</v>
      </c>
      <c r="AB28" s="52" t="str">
        <f>'Saline Totals'!BC78</f>
        <v>AOB-dark/ Nlot</v>
      </c>
      <c r="AC28" s="52" t="str">
        <f>'Saline Totals'!BD78</f>
        <v>AOB-light</v>
      </c>
      <c r="AD28" s="52" t="str">
        <f>'Saline Totals'!BE78</f>
        <v>AON</v>
      </c>
      <c r="AE28" s="52" t="str">
        <f>'Saline Totals'!BF78</f>
        <v>COA</v>
      </c>
      <c r="AF28" s="52" t="str">
        <f>'Saline Totals'!BG78</f>
        <v>MOB-dark</v>
      </c>
      <c r="AG28" s="52" t="str">
        <f>'Saline Totals'!BH78</f>
        <v>MOB-light</v>
      </c>
      <c r="AH28" s="52" t="str">
        <f>'Saline Totals'!BI78</f>
        <v>PAA</v>
      </c>
      <c r="AI28" s="52" t="str">
        <f>'Saline Totals'!BJ78</f>
        <v>PIR</v>
      </c>
      <c r="AJ28" s="52" t="str">
        <f>'Saline Totals'!BK78</f>
        <v>TR</v>
      </c>
      <c r="AK28" s="52" t="str">
        <f>'Saline Totals'!BL78</f>
        <v>TT</v>
      </c>
      <c r="AL28" s="52" t="str">
        <f>'Saline Totals'!BM78</f>
        <v>BLA</v>
      </c>
      <c r="AM28" s="52" t="str">
        <f>'Saline Totals'!BN78</f>
        <v>BMA</v>
      </c>
      <c r="AN28" s="52" t="str">
        <f>'Saline Totals'!BO78</f>
        <v>CLA</v>
      </c>
      <c r="AO28" s="52" t="str">
        <f>'Saline Totals'!BP78</f>
        <v>EP</v>
      </c>
      <c r="AP28" s="52" t="str">
        <f>'Saline Totals'!BQ78</f>
        <v>PA</v>
      </c>
      <c r="AQ28" s="52" t="str">
        <f>'Saline Totals'!BR78</f>
        <v>DOR-pm</v>
      </c>
      <c r="AR28" s="52" t="str">
        <f>'Saline Totals'!BS78</f>
        <v>DOR-sm</v>
      </c>
      <c r="AS28" s="52" t="str">
        <f>'Saline Totals'!BT78</f>
        <v>LA</v>
      </c>
      <c r="AT28" s="52" t="str">
        <f>'Saline Totals'!BU78</f>
        <v>MB-mot</v>
      </c>
      <c r="AU28" s="52" t="str">
        <f>'Saline Totals'!BV78</f>
        <v>MB-sen</v>
      </c>
      <c r="AV28" s="52" t="str">
        <f>'Saline Totals'!BW78</f>
        <v>MB-sta</v>
      </c>
      <c r="AW28" s="52" t="str">
        <f>'Saline Totals'!BX78</f>
        <v>ENT</v>
      </c>
      <c r="AX28" s="52" t="str">
        <f>'Saline Totals'!BY78</f>
        <v>CA123_pyramidal/DG_granule</v>
      </c>
      <c r="AY28" s="52" t="str">
        <f>'Saline Totals'!BZ78</f>
        <v>CA123 / DG</v>
      </c>
      <c r="AZ28" s="52" t="str">
        <f>'Saline Totals'!CA78</f>
        <v>PAR</v>
      </c>
      <c r="BA28" s="52" t="str">
        <f>'Saline Totals'!CB78</f>
        <v>POST</v>
      </c>
      <c r="BB28" s="52" t="str">
        <f>'Saline Totals'!CC78</f>
        <v>PRE</v>
      </c>
      <c r="BC28" s="52" t="str">
        <f>'Saline Totals'!CD78</f>
        <v>SUB</v>
      </c>
      <c r="BD28" s="52" t="str">
        <f>'Saline Totals'!CE78</f>
        <v>CBX-granular</v>
      </c>
      <c r="BE28" s="52" t="str">
        <f>'Saline Totals'!CF78</f>
        <v>CBX-molecular</v>
      </c>
      <c r="BF28" s="52" t="str">
        <f>'Saline Totals'!CG78</f>
        <v>DN</v>
      </c>
      <c r="BG28" s="52" t="str">
        <f>'Saline Totals'!CH78</f>
        <v>P-mot</v>
      </c>
      <c r="BH28" s="52" t="str">
        <f>'Saline Totals'!CI78</f>
        <v>P-sat</v>
      </c>
      <c r="BI28" s="52" t="str">
        <f>'Saline Totals'!CJ78</f>
        <v>P-sen</v>
      </c>
      <c r="BJ28" s="52" t="str">
        <f>'Saline Totals'!CK78</f>
        <v>MY-mot</v>
      </c>
      <c r="BK28" s="52" t="str">
        <f>'Saline Totals'!CL78</f>
        <v>MY-sat</v>
      </c>
      <c r="BL28" s="52" t="str">
        <f>'Saline Totals'!CM78</f>
        <v>MY-sen</v>
      </c>
      <c r="BM28" s="52" t="str">
        <f>'Saline Totals'!CN78</f>
        <v>blue gray tracts</v>
      </c>
      <c r="BN28" s="52" t="str">
        <f>'Saline Totals'!CO78</f>
        <v>light grey tracts</v>
      </c>
      <c r="BO28" s="52" t="str">
        <f>'Saline Totals'!CP78</f>
        <v>CBX-tracts</v>
      </c>
      <c r="BP28" s="52" t="str">
        <f>'Saline Totals'!CQ78</f>
        <v>CTX tracts</v>
      </c>
      <c r="BQ28" s="52" t="str">
        <f>'Saline Totals'!CR78</f>
        <v>HY-tracts</v>
      </c>
      <c r="BR28" s="52" t="str">
        <f>'Saline Totals'!CS78</f>
        <v>MB-tracts</v>
      </c>
      <c r="BS28" s="52" t="str">
        <f>'Saline Totals'!CT78</f>
        <v>MY-tracts</v>
      </c>
      <c r="BT28" s="52" t="str">
        <f>'Saline Totals'!CU78</f>
        <v>P-tracts</v>
      </c>
      <c r="BU28" s="52" t="str">
        <f>'Saline Totals'!CV78</f>
        <v>TH-tracts</v>
      </c>
      <c r="BV28" s="52" t="str">
        <f>'Saline Totals'!CW78</f>
        <v>ventricles</v>
      </c>
    </row>
    <row r="29" spans="1:74" x14ac:dyDescent="0.25">
      <c r="A29" s="53">
        <f>'Saline Totals'!AB79</f>
        <v>2733</v>
      </c>
      <c r="B29" s="36" t="e">
        <f>'Saline Totals'!AC79</f>
        <v>#DIV/0!</v>
      </c>
      <c r="C29" s="36" t="e">
        <f>'Saline Totals'!AD79</f>
        <v>#DIV/0!</v>
      </c>
      <c r="D29" s="36" t="e">
        <f>'Saline Totals'!AE79</f>
        <v>#DIV/0!</v>
      </c>
      <c r="E29" s="36" t="e">
        <f>'Saline Totals'!AF79</f>
        <v>#DIV/0!</v>
      </c>
      <c r="F29" s="36" t="e">
        <f>'Saline Totals'!AG79</f>
        <v>#DIV/0!</v>
      </c>
      <c r="G29" s="36" t="e">
        <f>'Saline Totals'!AH79</f>
        <v>#DIV/0!</v>
      </c>
      <c r="H29" s="36" t="e">
        <f>'Saline Totals'!AI79</f>
        <v>#DIV/0!</v>
      </c>
      <c r="I29" s="36" t="e">
        <f>'Saline Totals'!AJ79</f>
        <v>#DIV/0!</v>
      </c>
      <c r="J29" s="36" t="e">
        <f>'Saline Totals'!AK79</f>
        <v>#DIV/0!</v>
      </c>
      <c r="K29" s="36" t="e">
        <f>'Saline Totals'!AL79</f>
        <v>#DIV/0!</v>
      </c>
      <c r="L29" s="36" t="e">
        <f>'Saline Totals'!AM79</f>
        <v>#DIV/0!</v>
      </c>
      <c r="M29" s="36" t="e">
        <f>'Saline Totals'!AN79</f>
        <v>#DIV/0!</v>
      </c>
      <c r="N29" s="36" t="e">
        <f>'Saline Totals'!AO79</f>
        <v>#DIV/0!</v>
      </c>
      <c r="O29" s="36" t="e">
        <f>'Saline Totals'!AP79</f>
        <v>#DIV/0!</v>
      </c>
      <c r="P29" s="36" t="e">
        <f>'Saline Totals'!AQ79</f>
        <v>#DIV/0!</v>
      </c>
      <c r="Q29" s="36" t="e">
        <f>'Saline Totals'!AR79</f>
        <v>#DIV/0!</v>
      </c>
      <c r="R29" s="36" t="e">
        <f>'Saline Totals'!AS79</f>
        <v>#DIV/0!</v>
      </c>
      <c r="S29" s="36" t="e">
        <f>'Saline Totals'!AT79</f>
        <v>#DIV/0!</v>
      </c>
      <c r="T29" s="36" t="e">
        <f>'Saline Totals'!AU79</f>
        <v>#DIV/0!</v>
      </c>
      <c r="U29" s="36" t="e">
        <f>'Saline Totals'!AV79</f>
        <v>#DIV/0!</v>
      </c>
      <c r="V29" s="36" t="e">
        <f>'Saline Totals'!AW79</f>
        <v>#DIV/0!</v>
      </c>
      <c r="W29" s="36" t="e">
        <f>'Saline Totals'!AX79</f>
        <v>#DIV/0!</v>
      </c>
      <c r="X29" s="36" t="e">
        <f>'Saline Totals'!AY79</f>
        <v>#DIV/0!</v>
      </c>
      <c r="Y29" s="36" t="e">
        <f>'Saline Totals'!AZ79</f>
        <v>#DIV/0!</v>
      </c>
      <c r="Z29" s="36" t="e">
        <f>'Saline Totals'!BA79</f>
        <v>#DIV/0!</v>
      </c>
      <c r="AA29" s="36" t="e">
        <f>'Saline Totals'!BB79</f>
        <v>#DIV/0!</v>
      </c>
      <c r="AB29" s="36" t="e">
        <f>'Saline Totals'!BC79</f>
        <v>#DIV/0!</v>
      </c>
      <c r="AC29" s="36" t="e">
        <f>'Saline Totals'!BD79</f>
        <v>#DIV/0!</v>
      </c>
      <c r="AD29" s="36" t="e">
        <f>'Saline Totals'!BE79</f>
        <v>#DIV/0!</v>
      </c>
      <c r="AE29" s="36" t="e">
        <f>'Saline Totals'!BF79</f>
        <v>#DIV/0!</v>
      </c>
      <c r="AF29" s="36" t="e">
        <f>'Saline Totals'!BG79</f>
        <v>#DIV/0!</v>
      </c>
      <c r="AG29" s="36" t="e">
        <f>'Saline Totals'!BH79</f>
        <v>#DIV/0!</v>
      </c>
      <c r="AH29" s="36" t="e">
        <f>'Saline Totals'!BI79</f>
        <v>#DIV/0!</v>
      </c>
      <c r="AI29" s="36" t="e">
        <f>'Saline Totals'!BJ79</f>
        <v>#DIV/0!</v>
      </c>
      <c r="AJ29" s="36" t="e">
        <f>'Saline Totals'!BK79</f>
        <v>#DIV/0!</v>
      </c>
      <c r="AK29" s="36" t="e">
        <f>'Saline Totals'!BL79</f>
        <v>#DIV/0!</v>
      </c>
      <c r="AL29" s="36" t="e">
        <f>'Saline Totals'!BM79</f>
        <v>#DIV/0!</v>
      </c>
      <c r="AM29" s="36" t="e">
        <f>'Saline Totals'!BN79</f>
        <v>#DIV/0!</v>
      </c>
      <c r="AN29" s="36" t="e">
        <f>'Saline Totals'!BO79</f>
        <v>#DIV/0!</v>
      </c>
      <c r="AO29" s="36" t="e">
        <f>'Saline Totals'!BP79</f>
        <v>#DIV/0!</v>
      </c>
      <c r="AP29" s="36" t="e">
        <f>'Saline Totals'!BQ79</f>
        <v>#DIV/0!</v>
      </c>
      <c r="AQ29" s="36" t="e">
        <f>'Saline Totals'!BR79</f>
        <v>#DIV/0!</v>
      </c>
      <c r="AR29" s="36" t="e">
        <f>'Saline Totals'!BS79</f>
        <v>#DIV/0!</v>
      </c>
      <c r="AS29" s="36" t="e">
        <f>'Saline Totals'!BT79</f>
        <v>#DIV/0!</v>
      </c>
      <c r="AT29" s="36" t="e">
        <f>'Saline Totals'!BU79</f>
        <v>#DIV/0!</v>
      </c>
      <c r="AU29" s="36" t="e">
        <f>'Saline Totals'!BV79</f>
        <v>#DIV/0!</v>
      </c>
      <c r="AV29" s="36" t="e">
        <f>'Saline Totals'!BW79</f>
        <v>#DIV/0!</v>
      </c>
      <c r="AW29" s="36" t="e">
        <f>'Saline Totals'!BX79</f>
        <v>#DIV/0!</v>
      </c>
      <c r="AX29" s="36" t="e">
        <f>'Saline Totals'!BY79</f>
        <v>#DIV/0!</v>
      </c>
      <c r="AY29" s="36" t="e">
        <f>'Saline Totals'!BZ79</f>
        <v>#DIV/0!</v>
      </c>
      <c r="AZ29" s="36" t="e">
        <f>'Saline Totals'!CA79</f>
        <v>#DIV/0!</v>
      </c>
      <c r="BA29" s="36" t="e">
        <f>'Saline Totals'!CB79</f>
        <v>#DIV/0!</v>
      </c>
      <c r="BB29" s="36" t="e">
        <f>'Saline Totals'!CC79</f>
        <v>#DIV/0!</v>
      </c>
      <c r="BC29" s="36" t="e">
        <f>'Saline Totals'!CD79</f>
        <v>#DIV/0!</v>
      </c>
      <c r="BD29" s="36" t="e">
        <f>'Saline Totals'!CE79</f>
        <v>#DIV/0!</v>
      </c>
      <c r="BE29" s="36" t="e">
        <f>'Saline Totals'!CF79</f>
        <v>#DIV/0!</v>
      </c>
      <c r="BF29" s="36" t="e">
        <f>'Saline Totals'!CG79</f>
        <v>#DIV/0!</v>
      </c>
      <c r="BG29" s="36" t="e">
        <f>'Saline Totals'!CH79</f>
        <v>#DIV/0!</v>
      </c>
      <c r="BH29" s="36" t="e">
        <f>'Saline Totals'!CI79</f>
        <v>#DIV/0!</v>
      </c>
      <c r="BI29" s="36" t="e">
        <f>'Saline Totals'!CJ79</f>
        <v>#DIV/0!</v>
      </c>
      <c r="BJ29" s="36" t="e">
        <f>'Saline Totals'!CK79</f>
        <v>#DIV/0!</v>
      </c>
      <c r="BK29" s="36" t="e">
        <f>'Saline Totals'!CL79</f>
        <v>#DIV/0!</v>
      </c>
      <c r="BL29" s="36" t="e">
        <f>'Saline Totals'!CM79</f>
        <v>#DIV/0!</v>
      </c>
      <c r="BM29" s="36" t="e">
        <f>'Saline Totals'!CN79</f>
        <v>#DIV/0!</v>
      </c>
      <c r="BN29" s="36" t="e">
        <f>'Saline Totals'!CO79</f>
        <v>#DIV/0!</v>
      </c>
      <c r="BO29" s="36" t="e">
        <f>'Saline Totals'!CP79</f>
        <v>#DIV/0!</v>
      </c>
      <c r="BP29" s="36" t="e">
        <f>'Saline Totals'!CQ79</f>
        <v>#DIV/0!</v>
      </c>
      <c r="BQ29" s="36" t="e">
        <f>'Saline Totals'!CR79</f>
        <v>#DIV/0!</v>
      </c>
      <c r="BR29" s="36" t="e">
        <f>'Saline Totals'!CS79</f>
        <v>#DIV/0!</v>
      </c>
      <c r="BS29" s="36" t="e">
        <f>'Saline Totals'!CT79</f>
        <v>#DIV/0!</v>
      </c>
      <c r="BT29" s="36" t="e">
        <f>'Saline Totals'!CU79</f>
        <v>#DIV/0!</v>
      </c>
      <c r="BU29" s="36" t="e">
        <f>'Saline Totals'!CV79</f>
        <v>#DIV/0!</v>
      </c>
      <c r="BV29" s="36" t="e">
        <f>'Saline Totals'!CW79</f>
        <v>#DIV/0!</v>
      </c>
    </row>
    <row r="30" spans="1:74" x14ac:dyDescent="0.25">
      <c r="A30" s="53">
        <f>'Saline Totals'!AB80</f>
        <v>2764</v>
      </c>
      <c r="B30" s="36">
        <f>'Saline Totals'!AC80</f>
        <v>0</v>
      </c>
      <c r="C30" s="36">
        <f>'Saline Totals'!AD80</f>
        <v>0</v>
      </c>
      <c r="D30" s="36">
        <f>'Saline Totals'!AE80</f>
        <v>0</v>
      </c>
      <c r="E30" s="36">
        <f>'Saline Totals'!AF80</f>
        <v>0</v>
      </c>
      <c r="F30" s="36">
        <f>'Saline Totals'!AG80</f>
        <v>0</v>
      </c>
      <c r="G30" s="36">
        <f>'Saline Totals'!AH80</f>
        <v>0</v>
      </c>
      <c r="H30" s="36">
        <f>'Saline Totals'!AI80</f>
        <v>0</v>
      </c>
      <c r="I30" s="36">
        <f>'Saline Totals'!AJ80</f>
        <v>0</v>
      </c>
      <c r="J30" s="36">
        <f>'Saline Totals'!AK80</f>
        <v>0</v>
      </c>
      <c r="K30" s="36">
        <f>'Saline Totals'!AL80</f>
        <v>0</v>
      </c>
      <c r="L30" s="36">
        <f>'Saline Totals'!AM80</f>
        <v>0</v>
      </c>
      <c r="M30" s="36">
        <f>'Saline Totals'!AN80</f>
        <v>5.3567468219811536</v>
      </c>
      <c r="N30" s="36">
        <f>'Saline Totals'!AO80</f>
        <v>0</v>
      </c>
      <c r="O30" s="36">
        <f>'Saline Totals'!AP80</f>
        <v>0</v>
      </c>
      <c r="P30" s="36">
        <f>'Saline Totals'!AQ80</f>
        <v>0</v>
      </c>
      <c r="Q30" s="36">
        <f>'Saline Totals'!AR80</f>
        <v>0</v>
      </c>
      <c r="R30" s="36">
        <f>'Saline Totals'!AS80</f>
        <v>0</v>
      </c>
      <c r="S30" s="36">
        <f>'Saline Totals'!AT80</f>
        <v>0</v>
      </c>
      <c r="T30" s="36">
        <f>'Saline Totals'!AU80</f>
        <v>0</v>
      </c>
      <c r="U30" s="36">
        <f>'Saline Totals'!AV80</f>
        <v>0</v>
      </c>
      <c r="V30" s="36">
        <f>'Saline Totals'!AW80</f>
        <v>60.092675954273773</v>
      </c>
      <c r="W30" s="36">
        <f>'Saline Totals'!AX80</f>
        <v>0</v>
      </c>
      <c r="X30" s="36">
        <f>'Saline Totals'!AY80</f>
        <v>0</v>
      </c>
      <c r="Y30" s="36">
        <f>'Saline Totals'!AZ80</f>
        <v>0</v>
      </c>
      <c r="Z30" s="36">
        <f>'Saline Totals'!BA80</f>
        <v>0</v>
      </c>
      <c r="AA30" s="36">
        <f>'Saline Totals'!BB80</f>
        <v>0</v>
      </c>
      <c r="AB30" s="36">
        <f>'Saline Totals'!BC80</f>
        <v>0</v>
      </c>
      <c r="AC30" s="36">
        <f>'Saline Totals'!BD80</f>
        <v>0</v>
      </c>
      <c r="AD30" s="36">
        <f>'Saline Totals'!BE80</f>
        <v>0</v>
      </c>
      <c r="AE30" s="36">
        <f>'Saline Totals'!BF80</f>
        <v>0</v>
      </c>
      <c r="AF30" s="36">
        <f>'Saline Totals'!BG80</f>
        <v>0</v>
      </c>
      <c r="AG30" s="36">
        <f>'Saline Totals'!BH80</f>
        <v>0</v>
      </c>
      <c r="AH30" s="36">
        <f>'Saline Totals'!BI80</f>
        <v>0</v>
      </c>
      <c r="AI30" s="36">
        <f>'Saline Totals'!BJ80</f>
        <v>19.189970979145816</v>
      </c>
      <c r="AJ30" s="36">
        <f>'Saline Totals'!BK80</f>
        <v>0</v>
      </c>
      <c r="AK30" s="36">
        <f>'Saline Totals'!BL80</f>
        <v>0</v>
      </c>
      <c r="AL30" s="36">
        <f>'Saline Totals'!BM80</f>
        <v>0</v>
      </c>
      <c r="AM30" s="36">
        <f>'Saline Totals'!BN80</f>
        <v>0</v>
      </c>
      <c r="AN30" s="36">
        <f>'Saline Totals'!BO80</f>
        <v>0</v>
      </c>
      <c r="AO30" s="36">
        <f>'Saline Totals'!BP80</f>
        <v>0</v>
      </c>
      <c r="AP30" s="36">
        <f>'Saline Totals'!BQ80</f>
        <v>0</v>
      </c>
      <c r="AQ30" s="36">
        <f>'Saline Totals'!BR80</f>
        <v>0</v>
      </c>
      <c r="AR30" s="36">
        <f>'Saline Totals'!BS80</f>
        <v>0</v>
      </c>
      <c r="AS30" s="36">
        <f>'Saline Totals'!BT80</f>
        <v>0</v>
      </c>
      <c r="AT30" s="36">
        <f>'Saline Totals'!BU80</f>
        <v>0</v>
      </c>
      <c r="AU30" s="36">
        <f>'Saline Totals'!BV80</f>
        <v>0</v>
      </c>
      <c r="AV30" s="36">
        <f>'Saline Totals'!BW80</f>
        <v>0</v>
      </c>
      <c r="AW30" s="36">
        <f>'Saline Totals'!BX80</f>
        <v>0</v>
      </c>
      <c r="AX30" s="36">
        <f>'Saline Totals'!BY80</f>
        <v>0</v>
      </c>
      <c r="AY30" s="36">
        <f>'Saline Totals'!BZ80</f>
        <v>0</v>
      </c>
      <c r="AZ30" s="36">
        <f>'Saline Totals'!CA80</f>
        <v>0</v>
      </c>
      <c r="BA30" s="36">
        <f>'Saline Totals'!CB80</f>
        <v>0</v>
      </c>
      <c r="BB30" s="36">
        <f>'Saline Totals'!CC80</f>
        <v>0</v>
      </c>
      <c r="BC30" s="36">
        <f>'Saline Totals'!CD80</f>
        <v>0</v>
      </c>
      <c r="BD30" s="36">
        <f>'Saline Totals'!CE80</f>
        <v>0</v>
      </c>
      <c r="BE30" s="36">
        <f>'Saline Totals'!CF80</f>
        <v>0</v>
      </c>
      <c r="BF30" s="36">
        <f>'Saline Totals'!CG80</f>
        <v>0</v>
      </c>
      <c r="BG30" s="36">
        <f>'Saline Totals'!CH80</f>
        <v>0</v>
      </c>
      <c r="BH30" s="36">
        <f>'Saline Totals'!CI80</f>
        <v>0</v>
      </c>
      <c r="BI30" s="36">
        <f>'Saline Totals'!CJ80</f>
        <v>0</v>
      </c>
      <c r="BJ30" s="36">
        <f>'Saline Totals'!CK80</f>
        <v>0</v>
      </c>
      <c r="BK30" s="36">
        <f>'Saline Totals'!CL80</f>
        <v>0</v>
      </c>
      <c r="BL30" s="36">
        <f>'Saline Totals'!CM80</f>
        <v>0</v>
      </c>
      <c r="BM30" s="36">
        <f>'Saline Totals'!CN80</f>
        <v>0</v>
      </c>
      <c r="BN30" s="36">
        <f>'Saline Totals'!CO80</f>
        <v>0</v>
      </c>
      <c r="BO30" s="36">
        <f>'Saline Totals'!CP80</f>
        <v>0</v>
      </c>
      <c r="BP30" s="36">
        <f>'Saline Totals'!CQ80</f>
        <v>0</v>
      </c>
      <c r="BQ30" s="36">
        <f>'Saline Totals'!CR80</f>
        <v>0</v>
      </c>
      <c r="BR30" s="36">
        <f>'Saline Totals'!CS80</f>
        <v>0</v>
      </c>
      <c r="BS30" s="36">
        <f>'Saline Totals'!CT80</f>
        <v>0</v>
      </c>
      <c r="BT30" s="36">
        <f>'Saline Totals'!CU80</f>
        <v>0</v>
      </c>
      <c r="BU30" s="36">
        <f>'Saline Totals'!CV80</f>
        <v>0</v>
      </c>
      <c r="BV30" s="36" t="e">
        <f>'Saline Totals'!CW80</f>
        <v>#VALUE!</v>
      </c>
    </row>
    <row r="31" spans="1:74" x14ac:dyDescent="0.25">
      <c r="A31" s="53" t="str">
        <f>'Saline Totals'!AB81</f>
        <v>InputMouse#</v>
      </c>
      <c r="B31" s="36" t="e">
        <f>'Saline Totals'!AC81</f>
        <v>#DIV/0!</v>
      </c>
      <c r="C31" s="36" t="e">
        <f>'Saline Totals'!AD81</f>
        <v>#DIV/0!</v>
      </c>
      <c r="D31" s="36" t="e">
        <f>'Saline Totals'!AE81</f>
        <v>#DIV/0!</v>
      </c>
      <c r="E31" s="36" t="e">
        <f>'Saline Totals'!AF81</f>
        <v>#DIV/0!</v>
      </c>
      <c r="F31" s="36" t="e">
        <f>'Saline Totals'!AG81</f>
        <v>#DIV/0!</v>
      </c>
      <c r="G31" s="36" t="e">
        <f>'Saline Totals'!AH81</f>
        <v>#DIV/0!</v>
      </c>
      <c r="H31" s="36" t="e">
        <f>'Saline Totals'!AI81</f>
        <v>#DIV/0!</v>
      </c>
      <c r="I31" s="36" t="e">
        <f>'Saline Totals'!AJ81</f>
        <v>#DIV/0!</v>
      </c>
      <c r="J31" s="36" t="e">
        <f>'Saline Totals'!AK81</f>
        <v>#DIV/0!</v>
      </c>
      <c r="K31" s="36" t="e">
        <f>'Saline Totals'!AL81</f>
        <v>#DIV/0!</v>
      </c>
      <c r="L31" s="36" t="e">
        <f>'Saline Totals'!AM81</f>
        <v>#DIV/0!</v>
      </c>
      <c r="M31" s="36" t="e">
        <f>'Saline Totals'!AN81</f>
        <v>#DIV/0!</v>
      </c>
      <c r="N31" s="36" t="e">
        <f>'Saline Totals'!AO81</f>
        <v>#DIV/0!</v>
      </c>
      <c r="O31" s="36" t="e">
        <f>'Saline Totals'!AP81</f>
        <v>#DIV/0!</v>
      </c>
      <c r="P31" s="36" t="e">
        <f>'Saline Totals'!AQ81</f>
        <v>#DIV/0!</v>
      </c>
      <c r="Q31" s="36" t="e">
        <f>'Saline Totals'!AR81</f>
        <v>#DIV/0!</v>
      </c>
      <c r="R31" s="36" t="e">
        <f>'Saline Totals'!AS81</f>
        <v>#DIV/0!</v>
      </c>
      <c r="S31" s="36" t="e">
        <f>'Saline Totals'!AT81</f>
        <v>#DIV/0!</v>
      </c>
      <c r="T31" s="36" t="e">
        <f>'Saline Totals'!AU81</f>
        <v>#DIV/0!</v>
      </c>
      <c r="U31" s="36" t="e">
        <f>'Saline Totals'!AV81</f>
        <v>#DIV/0!</v>
      </c>
      <c r="V31" s="36" t="e">
        <f>'Saline Totals'!AW81</f>
        <v>#DIV/0!</v>
      </c>
      <c r="W31" s="36" t="e">
        <f>'Saline Totals'!AX81</f>
        <v>#DIV/0!</v>
      </c>
      <c r="X31" s="36" t="e">
        <f>'Saline Totals'!AY81</f>
        <v>#DIV/0!</v>
      </c>
      <c r="Y31" s="36" t="e">
        <f>'Saline Totals'!AZ81</f>
        <v>#DIV/0!</v>
      </c>
      <c r="Z31" s="36" t="e">
        <f>'Saline Totals'!BA81</f>
        <v>#DIV/0!</v>
      </c>
      <c r="AA31" s="36" t="e">
        <f>'Saline Totals'!BB81</f>
        <v>#DIV/0!</v>
      </c>
      <c r="AB31" s="36" t="e">
        <f>'Saline Totals'!BC81</f>
        <v>#DIV/0!</v>
      </c>
      <c r="AC31" s="36" t="e">
        <f>'Saline Totals'!BD81</f>
        <v>#DIV/0!</v>
      </c>
      <c r="AD31" s="36" t="e">
        <f>'Saline Totals'!BE81</f>
        <v>#DIV/0!</v>
      </c>
      <c r="AE31" s="36" t="e">
        <f>'Saline Totals'!BF81</f>
        <v>#DIV/0!</v>
      </c>
      <c r="AF31" s="36" t="e">
        <f>'Saline Totals'!BG81</f>
        <v>#DIV/0!</v>
      </c>
      <c r="AG31" s="36" t="e">
        <f>'Saline Totals'!BH81</f>
        <v>#DIV/0!</v>
      </c>
      <c r="AH31" s="36" t="e">
        <f>'Saline Totals'!BI81</f>
        <v>#DIV/0!</v>
      </c>
      <c r="AI31" s="36" t="e">
        <f>'Saline Totals'!BJ81</f>
        <v>#DIV/0!</v>
      </c>
      <c r="AJ31" s="36" t="e">
        <f>'Saline Totals'!BK81</f>
        <v>#DIV/0!</v>
      </c>
      <c r="AK31" s="36" t="e">
        <f>'Saline Totals'!BL81</f>
        <v>#DIV/0!</v>
      </c>
      <c r="AL31" s="36" t="e">
        <f>'Saline Totals'!BM81</f>
        <v>#DIV/0!</v>
      </c>
      <c r="AM31" s="36" t="e">
        <f>'Saline Totals'!BN81</f>
        <v>#DIV/0!</v>
      </c>
      <c r="AN31" s="36" t="e">
        <f>'Saline Totals'!BO81</f>
        <v>#DIV/0!</v>
      </c>
      <c r="AO31" s="36" t="e">
        <f>'Saline Totals'!BP81</f>
        <v>#DIV/0!</v>
      </c>
      <c r="AP31" s="36" t="e">
        <f>'Saline Totals'!BQ81</f>
        <v>#DIV/0!</v>
      </c>
      <c r="AQ31" s="36" t="e">
        <f>'Saline Totals'!BR81</f>
        <v>#DIV/0!</v>
      </c>
      <c r="AR31" s="36" t="e">
        <f>'Saline Totals'!BS81</f>
        <v>#DIV/0!</v>
      </c>
      <c r="AS31" s="36" t="e">
        <f>'Saline Totals'!BT81</f>
        <v>#DIV/0!</v>
      </c>
      <c r="AT31" s="36" t="e">
        <f>'Saline Totals'!BU81</f>
        <v>#DIV/0!</v>
      </c>
      <c r="AU31" s="36" t="e">
        <f>'Saline Totals'!BV81</f>
        <v>#DIV/0!</v>
      </c>
      <c r="AV31" s="36" t="e">
        <f>'Saline Totals'!BW81</f>
        <v>#DIV/0!</v>
      </c>
      <c r="AW31" s="36" t="e">
        <f>'Saline Totals'!BX81</f>
        <v>#DIV/0!</v>
      </c>
      <c r="AX31" s="36" t="e">
        <f>'Saline Totals'!BY81</f>
        <v>#DIV/0!</v>
      </c>
      <c r="AY31" s="36" t="e">
        <f>'Saline Totals'!BZ81</f>
        <v>#DIV/0!</v>
      </c>
      <c r="AZ31" s="36" t="e">
        <f>'Saline Totals'!CA81</f>
        <v>#DIV/0!</v>
      </c>
      <c r="BA31" s="36" t="e">
        <f>'Saline Totals'!CB81</f>
        <v>#DIV/0!</v>
      </c>
      <c r="BB31" s="36" t="e">
        <f>'Saline Totals'!CC81</f>
        <v>#DIV/0!</v>
      </c>
      <c r="BC31" s="36" t="e">
        <f>'Saline Totals'!CD81</f>
        <v>#DIV/0!</v>
      </c>
      <c r="BD31" s="36" t="e">
        <f>'Saline Totals'!CE81</f>
        <v>#DIV/0!</v>
      </c>
      <c r="BE31" s="36" t="e">
        <f>'Saline Totals'!CF81</f>
        <v>#DIV/0!</v>
      </c>
      <c r="BF31" s="36" t="e">
        <f>'Saline Totals'!CG81</f>
        <v>#DIV/0!</v>
      </c>
      <c r="BG31" s="36" t="e">
        <f>'Saline Totals'!CH81</f>
        <v>#DIV/0!</v>
      </c>
      <c r="BH31" s="36" t="e">
        <f>'Saline Totals'!CI81</f>
        <v>#DIV/0!</v>
      </c>
      <c r="BI31" s="36" t="e">
        <f>'Saline Totals'!CJ81</f>
        <v>#DIV/0!</v>
      </c>
      <c r="BJ31" s="36" t="e">
        <f>'Saline Totals'!CK81</f>
        <v>#DIV/0!</v>
      </c>
      <c r="BK31" s="36" t="e">
        <f>'Saline Totals'!CL81</f>
        <v>#DIV/0!</v>
      </c>
      <c r="BL31" s="36" t="e">
        <f>'Saline Totals'!CM81</f>
        <v>#DIV/0!</v>
      </c>
      <c r="BM31" s="36" t="e">
        <f>'Saline Totals'!CN81</f>
        <v>#DIV/0!</v>
      </c>
      <c r="BN31" s="36" t="e">
        <f>'Saline Totals'!CO81</f>
        <v>#DIV/0!</v>
      </c>
      <c r="BO31" s="36" t="e">
        <f>'Saline Totals'!CP81</f>
        <v>#DIV/0!</v>
      </c>
      <c r="BP31" s="36" t="e">
        <f>'Saline Totals'!CQ81</f>
        <v>#DIV/0!</v>
      </c>
      <c r="BQ31" s="36" t="e">
        <f>'Saline Totals'!CR81</f>
        <v>#DIV/0!</v>
      </c>
      <c r="BR31" s="36" t="e">
        <f>'Saline Totals'!CS81</f>
        <v>#DIV/0!</v>
      </c>
      <c r="BS31" s="36" t="e">
        <f>'Saline Totals'!CT81</f>
        <v>#DIV/0!</v>
      </c>
      <c r="BT31" s="36" t="e">
        <f>'Saline Totals'!CU81</f>
        <v>#DIV/0!</v>
      </c>
      <c r="BU31" s="36" t="e">
        <f>'Saline Totals'!CV81</f>
        <v>#DIV/0!</v>
      </c>
      <c r="BV31" s="36" t="e">
        <f>'Saline Totals'!CW81</f>
        <v>#DIV/0!</v>
      </c>
    </row>
    <row r="32" spans="1:74" x14ac:dyDescent="0.25">
      <c r="A32" s="53" t="str">
        <f>'Saline Totals'!AB82</f>
        <v>InputMouse#</v>
      </c>
      <c r="B32" s="36" t="e">
        <f>'Saline Totals'!AC82</f>
        <v>#DIV/0!</v>
      </c>
      <c r="C32" s="36" t="e">
        <f>'Saline Totals'!AD82</f>
        <v>#DIV/0!</v>
      </c>
      <c r="D32" s="36" t="e">
        <f>'Saline Totals'!AE82</f>
        <v>#DIV/0!</v>
      </c>
      <c r="E32" s="36" t="e">
        <f>'Saline Totals'!AF82</f>
        <v>#DIV/0!</v>
      </c>
      <c r="F32" s="36" t="e">
        <f>'Saline Totals'!AG82</f>
        <v>#DIV/0!</v>
      </c>
      <c r="G32" s="36" t="e">
        <f>'Saline Totals'!AH82</f>
        <v>#DIV/0!</v>
      </c>
      <c r="H32" s="36" t="e">
        <f>'Saline Totals'!AI82</f>
        <v>#DIV/0!</v>
      </c>
      <c r="I32" s="36" t="e">
        <f>'Saline Totals'!AJ82</f>
        <v>#DIV/0!</v>
      </c>
      <c r="J32" s="36" t="e">
        <f>'Saline Totals'!AK82</f>
        <v>#DIV/0!</v>
      </c>
      <c r="K32" s="36" t="e">
        <f>'Saline Totals'!AL82</f>
        <v>#DIV/0!</v>
      </c>
      <c r="L32" s="36" t="e">
        <f>'Saline Totals'!AM82</f>
        <v>#DIV/0!</v>
      </c>
      <c r="M32" s="36" t="e">
        <f>'Saline Totals'!AN82</f>
        <v>#DIV/0!</v>
      </c>
      <c r="N32" s="36" t="e">
        <f>'Saline Totals'!AO82</f>
        <v>#DIV/0!</v>
      </c>
      <c r="O32" s="36" t="e">
        <f>'Saline Totals'!AP82</f>
        <v>#DIV/0!</v>
      </c>
      <c r="P32" s="36" t="e">
        <f>'Saline Totals'!AQ82</f>
        <v>#DIV/0!</v>
      </c>
      <c r="Q32" s="36" t="e">
        <f>'Saline Totals'!AR82</f>
        <v>#DIV/0!</v>
      </c>
      <c r="R32" s="36" t="e">
        <f>'Saline Totals'!AS82</f>
        <v>#DIV/0!</v>
      </c>
      <c r="S32" s="36" t="e">
        <f>'Saline Totals'!AT82</f>
        <v>#DIV/0!</v>
      </c>
      <c r="T32" s="36" t="e">
        <f>'Saline Totals'!AU82</f>
        <v>#DIV/0!</v>
      </c>
      <c r="U32" s="36" t="e">
        <f>'Saline Totals'!AV82</f>
        <v>#DIV/0!</v>
      </c>
      <c r="V32" s="36" t="e">
        <f>'Saline Totals'!AW82</f>
        <v>#DIV/0!</v>
      </c>
      <c r="W32" s="36" t="e">
        <f>'Saline Totals'!AX82</f>
        <v>#DIV/0!</v>
      </c>
      <c r="X32" s="36" t="e">
        <f>'Saline Totals'!AY82</f>
        <v>#DIV/0!</v>
      </c>
      <c r="Y32" s="36" t="e">
        <f>'Saline Totals'!AZ82</f>
        <v>#DIV/0!</v>
      </c>
      <c r="Z32" s="36" t="e">
        <f>'Saline Totals'!BA82</f>
        <v>#DIV/0!</v>
      </c>
      <c r="AA32" s="36" t="e">
        <f>'Saline Totals'!BB82</f>
        <v>#DIV/0!</v>
      </c>
      <c r="AB32" s="36" t="e">
        <f>'Saline Totals'!BC82</f>
        <v>#DIV/0!</v>
      </c>
      <c r="AC32" s="36" t="e">
        <f>'Saline Totals'!BD82</f>
        <v>#DIV/0!</v>
      </c>
      <c r="AD32" s="36" t="e">
        <f>'Saline Totals'!BE82</f>
        <v>#DIV/0!</v>
      </c>
      <c r="AE32" s="36" t="e">
        <f>'Saline Totals'!BF82</f>
        <v>#DIV/0!</v>
      </c>
      <c r="AF32" s="36" t="e">
        <f>'Saline Totals'!BG82</f>
        <v>#DIV/0!</v>
      </c>
      <c r="AG32" s="36" t="e">
        <f>'Saline Totals'!BH82</f>
        <v>#DIV/0!</v>
      </c>
      <c r="AH32" s="36" t="e">
        <f>'Saline Totals'!BI82</f>
        <v>#DIV/0!</v>
      </c>
      <c r="AI32" s="36" t="e">
        <f>'Saline Totals'!BJ82</f>
        <v>#DIV/0!</v>
      </c>
      <c r="AJ32" s="36" t="e">
        <f>'Saline Totals'!BK82</f>
        <v>#DIV/0!</v>
      </c>
      <c r="AK32" s="36" t="e">
        <f>'Saline Totals'!BL82</f>
        <v>#DIV/0!</v>
      </c>
      <c r="AL32" s="36" t="e">
        <f>'Saline Totals'!BM82</f>
        <v>#DIV/0!</v>
      </c>
      <c r="AM32" s="36" t="e">
        <f>'Saline Totals'!BN82</f>
        <v>#DIV/0!</v>
      </c>
      <c r="AN32" s="36" t="e">
        <f>'Saline Totals'!BO82</f>
        <v>#DIV/0!</v>
      </c>
      <c r="AO32" s="36" t="e">
        <f>'Saline Totals'!BP82</f>
        <v>#DIV/0!</v>
      </c>
      <c r="AP32" s="36" t="e">
        <f>'Saline Totals'!BQ82</f>
        <v>#DIV/0!</v>
      </c>
      <c r="AQ32" s="36" t="e">
        <f>'Saline Totals'!BR82</f>
        <v>#DIV/0!</v>
      </c>
      <c r="AR32" s="36" t="e">
        <f>'Saline Totals'!BS82</f>
        <v>#DIV/0!</v>
      </c>
      <c r="AS32" s="36" t="e">
        <f>'Saline Totals'!BT82</f>
        <v>#DIV/0!</v>
      </c>
      <c r="AT32" s="36" t="e">
        <f>'Saline Totals'!BU82</f>
        <v>#DIV/0!</v>
      </c>
      <c r="AU32" s="36" t="e">
        <f>'Saline Totals'!BV82</f>
        <v>#DIV/0!</v>
      </c>
      <c r="AV32" s="36" t="e">
        <f>'Saline Totals'!BW82</f>
        <v>#DIV/0!</v>
      </c>
      <c r="AW32" s="36" t="e">
        <f>'Saline Totals'!BX82</f>
        <v>#DIV/0!</v>
      </c>
      <c r="AX32" s="36" t="e">
        <f>'Saline Totals'!BY82</f>
        <v>#DIV/0!</v>
      </c>
      <c r="AY32" s="36" t="e">
        <f>'Saline Totals'!BZ82</f>
        <v>#DIV/0!</v>
      </c>
      <c r="AZ32" s="36" t="e">
        <f>'Saline Totals'!CA82</f>
        <v>#DIV/0!</v>
      </c>
      <c r="BA32" s="36" t="e">
        <f>'Saline Totals'!CB82</f>
        <v>#DIV/0!</v>
      </c>
      <c r="BB32" s="36" t="e">
        <f>'Saline Totals'!CC82</f>
        <v>#DIV/0!</v>
      </c>
      <c r="BC32" s="36" t="e">
        <f>'Saline Totals'!CD82</f>
        <v>#DIV/0!</v>
      </c>
      <c r="BD32" s="36" t="e">
        <f>'Saline Totals'!CE82</f>
        <v>#DIV/0!</v>
      </c>
      <c r="BE32" s="36" t="e">
        <f>'Saline Totals'!CF82</f>
        <v>#DIV/0!</v>
      </c>
      <c r="BF32" s="36" t="e">
        <f>'Saline Totals'!CG82</f>
        <v>#DIV/0!</v>
      </c>
      <c r="BG32" s="36" t="e">
        <f>'Saline Totals'!CH82</f>
        <v>#DIV/0!</v>
      </c>
      <c r="BH32" s="36" t="e">
        <f>'Saline Totals'!CI82</f>
        <v>#DIV/0!</v>
      </c>
      <c r="BI32" s="36" t="e">
        <f>'Saline Totals'!CJ82</f>
        <v>#DIV/0!</v>
      </c>
      <c r="BJ32" s="36" t="e">
        <f>'Saline Totals'!CK82</f>
        <v>#DIV/0!</v>
      </c>
      <c r="BK32" s="36" t="e">
        <f>'Saline Totals'!CL82</f>
        <v>#DIV/0!</v>
      </c>
      <c r="BL32" s="36" t="e">
        <f>'Saline Totals'!CM82</f>
        <v>#DIV/0!</v>
      </c>
      <c r="BM32" s="36" t="e">
        <f>'Saline Totals'!CN82</f>
        <v>#DIV/0!</v>
      </c>
      <c r="BN32" s="36" t="e">
        <f>'Saline Totals'!CO82</f>
        <v>#DIV/0!</v>
      </c>
      <c r="BO32" s="36" t="e">
        <f>'Saline Totals'!CP82</f>
        <v>#DIV/0!</v>
      </c>
      <c r="BP32" s="36" t="e">
        <f>'Saline Totals'!CQ82</f>
        <v>#DIV/0!</v>
      </c>
      <c r="BQ32" s="36" t="e">
        <f>'Saline Totals'!CR82</f>
        <v>#DIV/0!</v>
      </c>
      <c r="BR32" s="36" t="e">
        <f>'Saline Totals'!CS82</f>
        <v>#DIV/0!</v>
      </c>
      <c r="BS32" s="36" t="e">
        <f>'Saline Totals'!CT82</f>
        <v>#DIV/0!</v>
      </c>
      <c r="BT32" s="36" t="e">
        <f>'Saline Totals'!CU82</f>
        <v>#DIV/0!</v>
      </c>
      <c r="BU32" s="36" t="e">
        <f>'Saline Totals'!CV82</f>
        <v>#DIV/0!</v>
      </c>
      <c r="BV32" s="36" t="e">
        <f>'Saline Totals'!CW82</f>
        <v>#DIV/0!</v>
      </c>
    </row>
    <row r="33" spans="1:74" x14ac:dyDescent="0.25">
      <c r="A33" s="53" t="str">
        <f>'Saline Totals'!AB83</f>
        <v>InputMouse#</v>
      </c>
      <c r="B33" s="36" t="e">
        <f>'Saline Totals'!AC83</f>
        <v>#DIV/0!</v>
      </c>
      <c r="C33" s="36" t="e">
        <f>'Saline Totals'!AD83</f>
        <v>#DIV/0!</v>
      </c>
      <c r="D33" s="36" t="e">
        <f>'Saline Totals'!AE83</f>
        <v>#DIV/0!</v>
      </c>
      <c r="E33" s="36" t="e">
        <f>'Saline Totals'!AF83</f>
        <v>#DIV/0!</v>
      </c>
      <c r="F33" s="36" t="e">
        <f>'Saline Totals'!AG83</f>
        <v>#DIV/0!</v>
      </c>
      <c r="G33" s="36" t="e">
        <f>'Saline Totals'!AH83</f>
        <v>#DIV/0!</v>
      </c>
      <c r="H33" s="36" t="e">
        <f>'Saline Totals'!AI83</f>
        <v>#DIV/0!</v>
      </c>
      <c r="I33" s="36" t="e">
        <f>'Saline Totals'!AJ83</f>
        <v>#DIV/0!</v>
      </c>
      <c r="J33" s="36" t="e">
        <f>'Saline Totals'!AK83</f>
        <v>#DIV/0!</v>
      </c>
      <c r="K33" s="36" t="e">
        <f>'Saline Totals'!AL83</f>
        <v>#DIV/0!</v>
      </c>
      <c r="L33" s="36" t="e">
        <f>'Saline Totals'!AM83</f>
        <v>#DIV/0!</v>
      </c>
      <c r="M33" s="36" t="e">
        <f>'Saline Totals'!AN83</f>
        <v>#DIV/0!</v>
      </c>
      <c r="N33" s="36" t="e">
        <f>'Saline Totals'!AO83</f>
        <v>#DIV/0!</v>
      </c>
      <c r="O33" s="36" t="e">
        <f>'Saline Totals'!AP83</f>
        <v>#DIV/0!</v>
      </c>
      <c r="P33" s="36" t="e">
        <f>'Saline Totals'!AQ83</f>
        <v>#DIV/0!</v>
      </c>
      <c r="Q33" s="36" t="e">
        <f>'Saline Totals'!AR83</f>
        <v>#DIV/0!</v>
      </c>
      <c r="R33" s="36" t="e">
        <f>'Saline Totals'!AS83</f>
        <v>#DIV/0!</v>
      </c>
      <c r="S33" s="36" t="e">
        <f>'Saline Totals'!AT83</f>
        <v>#DIV/0!</v>
      </c>
      <c r="T33" s="36" t="e">
        <f>'Saline Totals'!AU83</f>
        <v>#DIV/0!</v>
      </c>
      <c r="U33" s="36" t="e">
        <f>'Saline Totals'!AV83</f>
        <v>#DIV/0!</v>
      </c>
      <c r="V33" s="36" t="e">
        <f>'Saline Totals'!AW83</f>
        <v>#DIV/0!</v>
      </c>
      <c r="W33" s="36" t="e">
        <f>'Saline Totals'!AX83</f>
        <v>#DIV/0!</v>
      </c>
      <c r="X33" s="36" t="e">
        <f>'Saline Totals'!AY83</f>
        <v>#DIV/0!</v>
      </c>
      <c r="Y33" s="36" t="e">
        <f>'Saline Totals'!AZ83</f>
        <v>#DIV/0!</v>
      </c>
      <c r="Z33" s="36" t="e">
        <f>'Saline Totals'!BA83</f>
        <v>#DIV/0!</v>
      </c>
      <c r="AA33" s="36" t="e">
        <f>'Saline Totals'!BB83</f>
        <v>#DIV/0!</v>
      </c>
      <c r="AB33" s="36" t="e">
        <f>'Saline Totals'!BC83</f>
        <v>#DIV/0!</v>
      </c>
      <c r="AC33" s="36" t="e">
        <f>'Saline Totals'!BD83</f>
        <v>#DIV/0!</v>
      </c>
      <c r="AD33" s="36" t="e">
        <f>'Saline Totals'!BE83</f>
        <v>#DIV/0!</v>
      </c>
      <c r="AE33" s="36" t="e">
        <f>'Saline Totals'!BF83</f>
        <v>#DIV/0!</v>
      </c>
      <c r="AF33" s="36" t="e">
        <f>'Saline Totals'!BG83</f>
        <v>#DIV/0!</v>
      </c>
      <c r="AG33" s="36" t="e">
        <f>'Saline Totals'!BH83</f>
        <v>#DIV/0!</v>
      </c>
      <c r="AH33" s="36" t="e">
        <f>'Saline Totals'!BI83</f>
        <v>#DIV/0!</v>
      </c>
      <c r="AI33" s="36" t="e">
        <f>'Saline Totals'!BJ83</f>
        <v>#DIV/0!</v>
      </c>
      <c r="AJ33" s="36" t="e">
        <f>'Saline Totals'!BK83</f>
        <v>#DIV/0!</v>
      </c>
      <c r="AK33" s="36" t="e">
        <f>'Saline Totals'!BL83</f>
        <v>#DIV/0!</v>
      </c>
      <c r="AL33" s="36" t="e">
        <f>'Saline Totals'!BM83</f>
        <v>#DIV/0!</v>
      </c>
      <c r="AM33" s="36" t="e">
        <f>'Saline Totals'!BN83</f>
        <v>#DIV/0!</v>
      </c>
      <c r="AN33" s="36" t="e">
        <f>'Saline Totals'!BO83</f>
        <v>#DIV/0!</v>
      </c>
      <c r="AO33" s="36" t="e">
        <f>'Saline Totals'!BP83</f>
        <v>#DIV/0!</v>
      </c>
      <c r="AP33" s="36" t="e">
        <f>'Saline Totals'!BQ83</f>
        <v>#DIV/0!</v>
      </c>
      <c r="AQ33" s="36" t="e">
        <f>'Saline Totals'!BR83</f>
        <v>#DIV/0!</v>
      </c>
      <c r="AR33" s="36" t="e">
        <f>'Saline Totals'!BS83</f>
        <v>#DIV/0!</v>
      </c>
      <c r="AS33" s="36" t="e">
        <f>'Saline Totals'!BT83</f>
        <v>#DIV/0!</v>
      </c>
      <c r="AT33" s="36" t="e">
        <f>'Saline Totals'!BU83</f>
        <v>#DIV/0!</v>
      </c>
      <c r="AU33" s="36" t="e">
        <f>'Saline Totals'!BV83</f>
        <v>#DIV/0!</v>
      </c>
      <c r="AV33" s="36" t="e">
        <f>'Saline Totals'!BW83</f>
        <v>#DIV/0!</v>
      </c>
      <c r="AW33" s="36" t="e">
        <f>'Saline Totals'!BX83</f>
        <v>#DIV/0!</v>
      </c>
      <c r="AX33" s="36" t="e">
        <f>'Saline Totals'!BY83</f>
        <v>#DIV/0!</v>
      </c>
      <c r="AY33" s="36" t="e">
        <f>'Saline Totals'!BZ83</f>
        <v>#DIV/0!</v>
      </c>
      <c r="AZ33" s="36" t="e">
        <f>'Saline Totals'!CA83</f>
        <v>#DIV/0!</v>
      </c>
      <c r="BA33" s="36" t="e">
        <f>'Saline Totals'!CB83</f>
        <v>#DIV/0!</v>
      </c>
      <c r="BB33" s="36" t="e">
        <f>'Saline Totals'!CC83</f>
        <v>#DIV/0!</v>
      </c>
      <c r="BC33" s="36" t="e">
        <f>'Saline Totals'!CD83</f>
        <v>#DIV/0!</v>
      </c>
      <c r="BD33" s="36" t="e">
        <f>'Saline Totals'!CE83</f>
        <v>#DIV/0!</v>
      </c>
      <c r="BE33" s="36" t="e">
        <f>'Saline Totals'!CF83</f>
        <v>#DIV/0!</v>
      </c>
      <c r="BF33" s="36" t="e">
        <f>'Saline Totals'!CG83</f>
        <v>#DIV/0!</v>
      </c>
      <c r="BG33" s="36" t="e">
        <f>'Saline Totals'!CH83</f>
        <v>#DIV/0!</v>
      </c>
      <c r="BH33" s="36" t="e">
        <f>'Saline Totals'!CI83</f>
        <v>#DIV/0!</v>
      </c>
      <c r="BI33" s="36" t="e">
        <f>'Saline Totals'!CJ83</f>
        <v>#DIV/0!</v>
      </c>
      <c r="BJ33" s="36" t="e">
        <f>'Saline Totals'!CK83</f>
        <v>#DIV/0!</v>
      </c>
      <c r="BK33" s="36" t="e">
        <f>'Saline Totals'!CL83</f>
        <v>#DIV/0!</v>
      </c>
      <c r="BL33" s="36" t="e">
        <f>'Saline Totals'!CM83</f>
        <v>#DIV/0!</v>
      </c>
      <c r="BM33" s="36" t="e">
        <f>'Saline Totals'!CN83</f>
        <v>#DIV/0!</v>
      </c>
      <c r="BN33" s="36" t="e">
        <f>'Saline Totals'!CO83</f>
        <v>#DIV/0!</v>
      </c>
      <c r="BO33" s="36" t="e">
        <f>'Saline Totals'!CP83</f>
        <v>#DIV/0!</v>
      </c>
      <c r="BP33" s="36" t="e">
        <f>'Saline Totals'!CQ83</f>
        <v>#DIV/0!</v>
      </c>
      <c r="BQ33" s="36" t="e">
        <f>'Saline Totals'!CR83</f>
        <v>#DIV/0!</v>
      </c>
      <c r="BR33" s="36" t="e">
        <f>'Saline Totals'!CS83</f>
        <v>#DIV/0!</v>
      </c>
      <c r="BS33" s="36" t="e">
        <f>'Saline Totals'!CT83</f>
        <v>#DIV/0!</v>
      </c>
      <c r="BT33" s="36" t="e">
        <f>'Saline Totals'!CU83</f>
        <v>#DIV/0!</v>
      </c>
      <c r="BU33" s="36" t="e">
        <f>'Saline Totals'!CV83</f>
        <v>#DIV/0!</v>
      </c>
      <c r="BV33" s="36" t="e">
        <f>'Saline Totals'!CW83</f>
        <v>#DIV/0!</v>
      </c>
    </row>
    <row r="34" spans="1:74" x14ac:dyDescent="0.25">
      <c r="A34" s="53" t="str">
        <f>'Saline Totals'!AB84</f>
        <v>InputMouse#</v>
      </c>
      <c r="B34" s="36" t="e">
        <f>'Saline Totals'!AC84</f>
        <v>#DIV/0!</v>
      </c>
      <c r="C34" s="36" t="e">
        <f>'Saline Totals'!AD84</f>
        <v>#DIV/0!</v>
      </c>
      <c r="D34" s="36" t="e">
        <f>'Saline Totals'!AE84</f>
        <v>#DIV/0!</v>
      </c>
      <c r="E34" s="36" t="e">
        <f>'Saline Totals'!AF84</f>
        <v>#DIV/0!</v>
      </c>
      <c r="F34" s="36" t="e">
        <f>'Saline Totals'!AG84</f>
        <v>#DIV/0!</v>
      </c>
      <c r="G34" s="36" t="e">
        <f>'Saline Totals'!AH84</f>
        <v>#DIV/0!</v>
      </c>
      <c r="H34" s="36" t="e">
        <f>'Saline Totals'!AI84</f>
        <v>#DIV/0!</v>
      </c>
      <c r="I34" s="36" t="e">
        <f>'Saline Totals'!AJ84</f>
        <v>#DIV/0!</v>
      </c>
      <c r="J34" s="36" t="e">
        <f>'Saline Totals'!AK84</f>
        <v>#DIV/0!</v>
      </c>
      <c r="K34" s="36" t="e">
        <f>'Saline Totals'!AL84</f>
        <v>#DIV/0!</v>
      </c>
      <c r="L34" s="36" t="e">
        <f>'Saline Totals'!AM84</f>
        <v>#DIV/0!</v>
      </c>
      <c r="M34" s="36" t="e">
        <f>'Saline Totals'!AN84</f>
        <v>#DIV/0!</v>
      </c>
      <c r="N34" s="36" t="e">
        <f>'Saline Totals'!AO84</f>
        <v>#DIV/0!</v>
      </c>
      <c r="O34" s="36" t="e">
        <f>'Saline Totals'!AP84</f>
        <v>#DIV/0!</v>
      </c>
      <c r="P34" s="36" t="e">
        <f>'Saline Totals'!AQ84</f>
        <v>#DIV/0!</v>
      </c>
      <c r="Q34" s="36" t="e">
        <f>'Saline Totals'!AR84</f>
        <v>#DIV/0!</v>
      </c>
      <c r="R34" s="36" t="e">
        <f>'Saline Totals'!AS84</f>
        <v>#DIV/0!</v>
      </c>
      <c r="S34" s="36" t="e">
        <f>'Saline Totals'!AT84</f>
        <v>#DIV/0!</v>
      </c>
      <c r="T34" s="36" t="e">
        <f>'Saline Totals'!AU84</f>
        <v>#DIV/0!</v>
      </c>
      <c r="U34" s="36" t="e">
        <f>'Saline Totals'!AV84</f>
        <v>#DIV/0!</v>
      </c>
      <c r="V34" s="36" t="e">
        <f>'Saline Totals'!AW84</f>
        <v>#DIV/0!</v>
      </c>
      <c r="W34" s="36" t="e">
        <f>'Saline Totals'!AX84</f>
        <v>#DIV/0!</v>
      </c>
      <c r="X34" s="36" t="e">
        <f>'Saline Totals'!AY84</f>
        <v>#DIV/0!</v>
      </c>
      <c r="Y34" s="36" t="e">
        <f>'Saline Totals'!AZ84</f>
        <v>#DIV/0!</v>
      </c>
      <c r="Z34" s="36" t="e">
        <f>'Saline Totals'!BA84</f>
        <v>#DIV/0!</v>
      </c>
      <c r="AA34" s="36" t="e">
        <f>'Saline Totals'!BB84</f>
        <v>#DIV/0!</v>
      </c>
      <c r="AB34" s="36" t="e">
        <f>'Saline Totals'!BC84</f>
        <v>#DIV/0!</v>
      </c>
      <c r="AC34" s="36" t="e">
        <f>'Saline Totals'!BD84</f>
        <v>#DIV/0!</v>
      </c>
      <c r="AD34" s="36" t="e">
        <f>'Saline Totals'!BE84</f>
        <v>#DIV/0!</v>
      </c>
      <c r="AE34" s="36" t="e">
        <f>'Saline Totals'!BF84</f>
        <v>#DIV/0!</v>
      </c>
      <c r="AF34" s="36" t="e">
        <f>'Saline Totals'!BG84</f>
        <v>#DIV/0!</v>
      </c>
      <c r="AG34" s="36" t="e">
        <f>'Saline Totals'!BH84</f>
        <v>#DIV/0!</v>
      </c>
      <c r="AH34" s="36" t="e">
        <f>'Saline Totals'!BI84</f>
        <v>#DIV/0!</v>
      </c>
      <c r="AI34" s="36" t="e">
        <f>'Saline Totals'!BJ84</f>
        <v>#DIV/0!</v>
      </c>
      <c r="AJ34" s="36" t="e">
        <f>'Saline Totals'!BK84</f>
        <v>#DIV/0!</v>
      </c>
      <c r="AK34" s="36" t="e">
        <f>'Saline Totals'!BL84</f>
        <v>#DIV/0!</v>
      </c>
      <c r="AL34" s="36" t="e">
        <f>'Saline Totals'!BM84</f>
        <v>#DIV/0!</v>
      </c>
      <c r="AM34" s="36" t="e">
        <f>'Saline Totals'!BN84</f>
        <v>#DIV/0!</v>
      </c>
      <c r="AN34" s="36" t="e">
        <f>'Saline Totals'!BO84</f>
        <v>#DIV/0!</v>
      </c>
      <c r="AO34" s="36" t="e">
        <f>'Saline Totals'!BP84</f>
        <v>#DIV/0!</v>
      </c>
      <c r="AP34" s="36" t="e">
        <f>'Saline Totals'!BQ84</f>
        <v>#DIV/0!</v>
      </c>
      <c r="AQ34" s="36" t="e">
        <f>'Saline Totals'!BR84</f>
        <v>#DIV/0!</v>
      </c>
      <c r="AR34" s="36" t="e">
        <f>'Saline Totals'!BS84</f>
        <v>#DIV/0!</v>
      </c>
      <c r="AS34" s="36" t="e">
        <f>'Saline Totals'!BT84</f>
        <v>#DIV/0!</v>
      </c>
      <c r="AT34" s="36" t="e">
        <f>'Saline Totals'!BU84</f>
        <v>#DIV/0!</v>
      </c>
      <c r="AU34" s="36" t="e">
        <f>'Saline Totals'!BV84</f>
        <v>#DIV/0!</v>
      </c>
      <c r="AV34" s="36" t="e">
        <f>'Saline Totals'!BW84</f>
        <v>#DIV/0!</v>
      </c>
      <c r="AW34" s="36" t="e">
        <f>'Saline Totals'!BX84</f>
        <v>#DIV/0!</v>
      </c>
      <c r="AX34" s="36" t="e">
        <f>'Saline Totals'!BY84</f>
        <v>#DIV/0!</v>
      </c>
      <c r="AY34" s="36" t="e">
        <f>'Saline Totals'!BZ84</f>
        <v>#DIV/0!</v>
      </c>
      <c r="AZ34" s="36" t="e">
        <f>'Saline Totals'!CA84</f>
        <v>#DIV/0!</v>
      </c>
      <c r="BA34" s="36" t="e">
        <f>'Saline Totals'!CB84</f>
        <v>#DIV/0!</v>
      </c>
      <c r="BB34" s="36" t="e">
        <f>'Saline Totals'!CC84</f>
        <v>#DIV/0!</v>
      </c>
      <c r="BC34" s="36" t="e">
        <f>'Saline Totals'!CD84</f>
        <v>#DIV/0!</v>
      </c>
      <c r="BD34" s="36" t="e">
        <f>'Saline Totals'!CE84</f>
        <v>#DIV/0!</v>
      </c>
      <c r="BE34" s="36" t="e">
        <f>'Saline Totals'!CF84</f>
        <v>#DIV/0!</v>
      </c>
      <c r="BF34" s="36" t="e">
        <f>'Saline Totals'!CG84</f>
        <v>#DIV/0!</v>
      </c>
      <c r="BG34" s="36" t="e">
        <f>'Saline Totals'!CH84</f>
        <v>#DIV/0!</v>
      </c>
      <c r="BH34" s="36" t="e">
        <f>'Saline Totals'!CI84</f>
        <v>#DIV/0!</v>
      </c>
      <c r="BI34" s="36" t="e">
        <f>'Saline Totals'!CJ84</f>
        <v>#DIV/0!</v>
      </c>
      <c r="BJ34" s="36" t="e">
        <f>'Saline Totals'!CK84</f>
        <v>#DIV/0!</v>
      </c>
      <c r="BK34" s="36" t="e">
        <f>'Saline Totals'!CL84</f>
        <v>#DIV/0!</v>
      </c>
      <c r="BL34" s="36" t="e">
        <f>'Saline Totals'!CM84</f>
        <v>#DIV/0!</v>
      </c>
      <c r="BM34" s="36" t="e">
        <f>'Saline Totals'!CN84</f>
        <v>#DIV/0!</v>
      </c>
      <c r="BN34" s="36" t="e">
        <f>'Saline Totals'!CO84</f>
        <v>#DIV/0!</v>
      </c>
      <c r="BO34" s="36" t="e">
        <f>'Saline Totals'!CP84</f>
        <v>#DIV/0!</v>
      </c>
      <c r="BP34" s="36" t="e">
        <f>'Saline Totals'!CQ84</f>
        <v>#DIV/0!</v>
      </c>
      <c r="BQ34" s="36" t="e">
        <f>'Saline Totals'!CR84</f>
        <v>#DIV/0!</v>
      </c>
      <c r="BR34" s="36" t="e">
        <f>'Saline Totals'!CS84</f>
        <v>#DIV/0!</v>
      </c>
      <c r="BS34" s="36" t="e">
        <f>'Saline Totals'!CT84</f>
        <v>#DIV/0!</v>
      </c>
      <c r="BT34" s="36" t="e">
        <f>'Saline Totals'!CU84</f>
        <v>#DIV/0!</v>
      </c>
      <c r="BU34" s="36" t="e">
        <f>'Saline Totals'!CV84</f>
        <v>#DIV/0!</v>
      </c>
      <c r="BV34" s="36" t="e">
        <f>'Saline Totals'!CW84</f>
        <v>#DIV/0!</v>
      </c>
    </row>
    <row r="35" spans="1:74" x14ac:dyDescent="0.25">
      <c r="A35" s="53" t="str">
        <f>'Saline Totals'!AB85</f>
        <v>InputMouse#</v>
      </c>
      <c r="B35" s="36" t="e">
        <f>'Saline Totals'!AC85</f>
        <v>#DIV/0!</v>
      </c>
      <c r="C35" s="36" t="e">
        <f>'Saline Totals'!AD85</f>
        <v>#DIV/0!</v>
      </c>
      <c r="D35" s="36" t="e">
        <f>'Saline Totals'!AE85</f>
        <v>#DIV/0!</v>
      </c>
      <c r="E35" s="36" t="e">
        <f>'Saline Totals'!AF85</f>
        <v>#DIV/0!</v>
      </c>
      <c r="F35" s="36" t="e">
        <f>'Saline Totals'!AG85</f>
        <v>#DIV/0!</v>
      </c>
      <c r="G35" s="36" t="e">
        <f>'Saline Totals'!AH85</f>
        <v>#DIV/0!</v>
      </c>
      <c r="H35" s="36" t="e">
        <f>'Saline Totals'!AI85</f>
        <v>#DIV/0!</v>
      </c>
      <c r="I35" s="36" t="e">
        <f>'Saline Totals'!AJ85</f>
        <v>#DIV/0!</v>
      </c>
      <c r="J35" s="36" t="e">
        <f>'Saline Totals'!AK85</f>
        <v>#DIV/0!</v>
      </c>
      <c r="K35" s="36" t="e">
        <f>'Saline Totals'!AL85</f>
        <v>#DIV/0!</v>
      </c>
      <c r="L35" s="36" t="e">
        <f>'Saline Totals'!AM85</f>
        <v>#DIV/0!</v>
      </c>
      <c r="M35" s="36" t="e">
        <f>'Saline Totals'!AN85</f>
        <v>#DIV/0!</v>
      </c>
      <c r="N35" s="36" t="e">
        <f>'Saline Totals'!AO85</f>
        <v>#DIV/0!</v>
      </c>
      <c r="O35" s="36" t="e">
        <f>'Saline Totals'!AP85</f>
        <v>#DIV/0!</v>
      </c>
      <c r="P35" s="36" t="e">
        <f>'Saline Totals'!AQ85</f>
        <v>#DIV/0!</v>
      </c>
      <c r="Q35" s="36" t="e">
        <f>'Saline Totals'!AR85</f>
        <v>#DIV/0!</v>
      </c>
      <c r="R35" s="36" t="e">
        <f>'Saline Totals'!AS85</f>
        <v>#DIV/0!</v>
      </c>
      <c r="S35" s="36" t="e">
        <f>'Saline Totals'!AT85</f>
        <v>#DIV/0!</v>
      </c>
      <c r="T35" s="36" t="e">
        <f>'Saline Totals'!AU85</f>
        <v>#DIV/0!</v>
      </c>
      <c r="U35" s="36" t="e">
        <f>'Saline Totals'!AV85</f>
        <v>#DIV/0!</v>
      </c>
      <c r="V35" s="36" t="e">
        <f>'Saline Totals'!AW85</f>
        <v>#DIV/0!</v>
      </c>
      <c r="W35" s="36" t="e">
        <f>'Saline Totals'!AX85</f>
        <v>#DIV/0!</v>
      </c>
      <c r="X35" s="36" t="e">
        <f>'Saline Totals'!AY85</f>
        <v>#DIV/0!</v>
      </c>
      <c r="Y35" s="36" t="e">
        <f>'Saline Totals'!AZ85</f>
        <v>#DIV/0!</v>
      </c>
      <c r="Z35" s="36" t="e">
        <f>'Saline Totals'!BA85</f>
        <v>#DIV/0!</v>
      </c>
      <c r="AA35" s="36" t="e">
        <f>'Saline Totals'!BB85</f>
        <v>#DIV/0!</v>
      </c>
      <c r="AB35" s="36" t="e">
        <f>'Saline Totals'!BC85</f>
        <v>#DIV/0!</v>
      </c>
      <c r="AC35" s="36" t="e">
        <f>'Saline Totals'!BD85</f>
        <v>#DIV/0!</v>
      </c>
      <c r="AD35" s="36" t="e">
        <f>'Saline Totals'!BE85</f>
        <v>#DIV/0!</v>
      </c>
      <c r="AE35" s="36" t="e">
        <f>'Saline Totals'!BF85</f>
        <v>#DIV/0!</v>
      </c>
      <c r="AF35" s="36" t="e">
        <f>'Saline Totals'!BG85</f>
        <v>#DIV/0!</v>
      </c>
      <c r="AG35" s="36" t="e">
        <f>'Saline Totals'!BH85</f>
        <v>#DIV/0!</v>
      </c>
      <c r="AH35" s="36" t="e">
        <f>'Saline Totals'!BI85</f>
        <v>#DIV/0!</v>
      </c>
      <c r="AI35" s="36" t="e">
        <f>'Saline Totals'!BJ85</f>
        <v>#DIV/0!</v>
      </c>
      <c r="AJ35" s="36" t="e">
        <f>'Saline Totals'!BK85</f>
        <v>#DIV/0!</v>
      </c>
      <c r="AK35" s="36" t="e">
        <f>'Saline Totals'!BL85</f>
        <v>#DIV/0!</v>
      </c>
      <c r="AL35" s="36" t="e">
        <f>'Saline Totals'!BM85</f>
        <v>#DIV/0!</v>
      </c>
      <c r="AM35" s="36" t="e">
        <f>'Saline Totals'!BN85</f>
        <v>#DIV/0!</v>
      </c>
      <c r="AN35" s="36" t="e">
        <f>'Saline Totals'!BO85</f>
        <v>#DIV/0!</v>
      </c>
      <c r="AO35" s="36" t="e">
        <f>'Saline Totals'!BP85</f>
        <v>#DIV/0!</v>
      </c>
      <c r="AP35" s="36" t="e">
        <f>'Saline Totals'!BQ85</f>
        <v>#DIV/0!</v>
      </c>
      <c r="AQ35" s="36" t="e">
        <f>'Saline Totals'!BR85</f>
        <v>#DIV/0!</v>
      </c>
      <c r="AR35" s="36" t="e">
        <f>'Saline Totals'!BS85</f>
        <v>#DIV/0!</v>
      </c>
      <c r="AS35" s="36" t="e">
        <f>'Saline Totals'!BT85</f>
        <v>#DIV/0!</v>
      </c>
      <c r="AT35" s="36" t="e">
        <f>'Saline Totals'!BU85</f>
        <v>#DIV/0!</v>
      </c>
      <c r="AU35" s="36" t="e">
        <f>'Saline Totals'!BV85</f>
        <v>#DIV/0!</v>
      </c>
      <c r="AV35" s="36" t="e">
        <f>'Saline Totals'!BW85</f>
        <v>#DIV/0!</v>
      </c>
      <c r="AW35" s="36" t="e">
        <f>'Saline Totals'!BX85</f>
        <v>#DIV/0!</v>
      </c>
      <c r="AX35" s="36" t="e">
        <f>'Saline Totals'!BY85</f>
        <v>#DIV/0!</v>
      </c>
      <c r="AY35" s="36" t="e">
        <f>'Saline Totals'!BZ85</f>
        <v>#DIV/0!</v>
      </c>
      <c r="AZ35" s="36" t="e">
        <f>'Saline Totals'!CA85</f>
        <v>#DIV/0!</v>
      </c>
      <c r="BA35" s="36" t="e">
        <f>'Saline Totals'!CB85</f>
        <v>#DIV/0!</v>
      </c>
      <c r="BB35" s="36" t="e">
        <f>'Saline Totals'!CC85</f>
        <v>#DIV/0!</v>
      </c>
      <c r="BC35" s="36" t="e">
        <f>'Saline Totals'!CD85</f>
        <v>#DIV/0!</v>
      </c>
      <c r="BD35" s="36" t="e">
        <f>'Saline Totals'!CE85</f>
        <v>#DIV/0!</v>
      </c>
      <c r="BE35" s="36" t="e">
        <f>'Saline Totals'!CF85</f>
        <v>#DIV/0!</v>
      </c>
      <c r="BF35" s="36" t="e">
        <f>'Saline Totals'!CG85</f>
        <v>#DIV/0!</v>
      </c>
      <c r="BG35" s="36" t="e">
        <f>'Saline Totals'!CH85</f>
        <v>#DIV/0!</v>
      </c>
      <c r="BH35" s="36" t="e">
        <f>'Saline Totals'!CI85</f>
        <v>#DIV/0!</v>
      </c>
      <c r="BI35" s="36" t="e">
        <f>'Saline Totals'!CJ85</f>
        <v>#DIV/0!</v>
      </c>
      <c r="BJ35" s="36" t="e">
        <f>'Saline Totals'!CK85</f>
        <v>#DIV/0!</v>
      </c>
      <c r="BK35" s="36" t="e">
        <f>'Saline Totals'!CL85</f>
        <v>#DIV/0!</v>
      </c>
      <c r="BL35" s="36" t="e">
        <f>'Saline Totals'!CM85</f>
        <v>#DIV/0!</v>
      </c>
      <c r="BM35" s="36" t="e">
        <f>'Saline Totals'!CN85</f>
        <v>#DIV/0!</v>
      </c>
      <c r="BN35" s="36" t="e">
        <f>'Saline Totals'!CO85</f>
        <v>#DIV/0!</v>
      </c>
      <c r="BO35" s="36" t="e">
        <f>'Saline Totals'!CP85</f>
        <v>#DIV/0!</v>
      </c>
      <c r="BP35" s="36" t="e">
        <f>'Saline Totals'!CQ85</f>
        <v>#DIV/0!</v>
      </c>
      <c r="BQ35" s="36" t="e">
        <f>'Saline Totals'!CR85</f>
        <v>#DIV/0!</v>
      </c>
      <c r="BR35" s="36" t="e">
        <f>'Saline Totals'!CS85</f>
        <v>#DIV/0!</v>
      </c>
      <c r="BS35" s="36" t="e">
        <f>'Saline Totals'!CT85</f>
        <v>#DIV/0!</v>
      </c>
      <c r="BT35" s="36" t="e">
        <f>'Saline Totals'!CU85</f>
        <v>#DIV/0!</v>
      </c>
      <c r="BU35" s="36" t="e">
        <f>'Saline Totals'!CV85</f>
        <v>#DIV/0!</v>
      </c>
      <c r="BV35" s="36" t="e">
        <f>'Saline Totals'!CW85</f>
        <v>#DIV/0!</v>
      </c>
    </row>
    <row r="36" spans="1:74" x14ac:dyDescent="0.25">
      <c r="A36" s="53" t="str">
        <f>'Saline Totals'!AB86</f>
        <v>InputMouse#</v>
      </c>
      <c r="B36" s="36" t="e">
        <f>'Saline Totals'!AC86</f>
        <v>#DIV/0!</v>
      </c>
      <c r="C36" s="36" t="e">
        <f>'Saline Totals'!AD86</f>
        <v>#DIV/0!</v>
      </c>
      <c r="D36" s="36" t="e">
        <f>'Saline Totals'!AE86</f>
        <v>#DIV/0!</v>
      </c>
      <c r="E36" s="36" t="e">
        <f>'Saline Totals'!AF86</f>
        <v>#DIV/0!</v>
      </c>
      <c r="F36" s="36" t="e">
        <f>'Saline Totals'!AG86</f>
        <v>#DIV/0!</v>
      </c>
      <c r="G36" s="36" t="e">
        <f>'Saline Totals'!AH86</f>
        <v>#DIV/0!</v>
      </c>
      <c r="H36" s="36" t="e">
        <f>'Saline Totals'!AI86</f>
        <v>#DIV/0!</v>
      </c>
      <c r="I36" s="36" t="e">
        <f>'Saline Totals'!AJ86</f>
        <v>#DIV/0!</v>
      </c>
      <c r="J36" s="36" t="e">
        <f>'Saline Totals'!AK86</f>
        <v>#DIV/0!</v>
      </c>
      <c r="K36" s="36" t="e">
        <f>'Saline Totals'!AL86</f>
        <v>#DIV/0!</v>
      </c>
      <c r="L36" s="36" t="e">
        <f>'Saline Totals'!AM86</f>
        <v>#DIV/0!</v>
      </c>
      <c r="M36" s="36" t="e">
        <f>'Saline Totals'!AN86</f>
        <v>#DIV/0!</v>
      </c>
      <c r="N36" s="36" t="e">
        <f>'Saline Totals'!AO86</f>
        <v>#DIV/0!</v>
      </c>
      <c r="O36" s="36" t="e">
        <f>'Saline Totals'!AP86</f>
        <v>#DIV/0!</v>
      </c>
      <c r="P36" s="36" t="e">
        <f>'Saline Totals'!AQ86</f>
        <v>#DIV/0!</v>
      </c>
      <c r="Q36" s="36" t="e">
        <f>'Saline Totals'!AR86</f>
        <v>#DIV/0!</v>
      </c>
      <c r="R36" s="36" t="e">
        <f>'Saline Totals'!AS86</f>
        <v>#DIV/0!</v>
      </c>
      <c r="S36" s="36" t="e">
        <f>'Saline Totals'!AT86</f>
        <v>#DIV/0!</v>
      </c>
      <c r="T36" s="36" t="e">
        <f>'Saline Totals'!AU86</f>
        <v>#DIV/0!</v>
      </c>
      <c r="U36" s="36" t="e">
        <f>'Saline Totals'!AV86</f>
        <v>#DIV/0!</v>
      </c>
      <c r="V36" s="36" t="e">
        <f>'Saline Totals'!AW86</f>
        <v>#DIV/0!</v>
      </c>
      <c r="W36" s="36" t="e">
        <f>'Saline Totals'!AX86</f>
        <v>#DIV/0!</v>
      </c>
      <c r="X36" s="36" t="e">
        <f>'Saline Totals'!AY86</f>
        <v>#DIV/0!</v>
      </c>
      <c r="Y36" s="36" t="e">
        <f>'Saline Totals'!AZ86</f>
        <v>#DIV/0!</v>
      </c>
      <c r="Z36" s="36" t="e">
        <f>'Saline Totals'!BA86</f>
        <v>#DIV/0!</v>
      </c>
      <c r="AA36" s="36" t="e">
        <f>'Saline Totals'!BB86</f>
        <v>#DIV/0!</v>
      </c>
      <c r="AB36" s="36" t="e">
        <f>'Saline Totals'!BC86</f>
        <v>#DIV/0!</v>
      </c>
      <c r="AC36" s="36" t="e">
        <f>'Saline Totals'!BD86</f>
        <v>#DIV/0!</v>
      </c>
      <c r="AD36" s="36" t="e">
        <f>'Saline Totals'!BE86</f>
        <v>#DIV/0!</v>
      </c>
      <c r="AE36" s="36" t="e">
        <f>'Saline Totals'!BF86</f>
        <v>#DIV/0!</v>
      </c>
      <c r="AF36" s="36" t="e">
        <f>'Saline Totals'!BG86</f>
        <v>#DIV/0!</v>
      </c>
      <c r="AG36" s="36" t="e">
        <f>'Saline Totals'!BH86</f>
        <v>#DIV/0!</v>
      </c>
      <c r="AH36" s="36" t="e">
        <f>'Saline Totals'!BI86</f>
        <v>#DIV/0!</v>
      </c>
      <c r="AI36" s="36" t="e">
        <f>'Saline Totals'!BJ86</f>
        <v>#DIV/0!</v>
      </c>
      <c r="AJ36" s="36" t="e">
        <f>'Saline Totals'!BK86</f>
        <v>#DIV/0!</v>
      </c>
      <c r="AK36" s="36" t="e">
        <f>'Saline Totals'!BL86</f>
        <v>#DIV/0!</v>
      </c>
      <c r="AL36" s="36" t="e">
        <f>'Saline Totals'!BM86</f>
        <v>#DIV/0!</v>
      </c>
      <c r="AM36" s="36" t="e">
        <f>'Saline Totals'!BN86</f>
        <v>#DIV/0!</v>
      </c>
      <c r="AN36" s="36" t="e">
        <f>'Saline Totals'!BO86</f>
        <v>#DIV/0!</v>
      </c>
      <c r="AO36" s="36" t="e">
        <f>'Saline Totals'!BP86</f>
        <v>#DIV/0!</v>
      </c>
      <c r="AP36" s="36" t="e">
        <f>'Saline Totals'!BQ86</f>
        <v>#DIV/0!</v>
      </c>
      <c r="AQ36" s="36" t="e">
        <f>'Saline Totals'!BR86</f>
        <v>#DIV/0!</v>
      </c>
      <c r="AR36" s="36" t="e">
        <f>'Saline Totals'!BS86</f>
        <v>#DIV/0!</v>
      </c>
      <c r="AS36" s="36" t="e">
        <f>'Saline Totals'!BT86</f>
        <v>#DIV/0!</v>
      </c>
      <c r="AT36" s="36" t="e">
        <f>'Saline Totals'!BU86</f>
        <v>#DIV/0!</v>
      </c>
      <c r="AU36" s="36" t="e">
        <f>'Saline Totals'!BV86</f>
        <v>#DIV/0!</v>
      </c>
      <c r="AV36" s="36" t="e">
        <f>'Saline Totals'!BW86</f>
        <v>#DIV/0!</v>
      </c>
      <c r="AW36" s="36" t="e">
        <f>'Saline Totals'!BX86</f>
        <v>#DIV/0!</v>
      </c>
      <c r="AX36" s="36" t="e">
        <f>'Saline Totals'!BY86</f>
        <v>#DIV/0!</v>
      </c>
      <c r="AY36" s="36" t="e">
        <f>'Saline Totals'!BZ86</f>
        <v>#DIV/0!</v>
      </c>
      <c r="AZ36" s="36" t="e">
        <f>'Saline Totals'!CA86</f>
        <v>#DIV/0!</v>
      </c>
      <c r="BA36" s="36" t="e">
        <f>'Saline Totals'!CB86</f>
        <v>#DIV/0!</v>
      </c>
      <c r="BB36" s="36" t="e">
        <f>'Saline Totals'!CC86</f>
        <v>#DIV/0!</v>
      </c>
      <c r="BC36" s="36" t="e">
        <f>'Saline Totals'!CD86</f>
        <v>#DIV/0!</v>
      </c>
      <c r="BD36" s="36" t="e">
        <f>'Saline Totals'!CE86</f>
        <v>#DIV/0!</v>
      </c>
      <c r="BE36" s="36" t="e">
        <f>'Saline Totals'!CF86</f>
        <v>#DIV/0!</v>
      </c>
      <c r="BF36" s="36" t="e">
        <f>'Saline Totals'!CG86</f>
        <v>#DIV/0!</v>
      </c>
      <c r="BG36" s="36" t="e">
        <f>'Saline Totals'!CH86</f>
        <v>#DIV/0!</v>
      </c>
      <c r="BH36" s="36" t="e">
        <f>'Saline Totals'!CI86</f>
        <v>#DIV/0!</v>
      </c>
      <c r="BI36" s="36" t="e">
        <f>'Saline Totals'!CJ86</f>
        <v>#DIV/0!</v>
      </c>
      <c r="BJ36" s="36" t="e">
        <f>'Saline Totals'!CK86</f>
        <v>#DIV/0!</v>
      </c>
      <c r="BK36" s="36" t="e">
        <f>'Saline Totals'!CL86</f>
        <v>#DIV/0!</v>
      </c>
      <c r="BL36" s="36" t="e">
        <f>'Saline Totals'!CM86</f>
        <v>#DIV/0!</v>
      </c>
      <c r="BM36" s="36" t="e">
        <f>'Saline Totals'!CN86</f>
        <v>#DIV/0!</v>
      </c>
      <c r="BN36" s="36" t="e">
        <f>'Saline Totals'!CO86</f>
        <v>#DIV/0!</v>
      </c>
      <c r="BO36" s="36" t="e">
        <f>'Saline Totals'!CP86</f>
        <v>#DIV/0!</v>
      </c>
      <c r="BP36" s="36" t="e">
        <f>'Saline Totals'!CQ86</f>
        <v>#DIV/0!</v>
      </c>
      <c r="BQ36" s="36" t="e">
        <f>'Saline Totals'!CR86</f>
        <v>#DIV/0!</v>
      </c>
      <c r="BR36" s="36" t="e">
        <f>'Saline Totals'!CS86</f>
        <v>#DIV/0!</v>
      </c>
      <c r="BS36" s="36" t="e">
        <f>'Saline Totals'!CT86</f>
        <v>#DIV/0!</v>
      </c>
      <c r="BT36" s="36" t="e">
        <f>'Saline Totals'!CU86</f>
        <v>#DIV/0!</v>
      </c>
      <c r="BU36" s="36" t="e">
        <f>'Saline Totals'!CV86</f>
        <v>#DIV/0!</v>
      </c>
      <c r="BV36" s="36" t="e">
        <f>'Saline Totals'!CW86</f>
        <v>#DIV/0!</v>
      </c>
    </row>
    <row r="37" spans="1:74" x14ac:dyDescent="0.25">
      <c r="A37" s="53" t="str">
        <f>'Saline Totals'!AB87</f>
        <v>InputMouse#</v>
      </c>
      <c r="B37" s="36" t="e">
        <f>'Saline Totals'!AC87</f>
        <v>#DIV/0!</v>
      </c>
      <c r="C37" s="36" t="e">
        <f>'Saline Totals'!AD87</f>
        <v>#DIV/0!</v>
      </c>
      <c r="D37" s="36" t="e">
        <f>'Saline Totals'!AE87</f>
        <v>#DIV/0!</v>
      </c>
      <c r="E37" s="36" t="e">
        <f>'Saline Totals'!AF87</f>
        <v>#DIV/0!</v>
      </c>
      <c r="F37" s="36" t="e">
        <f>'Saline Totals'!AG87</f>
        <v>#DIV/0!</v>
      </c>
      <c r="G37" s="36" t="e">
        <f>'Saline Totals'!AH87</f>
        <v>#DIV/0!</v>
      </c>
      <c r="H37" s="36" t="e">
        <f>'Saline Totals'!AI87</f>
        <v>#DIV/0!</v>
      </c>
      <c r="I37" s="36" t="e">
        <f>'Saline Totals'!AJ87</f>
        <v>#DIV/0!</v>
      </c>
      <c r="J37" s="36" t="e">
        <f>'Saline Totals'!AK87</f>
        <v>#DIV/0!</v>
      </c>
      <c r="K37" s="36" t="e">
        <f>'Saline Totals'!AL87</f>
        <v>#DIV/0!</v>
      </c>
      <c r="L37" s="36" t="e">
        <f>'Saline Totals'!AM87</f>
        <v>#DIV/0!</v>
      </c>
      <c r="M37" s="36" t="e">
        <f>'Saline Totals'!AN87</f>
        <v>#DIV/0!</v>
      </c>
      <c r="N37" s="36" t="e">
        <f>'Saline Totals'!AO87</f>
        <v>#DIV/0!</v>
      </c>
      <c r="O37" s="36" t="e">
        <f>'Saline Totals'!AP87</f>
        <v>#DIV/0!</v>
      </c>
      <c r="P37" s="36" t="e">
        <f>'Saline Totals'!AQ87</f>
        <v>#DIV/0!</v>
      </c>
      <c r="Q37" s="36" t="e">
        <f>'Saline Totals'!AR87</f>
        <v>#DIV/0!</v>
      </c>
      <c r="R37" s="36" t="e">
        <f>'Saline Totals'!AS87</f>
        <v>#DIV/0!</v>
      </c>
      <c r="S37" s="36" t="e">
        <f>'Saline Totals'!AT87</f>
        <v>#DIV/0!</v>
      </c>
      <c r="T37" s="36" t="e">
        <f>'Saline Totals'!AU87</f>
        <v>#DIV/0!</v>
      </c>
      <c r="U37" s="36" t="e">
        <f>'Saline Totals'!AV87</f>
        <v>#DIV/0!</v>
      </c>
      <c r="V37" s="36" t="e">
        <f>'Saline Totals'!AW87</f>
        <v>#DIV/0!</v>
      </c>
      <c r="W37" s="36" t="e">
        <f>'Saline Totals'!AX87</f>
        <v>#DIV/0!</v>
      </c>
      <c r="X37" s="36" t="e">
        <f>'Saline Totals'!AY87</f>
        <v>#DIV/0!</v>
      </c>
      <c r="Y37" s="36" t="e">
        <f>'Saline Totals'!AZ87</f>
        <v>#DIV/0!</v>
      </c>
      <c r="Z37" s="36" t="e">
        <f>'Saline Totals'!BA87</f>
        <v>#DIV/0!</v>
      </c>
      <c r="AA37" s="36" t="e">
        <f>'Saline Totals'!BB87</f>
        <v>#DIV/0!</v>
      </c>
      <c r="AB37" s="36" t="e">
        <f>'Saline Totals'!BC87</f>
        <v>#DIV/0!</v>
      </c>
      <c r="AC37" s="36" t="e">
        <f>'Saline Totals'!BD87</f>
        <v>#DIV/0!</v>
      </c>
      <c r="AD37" s="36" t="e">
        <f>'Saline Totals'!BE87</f>
        <v>#DIV/0!</v>
      </c>
      <c r="AE37" s="36" t="e">
        <f>'Saline Totals'!BF87</f>
        <v>#DIV/0!</v>
      </c>
      <c r="AF37" s="36" t="e">
        <f>'Saline Totals'!BG87</f>
        <v>#DIV/0!</v>
      </c>
      <c r="AG37" s="36" t="e">
        <f>'Saline Totals'!BH87</f>
        <v>#DIV/0!</v>
      </c>
      <c r="AH37" s="36" t="e">
        <f>'Saline Totals'!BI87</f>
        <v>#DIV/0!</v>
      </c>
      <c r="AI37" s="36" t="e">
        <f>'Saline Totals'!BJ87</f>
        <v>#DIV/0!</v>
      </c>
      <c r="AJ37" s="36" t="e">
        <f>'Saline Totals'!BK87</f>
        <v>#DIV/0!</v>
      </c>
      <c r="AK37" s="36" t="e">
        <f>'Saline Totals'!BL87</f>
        <v>#DIV/0!</v>
      </c>
      <c r="AL37" s="36" t="e">
        <f>'Saline Totals'!BM87</f>
        <v>#DIV/0!</v>
      </c>
      <c r="AM37" s="36" t="e">
        <f>'Saline Totals'!BN87</f>
        <v>#DIV/0!</v>
      </c>
      <c r="AN37" s="36" t="e">
        <f>'Saline Totals'!BO87</f>
        <v>#DIV/0!</v>
      </c>
      <c r="AO37" s="36" t="e">
        <f>'Saline Totals'!BP87</f>
        <v>#DIV/0!</v>
      </c>
      <c r="AP37" s="36" t="e">
        <f>'Saline Totals'!BQ87</f>
        <v>#DIV/0!</v>
      </c>
      <c r="AQ37" s="36" t="e">
        <f>'Saline Totals'!BR87</f>
        <v>#DIV/0!</v>
      </c>
      <c r="AR37" s="36" t="e">
        <f>'Saline Totals'!BS87</f>
        <v>#DIV/0!</v>
      </c>
      <c r="AS37" s="36" t="e">
        <f>'Saline Totals'!BT87</f>
        <v>#DIV/0!</v>
      </c>
      <c r="AT37" s="36" t="e">
        <f>'Saline Totals'!BU87</f>
        <v>#DIV/0!</v>
      </c>
      <c r="AU37" s="36" t="e">
        <f>'Saline Totals'!BV87</f>
        <v>#DIV/0!</v>
      </c>
      <c r="AV37" s="36" t="e">
        <f>'Saline Totals'!BW87</f>
        <v>#DIV/0!</v>
      </c>
      <c r="AW37" s="36" t="e">
        <f>'Saline Totals'!BX87</f>
        <v>#DIV/0!</v>
      </c>
      <c r="AX37" s="36" t="e">
        <f>'Saline Totals'!BY87</f>
        <v>#DIV/0!</v>
      </c>
      <c r="AY37" s="36" t="e">
        <f>'Saline Totals'!BZ87</f>
        <v>#DIV/0!</v>
      </c>
      <c r="AZ37" s="36" t="e">
        <f>'Saline Totals'!CA87</f>
        <v>#DIV/0!</v>
      </c>
      <c r="BA37" s="36" t="e">
        <f>'Saline Totals'!CB87</f>
        <v>#DIV/0!</v>
      </c>
      <c r="BB37" s="36" t="e">
        <f>'Saline Totals'!CC87</f>
        <v>#DIV/0!</v>
      </c>
      <c r="BC37" s="36" t="e">
        <f>'Saline Totals'!CD87</f>
        <v>#DIV/0!</v>
      </c>
      <c r="BD37" s="36" t="e">
        <f>'Saline Totals'!CE87</f>
        <v>#DIV/0!</v>
      </c>
      <c r="BE37" s="36" t="e">
        <f>'Saline Totals'!CF87</f>
        <v>#DIV/0!</v>
      </c>
      <c r="BF37" s="36" t="e">
        <f>'Saline Totals'!CG87</f>
        <v>#DIV/0!</v>
      </c>
      <c r="BG37" s="36" t="e">
        <f>'Saline Totals'!CH87</f>
        <v>#DIV/0!</v>
      </c>
      <c r="BH37" s="36" t="e">
        <f>'Saline Totals'!CI87</f>
        <v>#DIV/0!</v>
      </c>
      <c r="BI37" s="36" t="e">
        <f>'Saline Totals'!CJ87</f>
        <v>#DIV/0!</v>
      </c>
      <c r="BJ37" s="36" t="e">
        <f>'Saline Totals'!CK87</f>
        <v>#DIV/0!</v>
      </c>
      <c r="BK37" s="36" t="e">
        <f>'Saline Totals'!CL87</f>
        <v>#DIV/0!</v>
      </c>
      <c r="BL37" s="36" t="e">
        <f>'Saline Totals'!CM87</f>
        <v>#DIV/0!</v>
      </c>
      <c r="BM37" s="36" t="e">
        <f>'Saline Totals'!CN87</f>
        <v>#DIV/0!</v>
      </c>
      <c r="BN37" s="36" t="e">
        <f>'Saline Totals'!CO87</f>
        <v>#DIV/0!</v>
      </c>
      <c r="BO37" s="36" t="e">
        <f>'Saline Totals'!CP87</f>
        <v>#DIV/0!</v>
      </c>
      <c r="BP37" s="36" t="e">
        <f>'Saline Totals'!CQ87</f>
        <v>#DIV/0!</v>
      </c>
      <c r="BQ37" s="36" t="e">
        <f>'Saline Totals'!CR87</f>
        <v>#DIV/0!</v>
      </c>
      <c r="BR37" s="36" t="e">
        <f>'Saline Totals'!CS87</f>
        <v>#DIV/0!</v>
      </c>
      <c r="BS37" s="36" t="e">
        <f>'Saline Totals'!CT87</f>
        <v>#DIV/0!</v>
      </c>
      <c r="BT37" s="36" t="e">
        <f>'Saline Totals'!CU87</f>
        <v>#DIV/0!</v>
      </c>
      <c r="BU37" s="36" t="e">
        <f>'Saline Totals'!CV87</f>
        <v>#DIV/0!</v>
      </c>
      <c r="BV37" s="36" t="e">
        <f>'Saline Totals'!CW87</f>
        <v>#DIV/0!</v>
      </c>
    </row>
    <row r="38" spans="1:74" x14ac:dyDescent="0.25">
      <c r="A38" s="53" t="str">
        <f>'Saline Totals'!AB88</f>
        <v>InputMouse#</v>
      </c>
      <c r="B38" s="36" t="e">
        <f>'Saline Totals'!AC88</f>
        <v>#DIV/0!</v>
      </c>
      <c r="C38" s="36" t="e">
        <f>'Saline Totals'!AD88</f>
        <v>#DIV/0!</v>
      </c>
      <c r="D38" s="36" t="e">
        <f>'Saline Totals'!AE88</f>
        <v>#DIV/0!</v>
      </c>
      <c r="E38" s="36" t="e">
        <f>'Saline Totals'!AF88</f>
        <v>#DIV/0!</v>
      </c>
      <c r="F38" s="36" t="e">
        <f>'Saline Totals'!AG88</f>
        <v>#DIV/0!</v>
      </c>
      <c r="G38" s="36" t="e">
        <f>'Saline Totals'!AH88</f>
        <v>#DIV/0!</v>
      </c>
      <c r="H38" s="36" t="e">
        <f>'Saline Totals'!AI88</f>
        <v>#DIV/0!</v>
      </c>
      <c r="I38" s="36" t="e">
        <f>'Saline Totals'!AJ88</f>
        <v>#DIV/0!</v>
      </c>
      <c r="J38" s="36" t="e">
        <f>'Saline Totals'!AK88</f>
        <v>#DIV/0!</v>
      </c>
      <c r="K38" s="36" t="e">
        <f>'Saline Totals'!AL88</f>
        <v>#DIV/0!</v>
      </c>
      <c r="L38" s="36" t="e">
        <f>'Saline Totals'!AM88</f>
        <v>#DIV/0!</v>
      </c>
      <c r="M38" s="36" t="e">
        <f>'Saline Totals'!AN88</f>
        <v>#DIV/0!</v>
      </c>
      <c r="N38" s="36" t="e">
        <f>'Saline Totals'!AO88</f>
        <v>#DIV/0!</v>
      </c>
      <c r="O38" s="36" t="e">
        <f>'Saline Totals'!AP88</f>
        <v>#DIV/0!</v>
      </c>
      <c r="P38" s="36" t="e">
        <f>'Saline Totals'!AQ88</f>
        <v>#DIV/0!</v>
      </c>
      <c r="Q38" s="36" t="e">
        <f>'Saline Totals'!AR88</f>
        <v>#DIV/0!</v>
      </c>
      <c r="R38" s="36" t="e">
        <f>'Saline Totals'!AS88</f>
        <v>#DIV/0!</v>
      </c>
      <c r="S38" s="36" t="e">
        <f>'Saline Totals'!AT88</f>
        <v>#DIV/0!</v>
      </c>
      <c r="T38" s="36" t="e">
        <f>'Saline Totals'!AU88</f>
        <v>#DIV/0!</v>
      </c>
      <c r="U38" s="36" t="e">
        <f>'Saline Totals'!AV88</f>
        <v>#DIV/0!</v>
      </c>
      <c r="V38" s="36" t="e">
        <f>'Saline Totals'!AW88</f>
        <v>#DIV/0!</v>
      </c>
      <c r="W38" s="36" t="e">
        <f>'Saline Totals'!AX88</f>
        <v>#DIV/0!</v>
      </c>
      <c r="X38" s="36" t="e">
        <f>'Saline Totals'!AY88</f>
        <v>#DIV/0!</v>
      </c>
      <c r="Y38" s="36" t="e">
        <f>'Saline Totals'!AZ88</f>
        <v>#DIV/0!</v>
      </c>
      <c r="Z38" s="36" t="e">
        <f>'Saline Totals'!BA88</f>
        <v>#DIV/0!</v>
      </c>
      <c r="AA38" s="36" t="e">
        <f>'Saline Totals'!BB88</f>
        <v>#DIV/0!</v>
      </c>
      <c r="AB38" s="36" t="e">
        <f>'Saline Totals'!BC88</f>
        <v>#DIV/0!</v>
      </c>
      <c r="AC38" s="36" t="e">
        <f>'Saline Totals'!BD88</f>
        <v>#DIV/0!</v>
      </c>
      <c r="AD38" s="36" t="e">
        <f>'Saline Totals'!BE88</f>
        <v>#DIV/0!</v>
      </c>
      <c r="AE38" s="36" t="e">
        <f>'Saline Totals'!BF88</f>
        <v>#DIV/0!</v>
      </c>
      <c r="AF38" s="36" t="e">
        <f>'Saline Totals'!BG88</f>
        <v>#DIV/0!</v>
      </c>
      <c r="AG38" s="36" t="e">
        <f>'Saline Totals'!BH88</f>
        <v>#DIV/0!</v>
      </c>
      <c r="AH38" s="36" t="e">
        <f>'Saline Totals'!BI88</f>
        <v>#DIV/0!</v>
      </c>
      <c r="AI38" s="36" t="e">
        <f>'Saline Totals'!BJ88</f>
        <v>#DIV/0!</v>
      </c>
      <c r="AJ38" s="36" t="e">
        <f>'Saline Totals'!BK88</f>
        <v>#DIV/0!</v>
      </c>
      <c r="AK38" s="36" t="e">
        <f>'Saline Totals'!BL88</f>
        <v>#DIV/0!</v>
      </c>
      <c r="AL38" s="36" t="e">
        <f>'Saline Totals'!BM88</f>
        <v>#DIV/0!</v>
      </c>
      <c r="AM38" s="36" t="e">
        <f>'Saline Totals'!BN88</f>
        <v>#DIV/0!</v>
      </c>
      <c r="AN38" s="36" t="e">
        <f>'Saline Totals'!BO88</f>
        <v>#DIV/0!</v>
      </c>
      <c r="AO38" s="36" t="e">
        <f>'Saline Totals'!BP88</f>
        <v>#DIV/0!</v>
      </c>
      <c r="AP38" s="36" t="e">
        <f>'Saline Totals'!BQ88</f>
        <v>#DIV/0!</v>
      </c>
      <c r="AQ38" s="36" t="e">
        <f>'Saline Totals'!BR88</f>
        <v>#DIV/0!</v>
      </c>
      <c r="AR38" s="36" t="e">
        <f>'Saline Totals'!BS88</f>
        <v>#DIV/0!</v>
      </c>
      <c r="AS38" s="36" t="e">
        <f>'Saline Totals'!BT88</f>
        <v>#DIV/0!</v>
      </c>
      <c r="AT38" s="36" t="e">
        <f>'Saline Totals'!BU88</f>
        <v>#DIV/0!</v>
      </c>
      <c r="AU38" s="36" t="e">
        <f>'Saline Totals'!BV88</f>
        <v>#DIV/0!</v>
      </c>
      <c r="AV38" s="36" t="e">
        <f>'Saline Totals'!BW88</f>
        <v>#DIV/0!</v>
      </c>
      <c r="AW38" s="36" t="e">
        <f>'Saline Totals'!BX88</f>
        <v>#DIV/0!</v>
      </c>
      <c r="AX38" s="36" t="e">
        <f>'Saline Totals'!BY88</f>
        <v>#DIV/0!</v>
      </c>
      <c r="AY38" s="36" t="e">
        <f>'Saline Totals'!BZ88</f>
        <v>#DIV/0!</v>
      </c>
      <c r="AZ38" s="36" t="e">
        <f>'Saline Totals'!CA88</f>
        <v>#DIV/0!</v>
      </c>
      <c r="BA38" s="36" t="e">
        <f>'Saline Totals'!CB88</f>
        <v>#DIV/0!</v>
      </c>
      <c r="BB38" s="36" t="e">
        <f>'Saline Totals'!CC88</f>
        <v>#DIV/0!</v>
      </c>
      <c r="BC38" s="36" t="e">
        <f>'Saline Totals'!CD88</f>
        <v>#DIV/0!</v>
      </c>
      <c r="BD38" s="36" t="e">
        <f>'Saline Totals'!CE88</f>
        <v>#DIV/0!</v>
      </c>
      <c r="BE38" s="36" t="e">
        <f>'Saline Totals'!CF88</f>
        <v>#DIV/0!</v>
      </c>
      <c r="BF38" s="36" t="e">
        <f>'Saline Totals'!CG88</f>
        <v>#DIV/0!</v>
      </c>
      <c r="BG38" s="36" t="e">
        <f>'Saline Totals'!CH88</f>
        <v>#DIV/0!</v>
      </c>
      <c r="BH38" s="36" t="e">
        <f>'Saline Totals'!CI88</f>
        <v>#DIV/0!</v>
      </c>
      <c r="BI38" s="36" t="e">
        <f>'Saline Totals'!CJ88</f>
        <v>#DIV/0!</v>
      </c>
      <c r="BJ38" s="36" t="e">
        <f>'Saline Totals'!CK88</f>
        <v>#DIV/0!</v>
      </c>
      <c r="BK38" s="36" t="e">
        <f>'Saline Totals'!CL88</f>
        <v>#DIV/0!</v>
      </c>
      <c r="BL38" s="36" t="e">
        <f>'Saline Totals'!CM88</f>
        <v>#DIV/0!</v>
      </c>
      <c r="BM38" s="36" t="e">
        <f>'Saline Totals'!CN88</f>
        <v>#DIV/0!</v>
      </c>
      <c r="BN38" s="36" t="e">
        <f>'Saline Totals'!CO88</f>
        <v>#DIV/0!</v>
      </c>
      <c r="BO38" s="36" t="e">
        <f>'Saline Totals'!CP88</f>
        <v>#DIV/0!</v>
      </c>
      <c r="BP38" s="36" t="e">
        <f>'Saline Totals'!CQ88</f>
        <v>#DIV/0!</v>
      </c>
      <c r="BQ38" s="36" t="e">
        <f>'Saline Totals'!CR88</f>
        <v>#DIV/0!</v>
      </c>
      <c r="BR38" s="36" t="e">
        <f>'Saline Totals'!CS88</f>
        <v>#DIV/0!</v>
      </c>
      <c r="BS38" s="36" t="e">
        <f>'Saline Totals'!CT88</f>
        <v>#DIV/0!</v>
      </c>
      <c r="BT38" s="36" t="e">
        <f>'Saline Totals'!CU88</f>
        <v>#DIV/0!</v>
      </c>
      <c r="BU38" s="36" t="e">
        <f>'Saline Totals'!CV88</f>
        <v>#DIV/0!</v>
      </c>
      <c r="BV38" s="36" t="e">
        <f>'Saline Totals'!CW88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workbookViewId="0">
      <selection activeCell="Q54" sqref="Q54"/>
    </sheetView>
  </sheetViews>
  <sheetFormatPr defaultRowHeight="15" x14ac:dyDescent="0.25"/>
  <sheetData>
    <row r="1" spans="1:14" x14ac:dyDescent="0.25">
      <c r="A1" s="22" t="s">
        <v>122</v>
      </c>
    </row>
    <row r="2" spans="1:14" x14ac:dyDescent="0.25">
      <c r="A2" s="43" t="s">
        <v>123</v>
      </c>
      <c r="B2" s="43" t="s">
        <v>37</v>
      </c>
      <c r="C2" s="43" t="s">
        <v>110</v>
      </c>
      <c r="D2" s="43" t="s">
        <v>38</v>
      </c>
      <c r="E2" s="43" t="s">
        <v>39</v>
      </c>
      <c r="F2" s="43" t="s">
        <v>40</v>
      </c>
      <c r="G2" s="43" t="s">
        <v>41</v>
      </c>
      <c r="H2" s="43" t="s">
        <v>42</v>
      </c>
      <c r="I2" s="43" t="s">
        <v>43</v>
      </c>
      <c r="J2" s="43" t="s">
        <v>111</v>
      </c>
      <c r="K2" s="43" t="s">
        <v>44</v>
      </c>
      <c r="L2" s="43" t="s">
        <v>45</v>
      </c>
      <c r="M2" s="43" t="s">
        <v>46</v>
      </c>
      <c r="N2" s="43" t="s">
        <v>47</v>
      </c>
    </row>
    <row r="3" spans="1:14" x14ac:dyDescent="0.25">
      <c r="A3" s="44">
        <f>'PcA Totals'!B1</f>
        <v>2754</v>
      </c>
      <c r="B3" s="44">
        <f>'PcA Totals'!$P17</f>
        <v>78</v>
      </c>
      <c r="C3" s="44">
        <f>'PcA Totals'!P25</f>
        <v>15</v>
      </c>
      <c r="D3" s="44">
        <f>'PcA Totals'!P33</f>
        <v>0</v>
      </c>
      <c r="E3" s="44">
        <f>'PcA Totals'!P41</f>
        <v>16</v>
      </c>
      <c r="F3" s="44">
        <f>'PcA Totals'!P55</f>
        <v>38</v>
      </c>
      <c r="G3" s="44">
        <f>'PcA Totals'!P64</f>
        <v>4</v>
      </c>
      <c r="H3" s="44">
        <f>'PcA Totals'!$P70</f>
        <v>14</v>
      </c>
      <c r="I3" s="44">
        <f>'PcA Totals'!$P78</f>
        <v>57</v>
      </c>
      <c r="J3" s="44">
        <f>'PcA Totals'!$P89</f>
        <v>13</v>
      </c>
      <c r="K3" s="44">
        <f>'PcA Totals'!$P96</f>
        <v>6</v>
      </c>
      <c r="L3" s="44">
        <f>'PcA Totals'!$P103</f>
        <v>6</v>
      </c>
      <c r="M3" s="44">
        <f>'PcA Totals'!$P110</f>
        <v>4</v>
      </c>
      <c r="N3" s="44">
        <f>'PcA Totals'!$P124</f>
        <v>42</v>
      </c>
    </row>
    <row r="4" spans="1:14" x14ac:dyDescent="0.25">
      <c r="A4" s="44">
        <f>'PcA Totals'!C1</f>
        <v>2755</v>
      </c>
      <c r="B4" s="44">
        <f>'PcA Totals'!$Q17</f>
        <v>113</v>
      </c>
      <c r="C4" s="44">
        <f>'PcA Totals'!Q25</f>
        <v>42</v>
      </c>
      <c r="D4" s="44">
        <f>'PcA Totals'!Q33</f>
        <v>3</v>
      </c>
      <c r="E4" s="44">
        <f>'PcA Totals'!Q41</f>
        <v>27</v>
      </c>
      <c r="F4" s="44">
        <f>'PcA Totals'!Q55</f>
        <v>18</v>
      </c>
      <c r="G4" s="44">
        <f>'PcA Totals'!Q64</f>
        <v>9</v>
      </c>
      <c r="H4" s="44">
        <f>'PcA Totals'!$Q70</f>
        <v>20</v>
      </c>
      <c r="I4" s="44">
        <f>'PcA Totals'!$Q78</f>
        <v>9</v>
      </c>
      <c r="J4" s="44">
        <f>'PcA Totals'!$Q89</f>
        <v>9</v>
      </c>
      <c r="K4" s="44">
        <f>'PcA Totals'!$Q96</f>
        <v>46</v>
      </c>
      <c r="L4" s="44">
        <f>'PcA Totals'!$Q103</f>
        <v>46</v>
      </c>
      <c r="M4" s="44">
        <f>'PcA Totals'!$Q110</f>
        <v>53</v>
      </c>
      <c r="N4" s="44">
        <f>'PcA Totals'!$Q124</f>
        <v>68</v>
      </c>
    </row>
    <row r="5" spans="1:14" x14ac:dyDescent="0.25">
      <c r="A5" s="44">
        <f>'PcA Totals'!D1</f>
        <v>2756</v>
      </c>
      <c r="B5" s="44">
        <f>'PcA Totals'!$R17</f>
        <v>30</v>
      </c>
      <c r="C5" s="44">
        <f>'PcA Totals'!R25</f>
        <v>6</v>
      </c>
      <c r="D5" s="44">
        <f>'PcA Totals'!R33</f>
        <v>0</v>
      </c>
      <c r="E5" s="44">
        <f>'PcA Totals'!R41</f>
        <v>5</v>
      </c>
      <c r="F5" s="44">
        <f>'PcA Totals'!R55</f>
        <v>3</v>
      </c>
      <c r="G5" s="44">
        <f>'PcA Totals'!R64</f>
        <v>2</v>
      </c>
      <c r="H5" s="44">
        <f>'PcA Totals'!$R70</f>
        <v>6</v>
      </c>
      <c r="I5" s="44">
        <f>'PcA Totals'!$R78</f>
        <v>0</v>
      </c>
      <c r="J5" s="44">
        <f>'PcA Totals'!$R89</f>
        <v>3</v>
      </c>
      <c r="K5" s="44">
        <f>'PcA Totals'!$R96</f>
        <v>5</v>
      </c>
      <c r="L5" s="44">
        <f>'PcA Totals'!$R103</f>
        <v>1</v>
      </c>
      <c r="M5" s="44">
        <f>'PcA Totals'!$R110</f>
        <v>13</v>
      </c>
      <c r="N5" s="44">
        <f>'PcA Totals'!$R124</f>
        <v>7</v>
      </c>
    </row>
    <row r="6" spans="1:14" x14ac:dyDescent="0.25">
      <c r="A6" s="44">
        <f>'PcA Totals'!E1</f>
        <v>2757</v>
      </c>
      <c r="B6" s="44">
        <f>'PcA Totals'!$S17</f>
        <v>202</v>
      </c>
      <c r="C6" s="44">
        <f>'PcA Totals'!S25</f>
        <v>33</v>
      </c>
      <c r="D6" s="44">
        <f>'PcA Totals'!S33</f>
        <v>0</v>
      </c>
      <c r="E6" s="44">
        <f>'PcA Totals'!S41</f>
        <v>4</v>
      </c>
      <c r="F6" s="44">
        <f>'PcA Totals'!S55</f>
        <v>16</v>
      </c>
      <c r="G6" s="44">
        <f>'PcA Totals'!S64</f>
        <v>4</v>
      </c>
      <c r="H6" s="44">
        <f>'PcA Totals'!$S70</f>
        <v>5</v>
      </c>
      <c r="I6" s="44">
        <f>'PcA Totals'!$S78</f>
        <v>15</v>
      </c>
      <c r="J6" s="44">
        <f>'PcA Totals'!$S89</f>
        <v>17</v>
      </c>
      <c r="K6" s="44">
        <f>'PcA Totals'!$S96</f>
        <v>12</v>
      </c>
      <c r="L6" s="44">
        <f>'PcA Totals'!$S103</f>
        <v>6</v>
      </c>
      <c r="M6" s="44">
        <f>'PcA Totals'!$S110</f>
        <v>8</v>
      </c>
      <c r="N6" s="44">
        <f>'PcA Totals'!$S124</f>
        <v>26</v>
      </c>
    </row>
    <row r="7" spans="1:14" x14ac:dyDescent="0.25">
      <c r="A7" s="44">
        <f>'PcA Totals'!F1</f>
        <v>2758</v>
      </c>
      <c r="B7" s="44">
        <f>'PcA Totals'!$T17</f>
        <v>83</v>
      </c>
      <c r="C7" s="44">
        <f>'PcA Totals'!T25</f>
        <v>13</v>
      </c>
      <c r="D7" s="44">
        <f>'PcA Totals'!T33</f>
        <v>2</v>
      </c>
      <c r="E7" s="44">
        <f>'PcA Totals'!T41</f>
        <v>13</v>
      </c>
      <c r="F7" s="44">
        <f>'PcA Totals'!T55</f>
        <v>2</v>
      </c>
      <c r="G7" s="44">
        <f>'PcA Totals'!T64</f>
        <v>0</v>
      </c>
      <c r="H7" s="44">
        <f>'PcA Totals'!$T70</f>
        <v>26</v>
      </c>
      <c r="I7" s="44">
        <f>'PcA Totals'!$T78</f>
        <v>277</v>
      </c>
      <c r="J7" s="44">
        <f>'PcA Totals'!$T89</f>
        <v>1</v>
      </c>
      <c r="K7" s="44">
        <f>'PcA Totals'!$T96</f>
        <v>59</v>
      </c>
      <c r="L7" s="44">
        <f>'PcA Totals'!$T103</f>
        <v>26</v>
      </c>
      <c r="M7" s="44">
        <f>'PcA Totals'!$T110</f>
        <v>41</v>
      </c>
      <c r="N7" s="44">
        <f>'PcA Totals'!$T124</f>
        <v>82</v>
      </c>
    </row>
    <row r="8" spans="1:14" x14ac:dyDescent="0.25">
      <c r="A8" s="44" t="str">
        <f>'PcA Totals'!G1</f>
        <v>InputMouse#</v>
      </c>
      <c r="B8" s="45">
        <f>'PcA Totals'!$U17</f>
        <v>0</v>
      </c>
      <c r="C8" s="45">
        <f>'PcA Totals'!U25</f>
        <v>0</v>
      </c>
      <c r="D8" s="45">
        <f>'PcA Totals'!U33</f>
        <v>0</v>
      </c>
      <c r="E8" s="44">
        <f>'PcA Totals'!U41</f>
        <v>0</v>
      </c>
      <c r="F8" s="44">
        <f>'PcA Totals'!U55</f>
        <v>0</v>
      </c>
      <c r="G8" s="44">
        <f>'PcA Totals'!U64</f>
        <v>0</v>
      </c>
      <c r="H8" s="45">
        <f>'PcA Totals'!$U70</f>
        <v>0</v>
      </c>
      <c r="I8" s="45">
        <f>'PcA Totals'!$U78</f>
        <v>0</v>
      </c>
      <c r="J8" s="45">
        <f>'PcA Totals'!$U89</f>
        <v>0</v>
      </c>
      <c r="K8" s="45">
        <f>'PcA Totals'!$U96</f>
        <v>0</v>
      </c>
      <c r="L8" s="45">
        <f>'PcA Totals'!$U103</f>
        <v>0</v>
      </c>
      <c r="M8" s="45">
        <f>'PcA Totals'!$U110</f>
        <v>0</v>
      </c>
      <c r="N8" s="45">
        <f>'PcA Totals'!$U124</f>
        <v>0</v>
      </c>
    </row>
    <row r="9" spans="1:14" x14ac:dyDescent="0.25">
      <c r="A9" s="44" t="str">
        <f>'PcA Totals'!H1</f>
        <v>InputMouse#</v>
      </c>
      <c r="B9" s="44">
        <f>'PcA Totals'!$V17</f>
        <v>0</v>
      </c>
      <c r="C9" s="44">
        <f>'PcA Totals'!V25</f>
        <v>0</v>
      </c>
      <c r="D9" s="44">
        <f>'PcA Totals'!V33</f>
        <v>0</v>
      </c>
      <c r="E9" s="44">
        <f>'PcA Totals'!V41</f>
        <v>0</v>
      </c>
      <c r="F9" s="44">
        <f>'PcA Totals'!V55</f>
        <v>0</v>
      </c>
      <c r="G9" s="44">
        <f>'PcA Totals'!V64</f>
        <v>0</v>
      </c>
      <c r="H9" s="44">
        <f>'PcA Totals'!$V70</f>
        <v>0</v>
      </c>
      <c r="I9" s="44">
        <f>'PcA Totals'!$V78</f>
        <v>0</v>
      </c>
      <c r="J9" s="44">
        <f>'PcA Totals'!$V89</f>
        <v>0</v>
      </c>
      <c r="K9" s="44">
        <f>'PcA Totals'!$V96</f>
        <v>0</v>
      </c>
      <c r="L9" s="44">
        <f>'PcA Totals'!$V103</f>
        <v>0</v>
      </c>
      <c r="M9" s="44">
        <f>'PcA Totals'!$V110</f>
        <v>0</v>
      </c>
      <c r="N9" s="44">
        <f>'PcA Totals'!$V124</f>
        <v>0</v>
      </c>
    </row>
    <row r="10" spans="1:14" x14ac:dyDescent="0.25">
      <c r="A10" s="44" t="str">
        <f>'PcA Totals'!I1</f>
        <v>InputMouse#</v>
      </c>
      <c r="B10" s="44">
        <f>'PcA Totals'!$W17</f>
        <v>0</v>
      </c>
      <c r="C10" s="44">
        <f>'PcA Totals'!W25</f>
        <v>0</v>
      </c>
      <c r="D10" s="44">
        <f>'PcA Totals'!W33</f>
        <v>0</v>
      </c>
      <c r="E10" s="44">
        <f>'PcA Totals'!W41</f>
        <v>0</v>
      </c>
      <c r="F10" s="44">
        <f>'PcA Totals'!W55</f>
        <v>0</v>
      </c>
      <c r="G10" s="44">
        <f>'PcA Totals'!W64</f>
        <v>0</v>
      </c>
      <c r="H10" s="44">
        <f>'PcA Totals'!$W70</f>
        <v>0</v>
      </c>
      <c r="I10" s="44">
        <f>'PcA Totals'!$W78</f>
        <v>0</v>
      </c>
      <c r="J10" s="44">
        <f>'PcA Totals'!$W89</f>
        <v>0</v>
      </c>
      <c r="K10" s="44">
        <f>'PcA Totals'!$W96</f>
        <v>0</v>
      </c>
      <c r="L10" s="44">
        <f>'PcA Totals'!$W103</f>
        <v>0</v>
      </c>
      <c r="M10" s="44">
        <f>'PcA Totals'!$W110</f>
        <v>0</v>
      </c>
      <c r="N10" s="44">
        <f>'PcA Totals'!$W124</f>
        <v>0</v>
      </c>
    </row>
    <row r="11" spans="1:14" x14ac:dyDescent="0.25">
      <c r="A11" s="44" t="str">
        <f>'PcA Totals'!J1</f>
        <v>InputMouse#</v>
      </c>
      <c r="B11" s="44">
        <f>'PcA Totals'!$X17</f>
        <v>0</v>
      </c>
      <c r="C11" s="44">
        <f>'PcA Totals'!X25</f>
        <v>0</v>
      </c>
      <c r="D11" s="44">
        <f>'PcA Totals'!X33</f>
        <v>0</v>
      </c>
      <c r="E11" s="44">
        <f>'PcA Totals'!X41</f>
        <v>0</v>
      </c>
      <c r="F11" s="44">
        <f>'PcA Totals'!X55</f>
        <v>0</v>
      </c>
      <c r="G11" s="44">
        <f>'PcA Totals'!X64</f>
        <v>0</v>
      </c>
      <c r="H11" s="44">
        <f>'PcA Totals'!$X70</f>
        <v>0</v>
      </c>
      <c r="I11" s="44">
        <f>'PcA Totals'!$X78</f>
        <v>0</v>
      </c>
      <c r="J11" s="44">
        <f>'PcA Totals'!$X89</f>
        <v>0</v>
      </c>
      <c r="K11" s="44">
        <f>'PcA Totals'!$X96</f>
        <v>0</v>
      </c>
      <c r="L11" s="44">
        <f>'PcA Totals'!$X103</f>
        <v>0</v>
      </c>
      <c r="M11" s="44">
        <f>'PcA Totals'!$X110</f>
        <v>0</v>
      </c>
      <c r="N11" s="44">
        <f>'PcA Totals'!$X124</f>
        <v>0</v>
      </c>
    </row>
    <row r="12" spans="1:14" x14ac:dyDescent="0.25">
      <c r="A12" s="45" t="str">
        <f>'PcA Totals'!K1</f>
        <v>InputMouse#</v>
      </c>
      <c r="B12" s="44">
        <f>'PcA Totals'!$Y17</f>
        <v>0</v>
      </c>
      <c r="C12" s="44">
        <f>'PcA Totals'!Y25</f>
        <v>0</v>
      </c>
      <c r="D12" s="44">
        <f>'PcA Totals'!Y33</f>
        <v>0</v>
      </c>
      <c r="E12" s="44">
        <f>'PcA Totals'!Y41</f>
        <v>0</v>
      </c>
      <c r="F12" s="44">
        <f>'PcA Totals'!Y55</f>
        <v>0</v>
      </c>
      <c r="G12" s="44">
        <f>'PcA Totals'!Y64</f>
        <v>0</v>
      </c>
      <c r="H12" s="44">
        <f>'PcA Totals'!$Y70</f>
        <v>0</v>
      </c>
      <c r="I12" s="44">
        <f>'PcA Totals'!$Y78</f>
        <v>0</v>
      </c>
      <c r="J12" s="44">
        <f>'PcA Totals'!$Y89</f>
        <v>0</v>
      </c>
      <c r="K12" s="44">
        <f>'PcA Totals'!$Y96</f>
        <v>0</v>
      </c>
      <c r="L12" s="44">
        <f>'PcA Totals'!$Y103</f>
        <v>0</v>
      </c>
      <c r="M12" s="44">
        <f>'PcA Totals'!$Y110</f>
        <v>0</v>
      </c>
      <c r="N12" s="44">
        <f>'PcA Totals'!$Y124</f>
        <v>0</v>
      </c>
    </row>
    <row r="13" spans="1:14" x14ac:dyDescent="0.25">
      <c r="A13" s="22" t="s">
        <v>124</v>
      </c>
    </row>
    <row r="14" spans="1:14" x14ac:dyDescent="0.25">
      <c r="A14" s="46" t="s">
        <v>123</v>
      </c>
      <c r="B14" s="46" t="s">
        <v>37</v>
      </c>
      <c r="C14" s="46" t="s">
        <v>110</v>
      </c>
      <c r="D14" s="46" t="s">
        <v>38</v>
      </c>
      <c r="E14" s="46" t="s">
        <v>39</v>
      </c>
      <c r="F14" s="46" t="s">
        <v>40</v>
      </c>
      <c r="G14" s="46" t="s">
        <v>41</v>
      </c>
      <c r="H14" s="46" t="s">
        <v>42</v>
      </c>
      <c r="I14" s="46" t="s">
        <v>43</v>
      </c>
      <c r="J14" s="46" t="s">
        <v>111</v>
      </c>
      <c r="K14" s="46" t="s">
        <v>44</v>
      </c>
      <c r="L14" s="46" t="s">
        <v>45</v>
      </c>
      <c r="M14" s="46" t="s">
        <v>46</v>
      </c>
      <c r="N14" s="46" t="s">
        <v>47</v>
      </c>
    </row>
    <row r="15" spans="1:14" x14ac:dyDescent="0.25">
      <c r="A15" s="47">
        <f>'PcA Totals'!B1</f>
        <v>2754</v>
      </c>
      <c r="B15" s="47">
        <f>'PcA Totals'!$P$18</f>
        <v>1.2020970490551766</v>
      </c>
      <c r="C15" s="47">
        <f>'PcA Totals'!$P26</f>
        <v>0.6128146905571793</v>
      </c>
      <c r="D15" s="47">
        <f>'PcA Totals'!$P34</f>
        <v>0</v>
      </c>
      <c r="E15" s="47">
        <f>'PcA Totals'!$P42</f>
        <v>1.8279887702079873</v>
      </c>
      <c r="F15" s="47">
        <f>'PcA Totals'!$P56</f>
        <v>1.3076642511469676</v>
      </c>
      <c r="G15" s="47">
        <f>'PcA Totals'!$P65</f>
        <v>0.72868306021381379</v>
      </c>
      <c r="H15" s="47">
        <f>'PcA Totals'!$P71</f>
        <v>1.0985784238255922</v>
      </c>
      <c r="I15" s="47">
        <f>'PcA Totals'!$P79</f>
        <v>2.5311515931556596</v>
      </c>
      <c r="J15" s="47">
        <f>'PcA Totals'!$P90</f>
        <v>0.65101463886540367</v>
      </c>
      <c r="K15" s="47">
        <f>'PcA Totals'!$P97</f>
        <v>0.18478614406968752</v>
      </c>
      <c r="L15" s="47">
        <f>'PcA Totals'!$P104</f>
        <v>0.60667819220414476</v>
      </c>
      <c r="M15" s="47">
        <f>'PcA Totals'!$P111</f>
        <v>0.23047755698860098</v>
      </c>
      <c r="N15" s="47">
        <f>'PcA Totals'!$P125</f>
        <v>1.0692339414872927</v>
      </c>
    </row>
    <row r="16" spans="1:14" x14ac:dyDescent="0.25">
      <c r="A16" s="47">
        <f>'PcA Totals'!C1</f>
        <v>2755</v>
      </c>
      <c r="B16" s="47">
        <f>'PcA Totals'!$Q$18</f>
        <v>1.1020720827703339</v>
      </c>
      <c r="C16" s="47">
        <f>'PcA Totals'!$Q26</f>
        <v>1.0858599830088767</v>
      </c>
      <c r="D16" s="47">
        <f>'PcA Totals'!$Q34</f>
        <v>0.3108559605387009</v>
      </c>
      <c r="E16" s="47">
        <f>'PcA Totals'!$Q42</f>
        <v>1.9521084180771313</v>
      </c>
      <c r="F16" s="47">
        <f>'PcA Totals'!$Q56</f>
        <v>0.39198711268325043</v>
      </c>
      <c r="G16" s="47">
        <f>'PcA Totals'!$Q65</f>
        <v>1.0375471003152412</v>
      </c>
      <c r="H16" s="47">
        <f>'PcA Totals'!$Q71</f>
        <v>0.99316099407867486</v>
      </c>
      <c r="I16" s="47">
        <f>'PcA Totals'!$Q79</f>
        <v>0.25291374904897407</v>
      </c>
      <c r="J16" s="47">
        <f>'PcA Totals'!$Q90</f>
        <v>0.28521774425786167</v>
      </c>
      <c r="K16" s="47">
        <f>'PcA Totals'!$Q97</f>
        <v>0.89652543188309886</v>
      </c>
      <c r="L16" s="47">
        <f>'PcA Totals'!$Q104</f>
        <v>2.9434156495779207</v>
      </c>
      <c r="M16" s="47">
        <f>'PcA Totals'!$Q111</f>
        <v>1.9325518263909203</v>
      </c>
      <c r="N16" s="47">
        <f>'PcA Totals'!$Q125</f>
        <v>1.0955166641053595</v>
      </c>
    </row>
    <row r="17" spans="1:14" x14ac:dyDescent="0.25">
      <c r="A17" s="47">
        <f>'PcA Totals'!D1</f>
        <v>2756</v>
      </c>
      <c r="B17" s="47">
        <f>'PcA Totals'!$R$18</f>
        <v>1.6724332163968028</v>
      </c>
      <c r="C17" s="47">
        <f>'PcA Totals'!$R26</f>
        <v>0.88668989794199271</v>
      </c>
      <c r="D17" s="47">
        <f>'PcA Totals'!$R34</f>
        <v>0</v>
      </c>
      <c r="E17" s="47">
        <f>'PcA Totals'!$R42</f>
        <v>2.0663607626193685</v>
      </c>
      <c r="F17" s="47">
        <f>'PcA Totals'!$R56</f>
        <v>0.37343628224762332</v>
      </c>
      <c r="G17" s="47">
        <f>'PcA Totals'!$R65</f>
        <v>1.3179267693990582</v>
      </c>
      <c r="H17" s="47">
        <f>'PcA Totals'!$R71</f>
        <v>1.7030871861423202</v>
      </c>
      <c r="I17" s="47">
        <f>'PcA Totals'!$R79</f>
        <v>0</v>
      </c>
      <c r="J17" s="47">
        <f>'PcA Totals'!$R90</f>
        <v>0.54343957033493806</v>
      </c>
      <c r="K17" s="47">
        <f>'PcA Totals'!$R97</f>
        <v>0.55701996103311158</v>
      </c>
      <c r="L17" s="47">
        <f>'PcA Totals'!$R104</f>
        <v>0.36575454797492679</v>
      </c>
      <c r="M17" s="47">
        <f>'PcA Totals'!$R111</f>
        <v>2.7095339955851268</v>
      </c>
      <c r="N17" s="47">
        <f>'PcA Totals'!$R125</f>
        <v>0.64462046266620732</v>
      </c>
    </row>
    <row r="18" spans="1:14" x14ac:dyDescent="0.25">
      <c r="A18" s="47">
        <f>'PcA Totals'!E1</f>
        <v>2757</v>
      </c>
      <c r="B18" s="47">
        <f>'PcA Totals'!$S$18</f>
        <v>2.6211065408701617</v>
      </c>
      <c r="C18" s="47">
        <f>'PcA Totals'!$S26</f>
        <v>1.1351159469343612</v>
      </c>
      <c r="D18" s="47">
        <f>'PcA Totals'!$S34</f>
        <v>0</v>
      </c>
      <c r="E18" s="47">
        <f>'PcA Totals'!$S42</f>
        <v>0.38477062476360652</v>
      </c>
      <c r="F18" s="47">
        <f>'PcA Totals'!$S56</f>
        <v>0.46357607451429106</v>
      </c>
      <c r="G18" s="47">
        <f>'PcA Totals'!$S65</f>
        <v>0.61351763403059612</v>
      </c>
      <c r="H18" s="47">
        <f>'PcA Totals'!$S71</f>
        <v>0.33034018696726042</v>
      </c>
      <c r="I18" s="47">
        <f>'PcA Totals'!$S79</f>
        <v>0.56081928069767717</v>
      </c>
      <c r="J18" s="47">
        <f>'PcA Totals'!$S90</f>
        <v>0.7167780539762546</v>
      </c>
      <c r="K18" s="47">
        <f>'PcA Totals'!$S97</f>
        <v>0.31116287478401405</v>
      </c>
      <c r="L18" s="47">
        <f>'PcA Totals'!$S104</f>
        <v>0.51079514458567365</v>
      </c>
      <c r="M18" s="47">
        <f>'PcA Totals'!$S111</f>
        <v>0.38810301263023039</v>
      </c>
      <c r="N18" s="47">
        <f>'PcA Totals'!$S125</f>
        <v>0.55729503053162266</v>
      </c>
    </row>
    <row r="19" spans="1:14" x14ac:dyDescent="0.25">
      <c r="A19" s="47">
        <f>'PcA Totals'!F1</f>
        <v>2758</v>
      </c>
      <c r="B19" s="47">
        <f>'PcA Totals'!$T$18</f>
        <v>0.59966765407123768</v>
      </c>
      <c r="C19" s="47">
        <f>'PcA Totals'!$T26</f>
        <v>0.24898252334211154</v>
      </c>
      <c r="D19" s="47">
        <f>'PcA Totals'!$T34</f>
        <v>0.1535213970447131</v>
      </c>
      <c r="E19" s="47">
        <f>'PcA Totals'!$T42</f>
        <v>0.6962809225722224</v>
      </c>
      <c r="F19" s="47">
        <f>'PcA Totals'!$T56</f>
        <v>3.226489478619466E-2</v>
      </c>
      <c r="G19" s="47">
        <f>'PcA Totals'!$T65</f>
        <v>0</v>
      </c>
      <c r="H19" s="47">
        <f>'PcA Totals'!$T71</f>
        <v>0.956453763737527</v>
      </c>
      <c r="I19" s="47">
        <f>'PcA Totals'!$T79</f>
        <v>5.766478440760884</v>
      </c>
      <c r="J19" s="47">
        <f>'PcA Totals'!$T90</f>
        <v>2.3476589438469326E-2</v>
      </c>
      <c r="K19" s="47">
        <f>'PcA Totals'!$T97</f>
        <v>0.85183948600871684</v>
      </c>
      <c r="L19" s="47">
        <f>'PcA Totals'!$T104</f>
        <v>1.2324465248563132</v>
      </c>
      <c r="M19" s="47">
        <f>'PcA Totals'!$T111</f>
        <v>1.1074907568416255</v>
      </c>
      <c r="N19" s="47">
        <f>'PcA Totals'!$T125</f>
        <v>0.9786443686923314</v>
      </c>
    </row>
    <row r="20" spans="1:14" x14ac:dyDescent="0.25">
      <c r="A20" s="47" t="str">
        <f>'PcA Totals'!G1</f>
        <v>InputMouse#</v>
      </c>
      <c r="B20" s="55" t="e">
        <f>'PcA Totals'!$U$18</f>
        <v>#DIV/0!</v>
      </c>
      <c r="C20" s="55" t="e">
        <f>'PcA Totals'!$U26</f>
        <v>#DIV/0!</v>
      </c>
      <c r="D20" s="55" t="e">
        <f>'PcA Totals'!$U34</f>
        <v>#DIV/0!</v>
      </c>
      <c r="E20" s="55" t="e">
        <f>'PcA Totals'!$U42</f>
        <v>#DIV/0!</v>
      </c>
      <c r="F20" s="55" t="e">
        <f>'PcA Totals'!$U56</f>
        <v>#DIV/0!</v>
      </c>
      <c r="G20" s="55" t="e">
        <f>'PcA Totals'!$U65</f>
        <v>#DIV/0!</v>
      </c>
      <c r="H20" s="55" t="e">
        <f>'PcA Totals'!$U71</f>
        <v>#DIV/0!</v>
      </c>
      <c r="I20" s="55" t="e">
        <f>'PcA Totals'!$U79</f>
        <v>#DIV/0!</v>
      </c>
      <c r="J20" s="55" t="e">
        <f>'PcA Totals'!$U90</f>
        <v>#DIV/0!</v>
      </c>
      <c r="K20" s="55" t="e">
        <f>'PcA Totals'!$U97</f>
        <v>#DIV/0!</v>
      </c>
      <c r="L20" s="55" t="e">
        <f>'PcA Totals'!$U104</f>
        <v>#DIV/0!</v>
      </c>
      <c r="M20" s="55" t="e">
        <f>'PcA Totals'!$U111</f>
        <v>#DIV/0!</v>
      </c>
      <c r="N20" s="55" t="e">
        <f>'PcA Totals'!$U125</f>
        <v>#DIV/0!</v>
      </c>
    </row>
    <row r="21" spans="1:14" x14ac:dyDescent="0.25">
      <c r="A21" s="47" t="str">
        <f>'PcA Totals'!H1</f>
        <v>InputMouse#</v>
      </c>
      <c r="B21" s="47" t="e">
        <f>'PcA Totals'!$V$18</f>
        <v>#DIV/0!</v>
      </c>
      <c r="C21" s="47" t="e">
        <f>'PcA Totals'!$V26</f>
        <v>#DIV/0!</v>
      </c>
      <c r="D21" s="47" t="e">
        <f>'PcA Totals'!$V34</f>
        <v>#DIV/0!</v>
      </c>
      <c r="E21" s="47" t="e">
        <f>'PcA Totals'!$V42</f>
        <v>#DIV/0!</v>
      </c>
      <c r="F21" s="47" t="e">
        <f>'PcA Totals'!$V56</f>
        <v>#DIV/0!</v>
      </c>
      <c r="G21" s="47" t="e">
        <f>'PcA Totals'!$V65</f>
        <v>#DIV/0!</v>
      </c>
      <c r="H21" s="47" t="e">
        <f>'PcA Totals'!$V71</f>
        <v>#DIV/0!</v>
      </c>
      <c r="I21" s="47" t="e">
        <f>'PcA Totals'!$V79</f>
        <v>#DIV/0!</v>
      </c>
      <c r="J21" s="47" t="e">
        <f>'PcA Totals'!$V90</f>
        <v>#DIV/0!</v>
      </c>
      <c r="K21" s="47" t="e">
        <f>'PcA Totals'!$V97</f>
        <v>#DIV/0!</v>
      </c>
      <c r="L21" s="47" t="e">
        <f>'PcA Totals'!$V104</f>
        <v>#DIV/0!</v>
      </c>
      <c r="M21" s="47" t="e">
        <f>'PcA Totals'!$V111</f>
        <v>#DIV/0!</v>
      </c>
      <c r="N21" s="47" t="e">
        <f>'PcA Totals'!$V125</f>
        <v>#DIV/0!</v>
      </c>
    </row>
    <row r="22" spans="1:14" x14ac:dyDescent="0.25">
      <c r="A22" s="47" t="str">
        <f>'PcA Totals'!I1</f>
        <v>InputMouse#</v>
      </c>
      <c r="B22" s="47" t="e">
        <f>'PcA Totals'!$W$18</f>
        <v>#DIV/0!</v>
      </c>
      <c r="C22" s="47" t="e">
        <f>'PcA Totals'!$W26</f>
        <v>#DIV/0!</v>
      </c>
      <c r="D22" s="47" t="e">
        <f>'PcA Totals'!$W34</f>
        <v>#DIV/0!</v>
      </c>
      <c r="E22" s="47" t="e">
        <f>'PcA Totals'!$W42</f>
        <v>#DIV/0!</v>
      </c>
      <c r="F22" s="47" t="e">
        <f>'PcA Totals'!$W56</f>
        <v>#DIV/0!</v>
      </c>
      <c r="G22" s="47" t="e">
        <f>'PcA Totals'!$W65</f>
        <v>#DIV/0!</v>
      </c>
      <c r="H22" s="47" t="e">
        <f>'PcA Totals'!$W71</f>
        <v>#DIV/0!</v>
      </c>
      <c r="I22" s="47" t="e">
        <f>'PcA Totals'!$W79</f>
        <v>#DIV/0!</v>
      </c>
      <c r="J22" s="47" t="e">
        <f>'PcA Totals'!$W90</f>
        <v>#DIV/0!</v>
      </c>
      <c r="K22" s="47" t="e">
        <f>'PcA Totals'!$W97</f>
        <v>#DIV/0!</v>
      </c>
      <c r="L22" s="47" t="e">
        <f>'PcA Totals'!$W104</f>
        <v>#DIV/0!</v>
      </c>
      <c r="M22" s="47" t="e">
        <f>'PcA Totals'!$W111</f>
        <v>#DIV/0!</v>
      </c>
      <c r="N22" s="47" t="e">
        <f>'PcA Totals'!$W125</f>
        <v>#DIV/0!</v>
      </c>
    </row>
    <row r="23" spans="1:14" x14ac:dyDescent="0.25">
      <c r="A23" s="47" t="str">
        <f>'PcA Totals'!J1</f>
        <v>InputMouse#</v>
      </c>
      <c r="B23" s="47" t="e">
        <f>'PcA Totals'!$X$18</f>
        <v>#DIV/0!</v>
      </c>
      <c r="C23" s="47" t="e">
        <f>'PcA Totals'!$X26</f>
        <v>#DIV/0!</v>
      </c>
      <c r="D23" s="47" t="e">
        <f>'PcA Totals'!$X34</f>
        <v>#DIV/0!</v>
      </c>
      <c r="E23" s="47" t="e">
        <f>'PcA Totals'!$X42</f>
        <v>#DIV/0!</v>
      </c>
      <c r="F23" s="47" t="e">
        <f>'PcA Totals'!$X56</f>
        <v>#DIV/0!</v>
      </c>
      <c r="G23" s="47" t="e">
        <f>'PcA Totals'!$X65</f>
        <v>#DIV/0!</v>
      </c>
      <c r="H23" s="47" t="e">
        <f>'PcA Totals'!$X71</f>
        <v>#DIV/0!</v>
      </c>
      <c r="I23" s="47" t="e">
        <f>'PcA Totals'!$X79</f>
        <v>#DIV/0!</v>
      </c>
      <c r="J23" s="47" t="e">
        <f>'PcA Totals'!$X90</f>
        <v>#DIV/0!</v>
      </c>
      <c r="K23" s="47" t="e">
        <f>'PcA Totals'!$X97</f>
        <v>#DIV/0!</v>
      </c>
      <c r="L23" s="47" t="e">
        <f>'PcA Totals'!$X104</f>
        <v>#DIV/0!</v>
      </c>
      <c r="M23" s="47" t="e">
        <f>'PcA Totals'!$X111</f>
        <v>#DIV/0!</v>
      </c>
      <c r="N23" s="47" t="e">
        <f>'PcA Totals'!$X125</f>
        <v>#DIV/0!</v>
      </c>
    </row>
    <row r="24" spans="1:14" x14ac:dyDescent="0.25">
      <c r="A24" s="47" t="str">
        <f>'PcA Totals'!K1</f>
        <v>InputMouse#</v>
      </c>
      <c r="B24" s="47" t="e">
        <f>'PcA Totals'!$Y$18</f>
        <v>#DIV/0!</v>
      </c>
      <c r="C24" s="47" t="e">
        <f>'PcA Totals'!$Y26</f>
        <v>#DIV/0!</v>
      </c>
      <c r="D24" s="47" t="e">
        <f>'PcA Totals'!$Y34</f>
        <v>#DIV/0!</v>
      </c>
      <c r="E24" s="47" t="e">
        <f>'PcA Totals'!$Y42</f>
        <v>#DIV/0!</v>
      </c>
      <c r="F24" s="47" t="e">
        <f>'PcA Totals'!$Y56</f>
        <v>#DIV/0!</v>
      </c>
      <c r="G24" s="47" t="e">
        <f>'PcA Totals'!$Y65</f>
        <v>#DIV/0!</v>
      </c>
      <c r="H24" s="47" t="e">
        <f>'PcA Totals'!$Y71</f>
        <v>#DIV/0!</v>
      </c>
      <c r="I24" s="47" t="e">
        <f>'PcA Totals'!$Y79</f>
        <v>#DIV/0!</v>
      </c>
      <c r="J24" s="47" t="e">
        <f>'PcA Totals'!$Y90</f>
        <v>#DIV/0!</v>
      </c>
      <c r="K24" s="47" t="e">
        <f>'PcA Totals'!$Y97</f>
        <v>#DIV/0!</v>
      </c>
      <c r="L24" s="47" t="e">
        <f>'PcA Totals'!$Y104</f>
        <v>#DIV/0!</v>
      </c>
      <c r="M24" s="47" t="e">
        <f>'PcA Totals'!$Y111</f>
        <v>#DIV/0!</v>
      </c>
      <c r="N24" s="47" t="e">
        <f>'PcA Totals'!$Y125</f>
        <v>#DIV/0!</v>
      </c>
    </row>
    <row r="26" spans="1:14" x14ac:dyDescent="0.25">
      <c r="A26" s="22" t="s">
        <v>125</v>
      </c>
    </row>
    <row r="27" spans="1:14" x14ac:dyDescent="0.25">
      <c r="A27" s="43" t="s">
        <v>123</v>
      </c>
      <c r="B27" s="43" t="s">
        <v>37</v>
      </c>
      <c r="C27" s="43" t="s">
        <v>110</v>
      </c>
      <c r="D27" s="43" t="s">
        <v>38</v>
      </c>
      <c r="E27" s="43" t="s">
        <v>39</v>
      </c>
      <c r="F27" s="43" t="s">
        <v>40</v>
      </c>
      <c r="G27" s="43" t="s">
        <v>41</v>
      </c>
      <c r="H27" s="43" t="s">
        <v>42</v>
      </c>
      <c r="I27" s="43" t="s">
        <v>43</v>
      </c>
      <c r="J27" s="43" t="s">
        <v>111</v>
      </c>
      <c r="K27" s="43" t="s">
        <v>44</v>
      </c>
      <c r="L27" s="43" t="s">
        <v>45</v>
      </c>
      <c r="M27" s="43" t="s">
        <v>46</v>
      </c>
      <c r="N27" s="43" t="s">
        <v>47</v>
      </c>
    </row>
    <row r="28" spans="1:14" x14ac:dyDescent="0.25">
      <c r="A28" s="44">
        <f>'CEP Totals'!$B$1</f>
        <v>2761</v>
      </c>
      <c r="B28" s="44">
        <f>'CEP Totals'!$P$17</f>
        <v>273</v>
      </c>
      <c r="C28" s="44">
        <f>'CEP Totals'!$P$25</f>
        <v>10</v>
      </c>
      <c r="D28" s="44">
        <f>'CEP Totals'!$P$33</f>
        <v>2</v>
      </c>
      <c r="E28" s="44">
        <f>'CEP Totals'!$P$41</f>
        <v>1</v>
      </c>
      <c r="F28" s="44">
        <f>'CEP Totals'!$P$55</f>
        <v>5</v>
      </c>
      <c r="G28" s="44">
        <f>'CEP Totals'!$P$64</f>
        <v>0</v>
      </c>
      <c r="H28" s="44">
        <f>'CEP Totals'!$P$70</f>
        <v>4</v>
      </c>
      <c r="I28" s="44">
        <f>'CEP Totals'!$P$78</f>
        <v>33</v>
      </c>
      <c r="J28" s="44">
        <f>'CEP Totals'!$P$89</f>
        <v>34</v>
      </c>
      <c r="K28" s="44">
        <f>'CEP Totals'!$P$9</f>
        <v>34</v>
      </c>
      <c r="L28" s="44">
        <f>'CEP Totals'!$P$103</f>
        <v>0</v>
      </c>
      <c r="M28" s="44">
        <f>'CEP Totals'!$P$110</f>
        <v>13</v>
      </c>
      <c r="N28" s="44">
        <f>'CEP Totals'!$P$124</f>
        <v>13</v>
      </c>
    </row>
    <row r="29" spans="1:14" x14ac:dyDescent="0.25">
      <c r="A29" s="44">
        <f>'CEP Totals'!$C$1</f>
        <v>2762</v>
      </c>
      <c r="B29" s="44">
        <f>'CEP Totals'!$Q$17</f>
        <v>371</v>
      </c>
      <c r="C29" s="44">
        <f>'CEP Totals'!$Q$25</f>
        <v>13</v>
      </c>
      <c r="D29" s="44">
        <f>'CEP Totals'!$Q$33</f>
        <v>2</v>
      </c>
      <c r="E29" s="44">
        <f>'CEP Totals'!$Q$41</f>
        <v>3</v>
      </c>
      <c r="F29" s="44">
        <f>'CEP Totals'!$Q$55</f>
        <v>13</v>
      </c>
      <c r="G29" s="44">
        <f>'CEP Totals'!$Q$64</f>
        <v>2</v>
      </c>
      <c r="H29" s="44">
        <f>'CEP Totals'!$Q$70</f>
        <v>11</v>
      </c>
      <c r="I29" s="44">
        <f>'CEP Totals'!$Q$78</f>
        <v>10</v>
      </c>
      <c r="J29" s="44">
        <f>'CEP Totals'!$Q$89</f>
        <v>5</v>
      </c>
      <c r="K29" s="44">
        <f>'CEP Totals'!$Q$96</f>
        <v>8</v>
      </c>
      <c r="L29" s="44">
        <f>'CEP Totals'!$Q$103</f>
        <v>12</v>
      </c>
      <c r="M29" s="44">
        <f>'CEP Totals'!$Q$110</f>
        <v>12</v>
      </c>
      <c r="N29" s="44">
        <f>'CEP Totals'!$Q$124</f>
        <v>18</v>
      </c>
    </row>
    <row r="30" spans="1:14" x14ac:dyDescent="0.25">
      <c r="A30" s="44">
        <f>'CEP Totals'!$D$1</f>
        <v>2765</v>
      </c>
      <c r="B30" s="44">
        <f>'CEP Totals'!$R$17</f>
        <v>222</v>
      </c>
      <c r="C30" s="44">
        <f>'CEP Totals'!$R$25</f>
        <v>79</v>
      </c>
      <c r="D30" s="44">
        <f>'CEP Totals'!$R$33</f>
        <v>3</v>
      </c>
      <c r="E30" s="44">
        <f>'CEP Totals'!$R$41</f>
        <v>0</v>
      </c>
      <c r="F30" s="44">
        <f>'CEP Totals'!$R$55</f>
        <v>19</v>
      </c>
      <c r="G30" s="44">
        <f>'CEP Totals'!$R$64</f>
        <v>6</v>
      </c>
      <c r="H30" s="44">
        <f>'CEP Totals'!$R$70</f>
        <v>2</v>
      </c>
      <c r="I30" s="44">
        <f>'CEP Totals'!$R$78</f>
        <v>4</v>
      </c>
      <c r="J30" s="44">
        <f>'CEP Totals'!$R$89</f>
        <v>10</v>
      </c>
      <c r="K30" s="44">
        <f>'CEP Totals'!$R$96</f>
        <v>3</v>
      </c>
      <c r="L30" s="44">
        <f>'CEP Totals'!$R$103</f>
        <v>3</v>
      </c>
      <c r="M30" s="44">
        <f>'CEP Totals'!$R$110</f>
        <v>4</v>
      </c>
      <c r="N30" s="44">
        <f>'CEP Totals'!$R$124</f>
        <v>11</v>
      </c>
    </row>
    <row r="31" spans="1:14" x14ac:dyDescent="0.25">
      <c r="A31" s="44">
        <f>'CEP Totals'!$E$1</f>
        <v>2766</v>
      </c>
      <c r="B31" s="44">
        <f>'CEP Totals'!$S$17</f>
        <v>45</v>
      </c>
      <c r="C31" s="44">
        <f>'CEP Totals'!$S$25</f>
        <v>2</v>
      </c>
      <c r="D31" s="44">
        <f>'CEP Totals'!$S$33</f>
        <v>2</v>
      </c>
      <c r="E31" s="44">
        <f>'CEP Totals'!$S$41</f>
        <v>1</v>
      </c>
      <c r="F31" s="44">
        <f>'CEP Totals'!$S$55</f>
        <v>0</v>
      </c>
      <c r="G31" s="44">
        <f>'CEP Totals'!$S$64</f>
        <v>0</v>
      </c>
      <c r="H31" s="44">
        <f>'CEP Totals'!$S$70</f>
        <v>8</v>
      </c>
      <c r="I31" s="44">
        <f>'CEP Totals'!$S$78</f>
        <v>2</v>
      </c>
      <c r="J31" s="44">
        <f>'CEP Totals'!$S$89</f>
        <v>6</v>
      </c>
      <c r="K31" s="44">
        <f>'CEP Totals'!$S$96</f>
        <v>0</v>
      </c>
      <c r="L31" s="44">
        <f>'CEP Totals'!$S$103</f>
        <v>3</v>
      </c>
      <c r="M31" s="44">
        <f>'CEP Totals'!$S$110</f>
        <v>4</v>
      </c>
      <c r="N31" s="44">
        <f>'CEP Totals'!$S$124</f>
        <v>7</v>
      </c>
    </row>
    <row r="32" spans="1:14" x14ac:dyDescent="0.25">
      <c r="A32" s="44">
        <f>'CEP Totals'!$F$1</f>
        <v>2767</v>
      </c>
      <c r="B32" s="44">
        <f>'CEP Totals'!$T$17</f>
        <v>110</v>
      </c>
      <c r="C32" s="44">
        <f>'CEP Totals'!$T$25</f>
        <v>17</v>
      </c>
      <c r="D32" s="44">
        <f>'CEP Totals'!$T$33</f>
        <v>9</v>
      </c>
      <c r="E32" s="44">
        <f>'CEP Totals'!$T$41</f>
        <v>0</v>
      </c>
      <c r="F32" s="44">
        <f>'CEP Totals'!$T$55</f>
        <v>3</v>
      </c>
      <c r="G32" s="44">
        <f>'CEP Totals'!$T$64</f>
        <v>0</v>
      </c>
      <c r="H32" s="44">
        <f>'CEP Totals'!$T$70</f>
        <v>11</v>
      </c>
      <c r="I32" s="44">
        <f>'CEP Totals'!$T$78</f>
        <v>4</v>
      </c>
      <c r="J32" s="44">
        <f>'CEP Totals'!$T$89</f>
        <v>6</v>
      </c>
      <c r="K32" s="44">
        <f>'CEP Totals'!$T$96</f>
        <v>1</v>
      </c>
      <c r="L32" s="44">
        <f>'CEP Totals'!$T$103</f>
        <v>4</v>
      </c>
      <c r="M32" s="44">
        <f>'CEP Totals'!$T$110</f>
        <v>1</v>
      </c>
      <c r="N32" s="44">
        <f>'CEP Totals'!$T$124</f>
        <v>6</v>
      </c>
    </row>
    <row r="33" spans="1:14" x14ac:dyDescent="0.25">
      <c r="A33" s="44">
        <f>'CEP Totals'!$G$1</f>
        <v>2768</v>
      </c>
      <c r="B33" s="45">
        <f>'CEP Totals'!$U$17</f>
        <v>30</v>
      </c>
      <c r="C33" s="45">
        <f>'CEP Totals'!$U$25</f>
        <v>5</v>
      </c>
      <c r="D33" s="45">
        <f>'CEP Totals'!$U$33</f>
        <v>0</v>
      </c>
      <c r="E33" s="45">
        <f>'CEP Totals'!$U$41</f>
        <v>2</v>
      </c>
      <c r="F33" s="45">
        <f>'CEP Totals'!$U$55</f>
        <v>1</v>
      </c>
      <c r="G33" s="45">
        <f>'CEP Totals'!$U$64</f>
        <v>0</v>
      </c>
      <c r="H33" s="45">
        <f>'CEP Totals'!$U$70</f>
        <v>1</v>
      </c>
      <c r="I33" s="45">
        <f>'CEP Totals'!$U$78</f>
        <v>1</v>
      </c>
      <c r="J33" s="45">
        <f>'CEP Totals'!$U$89</f>
        <v>2</v>
      </c>
      <c r="K33" s="45">
        <f>'CEP Totals'!$U$96</f>
        <v>2</v>
      </c>
      <c r="L33" s="45">
        <f>'CEP Totals'!$U$103</f>
        <v>1</v>
      </c>
      <c r="M33" s="45">
        <f>'CEP Totals'!$U$110</f>
        <v>1</v>
      </c>
      <c r="N33" s="45">
        <f>'CEP Totals'!$U$124</f>
        <v>1</v>
      </c>
    </row>
    <row r="34" spans="1:14" x14ac:dyDescent="0.25">
      <c r="A34" s="44">
        <f>'CEP Totals'!$H$1</f>
        <v>2769</v>
      </c>
      <c r="B34" s="44">
        <f>'CEP Totals'!$V$17</f>
        <v>32</v>
      </c>
      <c r="C34" s="44">
        <f>'CEP Totals'!$V$25</f>
        <v>3</v>
      </c>
      <c r="D34" s="44">
        <f>'CEP Totals'!$V$33</f>
        <v>1</v>
      </c>
      <c r="E34" s="44">
        <f>'CEP Totals'!$V$41</f>
        <v>1</v>
      </c>
      <c r="F34" s="44">
        <f>'CEP Totals'!$V$55</f>
        <v>5</v>
      </c>
      <c r="G34" s="44">
        <f>'CEP Totals'!$V$64</f>
        <v>2</v>
      </c>
      <c r="H34" s="44">
        <f>'CEP Totals'!$V$70</f>
        <v>2</v>
      </c>
      <c r="I34" s="44">
        <f>'CEP Totals'!$V$78</f>
        <v>3</v>
      </c>
      <c r="J34" s="44">
        <f>'CEP Totals'!$V$89</f>
        <v>1</v>
      </c>
      <c r="K34" s="44">
        <f>'CEP Totals'!$V$96</f>
        <v>1</v>
      </c>
      <c r="L34" s="44">
        <f>'CEP Totals'!$V$103</f>
        <v>0</v>
      </c>
      <c r="M34" s="44">
        <f>'CEP Totals'!$V$110</f>
        <v>0</v>
      </c>
      <c r="N34" s="44">
        <f>'CEP Totals'!$V$124</f>
        <v>1</v>
      </c>
    </row>
    <row r="35" spans="1:14" x14ac:dyDescent="0.25">
      <c r="A35" s="44" t="str">
        <f>'CEP Totals'!$I$1</f>
        <v>InputMouse#</v>
      </c>
      <c r="B35" s="44">
        <f>'CEP Totals'!$W$17</f>
        <v>0</v>
      </c>
      <c r="C35" s="44">
        <f>'CEP Totals'!$W$25</f>
        <v>0</v>
      </c>
      <c r="D35" s="44">
        <f>'CEP Totals'!$W$33</f>
        <v>0</v>
      </c>
      <c r="E35" s="44">
        <f>'CEP Totals'!$W$41</f>
        <v>0</v>
      </c>
      <c r="F35" s="44">
        <f>'CEP Totals'!$W$55</f>
        <v>0</v>
      </c>
      <c r="G35" s="44">
        <f>'CEP Totals'!$W$64</f>
        <v>0</v>
      </c>
      <c r="H35" s="44">
        <f>'CEP Totals'!$W$70</f>
        <v>0</v>
      </c>
      <c r="I35" s="44">
        <f>'CEP Totals'!$W$78</f>
        <v>0</v>
      </c>
      <c r="J35" s="44">
        <f>'CEP Totals'!$W$89</f>
        <v>0</v>
      </c>
      <c r="K35" s="44">
        <f>'CEP Totals'!$W$96</f>
        <v>0</v>
      </c>
      <c r="L35" s="44">
        <f>'CEP Totals'!$W$103</f>
        <v>0</v>
      </c>
      <c r="M35" s="44">
        <f>'CEP Totals'!$W$110</f>
        <v>0</v>
      </c>
      <c r="N35" s="44">
        <f>'CEP Totals'!$W$124</f>
        <v>0</v>
      </c>
    </row>
    <row r="36" spans="1:14" x14ac:dyDescent="0.25">
      <c r="A36" s="44" t="str">
        <f>'CEP Totals'!$J$1</f>
        <v>InputMouse#</v>
      </c>
      <c r="B36" s="44">
        <f>'CEP Totals'!$X$17</f>
        <v>0</v>
      </c>
      <c r="C36" s="44">
        <f>'CEP Totals'!$X$25</f>
        <v>0</v>
      </c>
      <c r="D36" s="44">
        <f>'CEP Totals'!$X$33</f>
        <v>0</v>
      </c>
      <c r="E36" s="44">
        <f>'CEP Totals'!$X$41</f>
        <v>0</v>
      </c>
      <c r="F36" s="44">
        <f>'CEP Totals'!$X$55</f>
        <v>0</v>
      </c>
      <c r="G36" s="44">
        <f>'CEP Totals'!$X$64</f>
        <v>0</v>
      </c>
      <c r="H36" s="44">
        <f>'CEP Totals'!$X$70</f>
        <v>0</v>
      </c>
      <c r="I36" s="44">
        <f>'CEP Totals'!$X$78</f>
        <v>0</v>
      </c>
      <c r="J36" s="44">
        <f>'CEP Totals'!$X$89</f>
        <v>0</v>
      </c>
      <c r="K36" s="44">
        <f>'CEP Totals'!$X$96</f>
        <v>0</v>
      </c>
      <c r="L36" s="44">
        <f>'CEP Totals'!$X$103</f>
        <v>0</v>
      </c>
      <c r="M36" s="44">
        <f>'CEP Totals'!$X$110</f>
        <v>0</v>
      </c>
      <c r="N36" s="44">
        <f>'CEP Totals'!$X$124</f>
        <v>0</v>
      </c>
    </row>
    <row r="37" spans="1:14" x14ac:dyDescent="0.25">
      <c r="A37" s="44" t="str">
        <f>'CEP Totals'!$K$1</f>
        <v>InputMouse#</v>
      </c>
      <c r="B37" s="44">
        <f>'CEP Totals'!$Y$17</f>
        <v>0</v>
      </c>
      <c r="C37" s="44">
        <f>'CEP Totals'!$Y$25</f>
        <v>0</v>
      </c>
      <c r="D37" s="44">
        <f>'CEP Totals'!$Y$33</f>
        <v>0</v>
      </c>
      <c r="E37" s="44">
        <f>'CEP Totals'!$Y$41</f>
        <v>0</v>
      </c>
      <c r="F37" s="44">
        <f>'CEP Totals'!$Y$55</f>
        <v>0</v>
      </c>
      <c r="G37" s="44">
        <f>'CEP Totals'!$Y$64</f>
        <v>0</v>
      </c>
      <c r="H37" s="44">
        <f>'CEP Totals'!$Y$70</f>
        <v>0</v>
      </c>
      <c r="I37" s="44">
        <f>'CEP Totals'!$Y$78</f>
        <v>0</v>
      </c>
      <c r="J37" s="44">
        <f>'CEP Totals'!$Y$89</f>
        <v>0</v>
      </c>
      <c r="K37" s="44">
        <f>'CEP Totals'!$Y$96</f>
        <v>0</v>
      </c>
      <c r="L37" s="44">
        <f>'CEP Totals'!$Y$103</f>
        <v>0</v>
      </c>
      <c r="M37" s="44">
        <f>'CEP Totals'!$Y$110</f>
        <v>0</v>
      </c>
      <c r="N37" s="44">
        <f>'CEP Totals'!$Y$124</f>
        <v>0</v>
      </c>
    </row>
    <row r="38" spans="1:14" x14ac:dyDescent="0.25">
      <c r="A38" s="22" t="s">
        <v>127</v>
      </c>
    </row>
    <row r="39" spans="1:14" x14ac:dyDescent="0.25">
      <c r="A39" s="46" t="s">
        <v>123</v>
      </c>
      <c r="B39" s="46" t="s">
        <v>37</v>
      </c>
      <c r="C39" s="46" t="s">
        <v>110</v>
      </c>
      <c r="D39" s="46" t="s">
        <v>38</v>
      </c>
      <c r="E39" s="46" t="s">
        <v>39</v>
      </c>
      <c r="F39" s="46" t="s">
        <v>40</v>
      </c>
      <c r="G39" s="46" t="s">
        <v>41</v>
      </c>
      <c r="H39" s="46" t="s">
        <v>42</v>
      </c>
      <c r="I39" s="46" t="s">
        <v>43</v>
      </c>
      <c r="J39" s="46" t="s">
        <v>111</v>
      </c>
      <c r="K39" s="46" t="s">
        <v>44</v>
      </c>
      <c r="L39" s="46" t="s">
        <v>45</v>
      </c>
      <c r="M39" s="46" t="s">
        <v>46</v>
      </c>
      <c r="N39" s="46" t="s">
        <v>47</v>
      </c>
    </row>
    <row r="40" spans="1:14" x14ac:dyDescent="0.25">
      <c r="A40" s="36">
        <f>'CEP Totals'!$B$1</f>
        <v>2761</v>
      </c>
      <c r="B40" s="47">
        <f>'CEP Totals'!$P$18</f>
        <v>3.1608987789899574</v>
      </c>
      <c r="C40" s="47">
        <f>'CEP Totals'!$P$26</f>
        <v>0.30693111851838206</v>
      </c>
      <c r="D40" s="47">
        <f>'CEP Totals'!$P$34</f>
        <v>0.2460278798793479</v>
      </c>
      <c r="E40" s="47">
        <f>'CEP Totals'!$P$42</f>
        <v>8.5833447062650697E-2</v>
      </c>
      <c r="F40" s="47">
        <f>'CEP Totals'!$P$56</f>
        <v>0.12926640539340808</v>
      </c>
      <c r="G40" s="47">
        <f>'CEP Totals'!$P$65</f>
        <v>0</v>
      </c>
      <c r="H40" s="47">
        <f>'CEP Totals'!$P$71</f>
        <v>0.2358120719273982</v>
      </c>
      <c r="I40" s="47">
        <f>'CEP Totals'!$P$79</f>
        <v>1.1009313879542093</v>
      </c>
      <c r="J40" s="47">
        <f>'CEP Totals'!$P$90</f>
        <v>1.2791731424807002</v>
      </c>
      <c r="K40" s="47">
        <f>'CEP Totals'!$P$97</f>
        <v>4.62755044550585E-2</v>
      </c>
      <c r="L40" s="47">
        <f>'CEP Totals'!$P$104</f>
        <v>0</v>
      </c>
      <c r="M40" s="47">
        <f>'CEP Totals'!$P$111</f>
        <v>0.56274936831383404</v>
      </c>
      <c r="N40" s="47">
        <f>'CEP Totals'!$P$125</f>
        <v>0.24863932131410857</v>
      </c>
    </row>
    <row r="41" spans="1:14" x14ac:dyDescent="0.25">
      <c r="A41" s="36">
        <f>'CEP Totals'!$C$1</f>
        <v>2762</v>
      </c>
      <c r="B41" s="47">
        <f>'CEP Totals'!$Q$18</f>
        <v>3.4901590684680781</v>
      </c>
      <c r="C41" s="47">
        <f>'CEP Totals'!$Q$26</f>
        <v>0.32419599393504112</v>
      </c>
      <c r="D41" s="47">
        <f>'CEP Totals'!$Q$34</f>
        <v>0.19989765240197019</v>
      </c>
      <c r="E41" s="47">
        <f>'CEP Totals'!$Q$42</f>
        <v>0.20921902721521107</v>
      </c>
      <c r="F41" s="47">
        <f>'CEP Totals'!$Q$56</f>
        <v>0.27307528139357456</v>
      </c>
      <c r="G41" s="47">
        <f>'CEP Totals'!$Q$65</f>
        <v>0.22240014233609107</v>
      </c>
      <c r="H41" s="47">
        <f>'CEP Totals'!$Q$71</f>
        <v>0.52689259821278034</v>
      </c>
      <c r="I41" s="47">
        <f>'CEP Totals'!$Q$79</f>
        <v>0.27106265233721061</v>
      </c>
      <c r="J41" s="47">
        <f>'CEP Totals'!$Q$90</f>
        <v>0.15284237915670132</v>
      </c>
      <c r="K41" s="47">
        <f>'CEP Totals'!$Q$97</f>
        <v>0.15039538947894013</v>
      </c>
      <c r="L41" s="47">
        <f>'CEP Totals'!$Q$104</f>
        <v>0.74065295964922684</v>
      </c>
      <c r="M41" s="47">
        <f>'CEP Totals'!$Q$111</f>
        <v>0.42206202623537559</v>
      </c>
      <c r="N41" s="47">
        <f>'CEP Totals'!$Q$125</f>
        <v>0.2797192364783721</v>
      </c>
    </row>
    <row r="42" spans="1:14" x14ac:dyDescent="0.25">
      <c r="A42" s="36">
        <f>'CEP Totals'!$D$1</f>
        <v>2765</v>
      </c>
      <c r="B42" s="47">
        <f>'CEP Totals'!$R$18</f>
        <v>2.7389521035744364</v>
      </c>
      <c r="C42" s="47">
        <f>'CEP Totals'!$R$26</f>
        <v>2.5837562190031016</v>
      </c>
      <c r="D42" s="47">
        <f>'CEP Totals'!$R$34</f>
        <v>0.39324128341371184</v>
      </c>
      <c r="E42" s="47">
        <f>'CEP Totals'!$R$42</f>
        <v>0</v>
      </c>
      <c r="F42" s="47">
        <f>'CEP Totals'!$R$56</f>
        <v>0.52342298577330815</v>
      </c>
      <c r="G42" s="47">
        <f>'CEP Totals'!$R$65</f>
        <v>0.87501695345347308</v>
      </c>
      <c r="H42" s="47">
        <f>'CEP Totals'!$R$71</f>
        <v>0.125637579305581</v>
      </c>
      <c r="I42" s="47">
        <f>'CEP Totals'!$R$79</f>
        <v>0.1421968012260777</v>
      </c>
      <c r="J42" s="47">
        <f>'CEP Totals'!$R$90</f>
        <v>0.40089804368970838</v>
      </c>
      <c r="K42" s="47">
        <f>'CEP Totals'!$R$97</f>
        <v>7.3964945645380392E-2</v>
      </c>
      <c r="L42" s="47">
        <f>'CEP Totals'!$R$104</f>
        <v>0.24283703595056616</v>
      </c>
      <c r="M42" s="47">
        <f>'CEP Totals'!$R$111</f>
        <v>0.18450798961109313</v>
      </c>
      <c r="N42" s="47">
        <f>'CEP Totals'!$R$125</f>
        <v>0.22418299462747493</v>
      </c>
    </row>
    <row r="43" spans="1:14" x14ac:dyDescent="0.25">
      <c r="A43" s="36">
        <f>'CEP Totals'!$E$1</f>
        <v>2766</v>
      </c>
      <c r="B43" s="47">
        <f>'CEP Totals'!$S$18</f>
        <v>2.5400079474026445</v>
      </c>
      <c r="C43" s="47">
        <f>'CEP Totals'!$S$26</f>
        <v>0.29925784055542254</v>
      </c>
      <c r="D43" s="47">
        <f>'CEP Totals'!$S$34</f>
        <v>1.1993859144118211</v>
      </c>
      <c r="E43" s="47">
        <f>'CEP Totals'!$S$42</f>
        <v>0.41843805443042215</v>
      </c>
      <c r="F43" s="47">
        <f>'CEP Totals'!$S$56</f>
        <v>0</v>
      </c>
      <c r="G43" s="47">
        <f>'CEP Totals'!$S$65</f>
        <v>0</v>
      </c>
      <c r="H43" s="47">
        <f>'CEP Totals'!$S$71</f>
        <v>2.2991677012921325</v>
      </c>
      <c r="I43" s="47">
        <f>'CEP Totals'!$S$79</f>
        <v>0.32527518280465278</v>
      </c>
      <c r="J43" s="47">
        <f>'CEP Totals'!$S$90</f>
        <v>1.1004651299282495</v>
      </c>
      <c r="K43" s="47">
        <f>'CEP Totals'!$S$97</f>
        <v>0</v>
      </c>
      <c r="L43" s="47">
        <f>'CEP Totals'!$S$104</f>
        <v>1.1109794394738401</v>
      </c>
      <c r="M43" s="47">
        <f>'CEP Totals'!$S$111</f>
        <v>0.84412405247075117</v>
      </c>
      <c r="N43" s="47">
        <f>'CEP Totals'!$S$125</f>
        <v>0.65267821844953489</v>
      </c>
    </row>
    <row r="44" spans="1:14" x14ac:dyDescent="0.25">
      <c r="A44" s="36">
        <f>'CEP Totals'!$F$1</f>
        <v>2767</v>
      </c>
      <c r="B44" s="47">
        <f>'CEP Totals'!$T$18</f>
        <v>2.8878643329642473</v>
      </c>
      <c r="C44" s="47">
        <f>'CEP Totals'!$T$26</f>
        <v>1.183112392893531</v>
      </c>
      <c r="D44" s="47">
        <f>'CEP Totals'!$T$34</f>
        <v>2.5103426115596257</v>
      </c>
      <c r="E44" s="47">
        <f>'CEP Totals'!$T$42</f>
        <v>0</v>
      </c>
      <c r="F44" s="47">
        <f>'CEP Totals'!$T$56</f>
        <v>0.1758624352445203</v>
      </c>
      <c r="G44" s="47">
        <f>'CEP Totals'!$T$65</f>
        <v>0</v>
      </c>
      <c r="H44" s="47">
        <f>'CEP Totals'!$T$71</f>
        <v>1.4703979485007823</v>
      </c>
      <c r="I44" s="47">
        <f>'CEP Totals'!$T$79</f>
        <v>0.30258156539967695</v>
      </c>
      <c r="J44" s="47">
        <f>'CEP Totals'!$T$90</f>
        <v>0.51184424647825566</v>
      </c>
      <c r="K44" s="47">
        <f>'CEP Totals'!$T$97</f>
        <v>5.2463507957769814E-2</v>
      </c>
      <c r="L44" s="47">
        <f>'CEP Totals'!$T$97</f>
        <v>5.2463507957769814E-2</v>
      </c>
      <c r="M44" s="47">
        <f>'CEP Totals'!$T$111</f>
        <v>9.8153959589622225E-2</v>
      </c>
      <c r="N44" s="47">
        <f>'CEP Totals'!$T$125</f>
        <v>0.26020394091011362</v>
      </c>
    </row>
    <row r="45" spans="1:14" x14ac:dyDescent="0.25">
      <c r="A45" s="36">
        <f>'CEP Totals'!$G$1</f>
        <v>2768</v>
      </c>
      <c r="B45" s="55">
        <f>'CEP Totals'!$U$18</f>
        <v>2.8822785218753415</v>
      </c>
      <c r="C45" s="55">
        <f>'CEP Totals'!$U$26</f>
        <v>1.2734376193847767</v>
      </c>
      <c r="D45" s="55">
        <f>'CEP Totals'!$U$34</f>
        <v>0</v>
      </c>
      <c r="E45" s="55">
        <f>'CEP Totals'!$U$42</f>
        <v>1.4244699725290966</v>
      </c>
      <c r="F45" s="55">
        <f>'CEP Totals'!$U$56</f>
        <v>0.21452722597203894</v>
      </c>
      <c r="G45" s="55">
        <f>'CEP Totals'!$U$65</f>
        <v>0</v>
      </c>
      <c r="H45" s="55">
        <f>'CEP Totals'!$U$71</f>
        <v>0.48918461729619839</v>
      </c>
      <c r="I45" s="55">
        <f>'CEP Totals'!$U$79</f>
        <v>0.27682994281247042</v>
      </c>
      <c r="J45" s="55">
        <f>'CEP Totals'!$U$90</f>
        <v>0.62437737868269483</v>
      </c>
      <c r="K45" s="55">
        <f>'CEP Totals'!$U$97</f>
        <v>0.38398822845686842</v>
      </c>
      <c r="L45" s="55">
        <f>'CEP Totals'!$U$104</f>
        <v>0.63034294438232064</v>
      </c>
      <c r="M45" s="55">
        <f>'CEP Totals'!$U$111</f>
        <v>0.35920172445563875</v>
      </c>
      <c r="N45" s="55">
        <f>'CEP Totals'!$U$125</f>
        <v>0.15870594977496291</v>
      </c>
    </row>
    <row r="46" spans="1:14" x14ac:dyDescent="0.25">
      <c r="A46" s="36">
        <f>'CEP Totals'!$H$1</f>
        <v>2769</v>
      </c>
      <c r="B46" s="47">
        <f>'CEP Totals'!$V$18</f>
        <v>2.7788121133977652</v>
      </c>
      <c r="C46" s="47">
        <f>'CEP Totals'!$V$26</f>
        <v>0.6905950166663597</v>
      </c>
      <c r="D46" s="47">
        <f>'CEP Totals'!$V$34</f>
        <v>0.92260454954755466</v>
      </c>
      <c r="E46" s="47">
        <f>'CEP Totals'!$V$42</f>
        <v>0.64375085296988022</v>
      </c>
      <c r="F46" s="47">
        <f>'CEP Totals'!$V$56</f>
        <v>0.96949804045056065</v>
      </c>
      <c r="G46" s="47">
        <f>'CEP Totals'!$V$65</f>
        <v>2.0529243907946868</v>
      </c>
      <c r="H46" s="47">
        <f>'CEP Totals'!$V$71</f>
        <v>0.8842952697277433</v>
      </c>
      <c r="I46" s="47">
        <f>'CEP Totals'!$V$79</f>
        <v>0.75063503724150638</v>
      </c>
      <c r="J46" s="47">
        <f>'CEP Totals'!$V$90</f>
        <v>0.28217054613544862</v>
      </c>
      <c r="K46" s="47">
        <f>'CEP Totals'!$V$97</f>
        <v>0.17353314170646938</v>
      </c>
      <c r="L46" s="47">
        <f>'CEP Totals'!$V$104</f>
        <v>0</v>
      </c>
      <c r="M46" s="47">
        <f>'CEP Totals'!$V$111</f>
        <v>0</v>
      </c>
      <c r="N46" s="47">
        <f>'CEP Totals'!$V$125</f>
        <v>0.14344576229660111</v>
      </c>
    </row>
    <row r="47" spans="1:14" x14ac:dyDescent="0.25">
      <c r="A47" s="36" t="str">
        <f>'CEP Totals'!$I$1</f>
        <v>InputMouse#</v>
      </c>
      <c r="B47" s="47" t="e">
        <f>'CEP Totals'!$W$18</f>
        <v>#DIV/0!</v>
      </c>
      <c r="C47" s="47" t="e">
        <f>'CEP Totals'!$W$26</f>
        <v>#DIV/0!</v>
      </c>
      <c r="D47" s="47" t="e">
        <f>'CEP Totals'!$W$34</f>
        <v>#DIV/0!</v>
      </c>
      <c r="E47" s="47" t="e">
        <f>'CEP Totals'!$W$42</f>
        <v>#DIV/0!</v>
      </c>
      <c r="F47" s="47" t="e">
        <f>'CEP Totals'!$W$56</f>
        <v>#DIV/0!</v>
      </c>
      <c r="G47" s="47" t="e">
        <f>'CEP Totals'!$W$65</f>
        <v>#DIV/0!</v>
      </c>
      <c r="H47" s="47" t="e">
        <f>'CEP Totals'!$W$71</f>
        <v>#DIV/0!</v>
      </c>
      <c r="I47" s="47" t="e">
        <f>'CEP Totals'!$W$79</f>
        <v>#DIV/0!</v>
      </c>
      <c r="J47" s="47" t="e">
        <f>'CEP Totals'!$W$90</f>
        <v>#DIV/0!</v>
      </c>
      <c r="K47" s="47" t="e">
        <f>'CEP Totals'!$W$97</f>
        <v>#DIV/0!</v>
      </c>
      <c r="L47" s="47" t="e">
        <f>'CEP Totals'!$W$104</f>
        <v>#DIV/0!</v>
      </c>
      <c r="M47" s="47" t="e">
        <f>'CEP Totals'!$W$111</f>
        <v>#DIV/0!</v>
      </c>
      <c r="N47" s="47" t="e">
        <f>'CEP Totals'!$W$125</f>
        <v>#DIV/0!</v>
      </c>
    </row>
    <row r="48" spans="1:14" x14ac:dyDescent="0.25">
      <c r="A48" s="36" t="str">
        <f>'CEP Totals'!$J$1</f>
        <v>InputMouse#</v>
      </c>
      <c r="B48" s="47" t="e">
        <f>'CEP Totals'!$X$18</f>
        <v>#DIV/0!</v>
      </c>
      <c r="C48" s="47" t="e">
        <f>'CEP Totals'!$X$26</f>
        <v>#DIV/0!</v>
      </c>
      <c r="D48" s="47" t="e">
        <f>'CEP Totals'!$X$34</f>
        <v>#DIV/0!</v>
      </c>
      <c r="E48" s="47" t="e">
        <f>'CEP Totals'!$X$42</f>
        <v>#DIV/0!</v>
      </c>
      <c r="F48" s="47" t="e">
        <f>'CEP Totals'!$X$56</f>
        <v>#DIV/0!</v>
      </c>
      <c r="G48" s="47" t="e">
        <f>'CEP Totals'!$X$65</f>
        <v>#DIV/0!</v>
      </c>
      <c r="H48" s="47" t="e">
        <f>'CEP Totals'!$X$71</f>
        <v>#DIV/0!</v>
      </c>
      <c r="I48" s="47" t="e">
        <f>'CEP Totals'!$X$79</f>
        <v>#DIV/0!</v>
      </c>
      <c r="J48" s="47" t="e">
        <f>'CEP Totals'!$X$90</f>
        <v>#DIV/0!</v>
      </c>
      <c r="K48" s="47" t="e">
        <f>'CEP Totals'!$X$97</f>
        <v>#DIV/0!</v>
      </c>
      <c r="L48" s="47" t="e">
        <f>'CEP Totals'!$X$104</f>
        <v>#DIV/0!</v>
      </c>
      <c r="M48" s="47" t="e">
        <f>'CEP Totals'!$X$111</f>
        <v>#DIV/0!</v>
      </c>
      <c r="N48" s="47" t="e">
        <f>'CEP Totals'!$X$125</f>
        <v>#DIV/0!</v>
      </c>
    </row>
    <row r="49" spans="1:14" x14ac:dyDescent="0.25">
      <c r="A49" s="36" t="str">
        <f>'CEP Totals'!$K$1</f>
        <v>InputMouse#</v>
      </c>
      <c r="B49" s="47" t="e">
        <f>'CEP Totals'!$Y$18</f>
        <v>#DIV/0!</v>
      </c>
      <c r="C49" s="47" t="e">
        <f>'CEP Totals'!$Y$26</f>
        <v>#DIV/0!</v>
      </c>
      <c r="D49" s="47" t="e">
        <f>'CEP Totals'!$Y$34</f>
        <v>#DIV/0!</v>
      </c>
      <c r="E49" s="47" t="e">
        <f>'CEP Totals'!$Y$42</f>
        <v>#DIV/0!</v>
      </c>
      <c r="F49" s="47" t="e">
        <f>'CEP Totals'!$Y$56</f>
        <v>#DIV/0!</v>
      </c>
      <c r="G49" s="47" t="e">
        <f>'CEP Totals'!$Y$65</f>
        <v>#DIV/0!</v>
      </c>
      <c r="H49" s="47" t="e">
        <f>'CEP Totals'!$Y$71</f>
        <v>#DIV/0!</v>
      </c>
      <c r="I49" s="47" t="e">
        <f>'CEP Totals'!$Y$79</f>
        <v>#DIV/0!</v>
      </c>
      <c r="J49" s="47" t="e">
        <f>'CEP Totals'!$Y$90</f>
        <v>#DIV/0!</v>
      </c>
      <c r="K49" s="47" t="e">
        <f>'CEP Totals'!$Y$97</f>
        <v>#DIV/0!</v>
      </c>
      <c r="L49" s="47" t="e">
        <f>'CEP Totals'!$Y$104</f>
        <v>#DIV/0!</v>
      </c>
      <c r="M49" s="47" t="e">
        <f>'CEP Totals'!$Y$111</f>
        <v>#DIV/0!</v>
      </c>
      <c r="N49" s="47" t="e">
        <f>'CEP Totals'!$Y$125</f>
        <v>#DIV/0!</v>
      </c>
    </row>
    <row r="51" spans="1:14" x14ac:dyDescent="0.25">
      <c r="A51" s="22" t="s">
        <v>128</v>
      </c>
    </row>
    <row r="52" spans="1:14" x14ac:dyDescent="0.25">
      <c r="A52" s="43" t="s">
        <v>123</v>
      </c>
      <c r="B52" s="43" t="s">
        <v>37</v>
      </c>
      <c r="C52" s="43" t="s">
        <v>110</v>
      </c>
      <c r="D52" s="43" t="s">
        <v>38</v>
      </c>
      <c r="E52" s="43" t="s">
        <v>39</v>
      </c>
      <c r="F52" s="43" t="s">
        <v>40</v>
      </c>
      <c r="G52" s="43" t="s">
        <v>41</v>
      </c>
      <c r="H52" s="43" t="s">
        <v>42</v>
      </c>
      <c r="I52" s="43" t="s">
        <v>43</v>
      </c>
      <c r="J52" s="43" t="s">
        <v>111</v>
      </c>
      <c r="K52" s="43" t="s">
        <v>44</v>
      </c>
      <c r="L52" s="43" t="s">
        <v>45</v>
      </c>
      <c r="M52" s="43" t="s">
        <v>46</v>
      </c>
      <c r="N52" s="43" t="s">
        <v>47</v>
      </c>
    </row>
    <row r="53" spans="1:14" x14ac:dyDescent="0.25">
      <c r="A53" s="44">
        <f>'Saline Totals'!$B$1</f>
        <v>2733</v>
      </c>
      <c r="B53" s="44">
        <f>'Saline Totals'!$P$17</f>
        <v>0</v>
      </c>
      <c r="C53" s="44">
        <f>'Saline Totals'!$P$25</f>
        <v>0</v>
      </c>
      <c r="D53" s="44">
        <f>'Saline Totals'!$P$33</f>
        <v>0</v>
      </c>
      <c r="E53" s="44">
        <f>'Saline Totals'!$P$41</f>
        <v>0</v>
      </c>
      <c r="F53" s="44">
        <f>'Saline Totals'!$P$55</f>
        <v>0</v>
      </c>
      <c r="G53" s="44">
        <f>'Saline Totals'!$P$64</f>
        <v>0</v>
      </c>
      <c r="H53" s="44">
        <f>'Saline Totals'!$P$70</f>
        <v>0</v>
      </c>
      <c r="I53" s="44">
        <f>'Saline Totals'!$P$78</f>
        <v>0</v>
      </c>
      <c r="J53" s="44">
        <f>'Saline Totals'!$P$89</f>
        <v>0</v>
      </c>
      <c r="K53" s="44">
        <f>'Saline Totals'!$P$9</f>
        <v>0</v>
      </c>
      <c r="L53" s="44">
        <f>'Saline Totals'!$P$103</f>
        <v>0</v>
      </c>
      <c r="M53" s="44">
        <f>'Saline Totals'!$P$110</f>
        <v>0</v>
      </c>
      <c r="N53" s="44">
        <f>'Saline Totals'!$P$124</f>
        <v>0</v>
      </c>
    </row>
    <row r="54" spans="1:14" x14ac:dyDescent="0.25">
      <c r="A54" s="44">
        <f>'Saline Totals'!$C$1</f>
        <v>2764</v>
      </c>
      <c r="B54" s="44">
        <f>'Saline Totals'!$Q$17</f>
        <v>1</v>
      </c>
      <c r="C54" s="44">
        <f>'Saline Totals'!$Q$25</f>
        <v>0</v>
      </c>
      <c r="D54" s="44">
        <f>'Saline Totals'!$Q$33</f>
        <v>1</v>
      </c>
      <c r="E54" s="44">
        <f>'Saline Totals'!$Q$41</f>
        <v>0</v>
      </c>
      <c r="F54" s="44">
        <f>'Saline Totals'!$Q$55</f>
        <v>1</v>
      </c>
      <c r="G54" s="44">
        <f>'Saline Totals'!$Q$64</f>
        <v>0</v>
      </c>
      <c r="H54" s="44">
        <f>'Saline Totals'!$Q$70</f>
        <v>0</v>
      </c>
      <c r="I54" s="44">
        <f>'Saline Totals'!$Q$78</f>
        <v>0</v>
      </c>
      <c r="J54" s="44">
        <f>'Saline Totals'!$Q$89</f>
        <v>0</v>
      </c>
      <c r="K54" s="44">
        <f>'Saline Totals'!$Q$96</f>
        <v>0</v>
      </c>
      <c r="L54" s="44">
        <f>'Saline Totals'!$Q$103</f>
        <v>0</v>
      </c>
      <c r="M54" s="44">
        <f>'Saline Totals'!$Q$110</f>
        <v>0</v>
      </c>
      <c r="N54" s="44">
        <f>'Saline Totals'!$Q$124</f>
        <v>0</v>
      </c>
    </row>
    <row r="55" spans="1:14" x14ac:dyDescent="0.25">
      <c r="A55" s="44" t="str">
        <f>'Saline Totals'!$D$1</f>
        <v>InputMouse#</v>
      </c>
      <c r="B55" s="44">
        <f>'Saline Totals'!$R$17</f>
        <v>0</v>
      </c>
      <c r="C55" s="44">
        <f>'Saline Totals'!$R$25</f>
        <v>0</v>
      </c>
      <c r="D55" s="44">
        <f>'Saline Totals'!$R$33</f>
        <v>0</v>
      </c>
      <c r="E55" s="44">
        <f>'Saline Totals'!$R$41</f>
        <v>0</v>
      </c>
      <c r="F55" s="44">
        <f>'Saline Totals'!$R$55</f>
        <v>0</v>
      </c>
      <c r="G55" s="44">
        <f>'Saline Totals'!$R$64</f>
        <v>0</v>
      </c>
      <c r="H55" s="44">
        <f>'Saline Totals'!$R$70</f>
        <v>0</v>
      </c>
      <c r="I55" s="44">
        <f>'Saline Totals'!$R$78</f>
        <v>0</v>
      </c>
      <c r="J55" s="44">
        <f>'Saline Totals'!$R$89</f>
        <v>0</v>
      </c>
      <c r="K55" s="44">
        <f>'Saline Totals'!$R$96</f>
        <v>0</v>
      </c>
      <c r="L55" s="44">
        <f>'Saline Totals'!$R$103</f>
        <v>0</v>
      </c>
      <c r="M55" s="44">
        <f>'Saline Totals'!$R$110</f>
        <v>0</v>
      </c>
      <c r="N55" s="44">
        <f>'Saline Totals'!$R$124</f>
        <v>0</v>
      </c>
    </row>
    <row r="56" spans="1:14" x14ac:dyDescent="0.25">
      <c r="A56" s="44" t="str">
        <f>'Saline Totals'!$E$1</f>
        <v>InputMouse#</v>
      </c>
      <c r="B56" s="44">
        <f>'Saline Totals'!$S$17</f>
        <v>0</v>
      </c>
      <c r="C56" s="44">
        <f>'Saline Totals'!$S$25</f>
        <v>0</v>
      </c>
      <c r="D56" s="44">
        <f>'Saline Totals'!$S$33</f>
        <v>0</v>
      </c>
      <c r="E56" s="44">
        <f>'Saline Totals'!$S$41</f>
        <v>0</v>
      </c>
      <c r="F56" s="44">
        <f>'Saline Totals'!$S$55</f>
        <v>0</v>
      </c>
      <c r="G56" s="44">
        <f>'Saline Totals'!$S$64</f>
        <v>0</v>
      </c>
      <c r="H56" s="44">
        <f>'Saline Totals'!$S$70</f>
        <v>0</v>
      </c>
      <c r="I56" s="44">
        <f>'Saline Totals'!$S$78</f>
        <v>0</v>
      </c>
      <c r="J56" s="44">
        <f>'Saline Totals'!$S$89</f>
        <v>0</v>
      </c>
      <c r="K56" s="44">
        <f>'Saline Totals'!$S$96</f>
        <v>0</v>
      </c>
      <c r="L56" s="44">
        <f>'Saline Totals'!$S$103</f>
        <v>0</v>
      </c>
      <c r="M56" s="44">
        <f>'Saline Totals'!$S$110</f>
        <v>0</v>
      </c>
      <c r="N56" s="44">
        <f>'Saline Totals'!$S$124</f>
        <v>0</v>
      </c>
    </row>
    <row r="57" spans="1:14" x14ac:dyDescent="0.25">
      <c r="A57" s="44" t="str">
        <f>'Saline Totals'!$F$1</f>
        <v>InputMouse#</v>
      </c>
      <c r="B57" s="44">
        <f>'Saline Totals'!$T$17</f>
        <v>0</v>
      </c>
      <c r="C57" s="44">
        <f>'Saline Totals'!$T$25</f>
        <v>0</v>
      </c>
      <c r="D57" s="44">
        <f>'Saline Totals'!$T$33</f>
        <v>0</v>
      </c>
      <c r="E57" s="44">
        <f>'Saline Totals'!$T$41</f>
        <v>0</v>
      </c>
      <c r="F57" s="44">
        <f>'Saline Totals'!$T$55</f>
        <v>0</v>
      </c>
      <c r="G57" s="44">
        <f>'Saline Totals'!$T$64</f>
        <v>0</v>
      </c>
      <c r="H57" s="44">
        <f>'Saline Totals'!$T$70</f>
        <v>0</v>
      </c>
      <c r="I57" s="44">
        <f>'Saline Totals'!$T$78</f>
        <v>0</v>
      </c>
      <c r="J57" s="44">
        <f>'Saline Totals'!$T$89</f>
        <v>0</v>
      </c>
      <c r="K57" s="44">
        <f>'Saline Totals'!$T$96</f>
        <v>0</v>
      </c>
      <c r="L57" s="44">
        <f>'Saline Totals'!$T$103</f>
        <v>0</v>
      </c>
      <c r="M57" s="44">
        <f>'Saline Totals'!$T$110</f>
        <v>0</v>
      </c>
      <c r="N57" s="44">
        <f>'Saline Totals'!$T$124</f>
        <v>0</v>
      </c>
    </row>
    <row r="58" spans="1:14" x14ac:dyDescent="0.25">
      <c r="A58" s="44" t="str">
        <f>'Saline Totals'!$G$1</f>
        <v>InputMouse#</v>
      </c>
      <c r="B58" s="45">
        <f>'Saline Totals'!$U$17</f>
        <v>0</v>
      </c>
      <c r="C58" s="45">
        <f>'Saline Totals'!$U$25</f>
        <v>0</v>
      </c>
      <c r="D58" s="45">
        <f>'Saline Totals'!$U$33</f>
        <v>0</v>
      </c>
      <c r="E58" s="45">
        <f>'Saline Totals'!$U$41</f>
        <v>0</v>
      </c>
      <c r="F58" s="45">
        <f>'Saline Totals'!$U$55</f>
        <v>0</v>
      </c>
      <c r="G58" s="45">
        <f>'Saline Totals'!$U$64</f>
        <v>0</v>
      </c>
      <c r="H58" s="45">
        <f>'Saline Totals'!$U$70</f>
        <v>0</v>
      </c>
      <c r="I58" s="45">
        <f>'Saline Totals'!$U$78</f>
        <v>0</v>
      </c>
      <c r="J58" s="45">
        <f>'Saline Totals'!$U$89</f>
        <v>0</v>
      </c>
      <c r="K58" s="45">
        <f>'Saline Totals'!$U$96</f>
        <v>0</v>
      </c>
      <c r="L58" s="45">
        <f>'Saline Totals'!$U$103</f>
        <v>0</v>
      </c>
      <c r="M58" s="45">
        <f>'Saline Totals'!$U$110</f>
        <v>0</v>
      </c>
      <c r="N58" s="45">
        <f>'Saline Totals'!$U$124</f>
        <v>0</v>
      </c>
    </row>
    <row r="59" spans="1:14" x14ac:dyDescent="0.25">
      <c r="A59" s="44" t="str">
        <f>'Saline Totals'!$H$1</f>
        <v>InputMouse#</v>
      </c>
      <c r="B59" s="44">
        <f>'Saline Totals'!$V$17</f>
        <v>0</v>
      </c>
      <c r="C59" s="44">
        <f>'Saline Totals'!$V$25</f>
        <v>0</v>
      </c>
      <c r="D59" s="44">
        <f>'Saline Totals'!$V$33</f>
        <v>0</v>
      </c>
      <c r="E59" s="44">
        <f>'Saline Totals'!$V$41</f>
        <v>0</v>
      </c>
      <c r="F59" s="44">
        <f>'Saline Totals'!$V$55</f>
        <v>0</v>
      </c>
      <c r="G59" s="44">
        <f>'Saline Totals'!$V$64</f>
        <v>0</v>
      </c>
      <c r="H59" s="44">
        <f>'Saline Totals'!$V$70</f>
        <v>0</v>
      </c>
      <c r="I59" s="44">
        <f>'Saline Totals'!$V$78</f>
        <v>0</v>
      </c>
      <c r="J59" s="44">
        <f>'Saline Totals'!$V$89</f>
        <v>0</v>
      </c>
      <c r="K59" s="44">
        <f>'Saline Totals'!$V$96</f>
        <v>0</v>
      </c>
      <c r="L59" s="44">
        <f>'Saline Totals'!$V$103</f>
        <v>0</v>
      </c>
      <c r="M59" s="44">
        <f>'Saline Totals'!$V$110</f>
        <v>0</v>
      </c>
      <c r="N59" s="44">
        <f>'Saline Totals'!$V$124</f>
        <v>0</v>
      </c>
    </row>
    <row r="60" spans="1:14" x14ac:dyDescent="0.25">
      <c r="A60" s="44" t="str">
        <f>'Saline Totals'!$I$1</f>
        <v>InputMouse#</v>
      </c>
      <c r="B60" s="44">
        <f>'Saline Totals'!$W$17</f>
        <v>0</v>
      </c>
      <c r="C60" s="44">
        <f>'Saline Totals'!$W$25</f>
        <v>0</v>
      </c>
      <c r="D60" s="44">
        <f>'Saline Totals'!$W$33</f>
        <v>0</v>
      </c>
      <c r="E60" s="44">
        <f>'Saline Totals'!$W$41</f>
        <v>0</v>
      </c>
      <c r="F60" s="44">
        <f>'Saline Totals'!$W$55</f>
        <v>0</v>
      </c>
      <c r="G60" s="44">
        <f>'Saline Totals'!$W$64</f>
        <v>0</v>
      </c>
      <c r="H60" s="44">
        <f>'Saline Totals'!$W$70</f>
        <v>0</v>
      </c>
      <c r="I60" s="44">
        <f>'Saline Totals'!$W$78</f>
        <v>0</v>
      </c>
      <c r="J60" s="44">
        <f>'Saline Totals'!$W$89</f>
        <v>0</v>
      </c>
      <c r="K60" s="44">
        <f>'Saline Totals'!$W$96</f>
        <v>0</v>
      </c>
      <c r="L60" s="44">
        <f>'Saline Totals'!$W$103</f>
        <v>0</v>
      </c>
      <c r="M60" s="44">
        <f>'Saline Totals'!$W$110</f>
        <v>0</v>
      </c>
      <c r="N60" s="44">
        <f>'Saline Totals'!$W$124</f>
        <v>0</v>
      </c>
    </row>
    <row r="61" spans="1:14" x14ac:dyDescent="0.25">
      <c r="A61" s="44" t="str">
        <f>'Saline Totals'!$J$1</f>
        <v>InputMouse#</v>
      </c>
      <c r="B61" s="44">
        <f>'Saline Totals'!$X$17</f>
        <v>0</v>
      </c>
      <c r="C61" s="44">
        <f>'Saline Totals'!$X$25</f>
        <v>0</v>
      </c>
      <c r="D61" s="44">
        <f>'Saline Totals'!$X$33</f>
        <v>0</v>
      </c>
      <c r="E61" s="44">
        <f>'Saline Totals'!$X$41</f>
        <v>0</v>
      </c>
      <c r="F61" s="44">
        <f>'Saline Totals'!$X$55</f>
        <v>0</v>
      </c>
      <c r="G61" s="44">
        <f>'Saline Totals'!$X$64</f>
        <v>0</v>
      </c>
      <c r="H61" s="44">
        <f>'Saline Totals'!$X$70</f>
        <v>0</v>
      </c>
      <c r="I61" s="44">
        <f>'Saline Totals'!$X$78</f>
        <v>0</v>
      </c>
      <c r="J61" s="44">
        <f>'Saline Totals'!$X$89</f>
        <v>0</v>
      </c>
      <c r="K61" s="44">
        <f>'Saline Totals'!$X$96</f>
        <v>0</v>
      </c>
      <c r="L61" s="44">
        <f>'Saline Totals'!$X$103</f>
        <v>0</v>
      </c>
      <c r="M61" s="44">
        <f>'Saline Totals'!$X$110</f>
        <v>0</v>
      </c>
      <c r="N61" s="44">
        <f>'Saline Totals'!$X$124</f>
        <v>0</v>
      </c>
    </row>
    <row r="62" spans="1:14" x14ac:dyDescent="0.25">
      <c r="A62" s="44" t="str">
        <f>'Saline Totals'!$K$1</f>
        <v>InputMouse#</v>
      </c>
      <c r="B62" s="44">
        <f>'Saline Totals'!$Y$17</f>
        <v>0</v>
      </c>
      <c r="C62" s="44">
        <f>'Saline Totals'!$Y$25</f>
        <v>0</v>
      </c>
      <c r="D62" s="44">
        <f>'Saline Totals'!$Y$33</f>
        <v>0</v>
      </c>
      <c r="E62" s="44">
        <f>'Saline Totals'!$Y$41</f>
        <v>0</v>
      </c>
      <c r="F62" s="44">
        <f>'Saline Totals'!$Y$55</f>
        <v>0</v>
      </c>
      <c r="G62" s="44">
        <f>'Saline Totals'!$Y$64</f>
        <v>0</v>
      </c>
      <c r="H62" s="44">
        <f>'Saline Totals'!$Y$70</f>
        <v>0</v>
      </c>
      <c r="I62" s="44">
        <f>'Saline Totals'!$Y$78</f>
        <v>0</v>
      </c>
      <c r="J62" s="44">
        <f>'Saline Totals'!$Y$89</f>
        <v>0</v>
      </c>
      <c r="K62" s="44">
        <f>'Saline Totals'!$Y$96</f>
        <v>0</v>
      </c>
      <c r="L62" s="44">
        <f>'Saline Totals'!$Y$103</f>
        <v>0</v>
      </c>
      <c r="M62" s="44">
        <f>'Saline Totals'!$Y$110</f>
        <v>0</v>
      </c>
      <c r="N62" s="44">
        <f>'Saline Totals'!$Y$124</f>
        <v>0</v>
      </c>
    </row>
    <row r="63" spans="1:14" x14ac:dyDescent="0.25">
      <c r="A63" s="22" t="s">
        <v>129</v>
      </c>
    </row>
    <row r="64" spans="1:14" x14ac:dyDescent="0.25">
      <c r="A64" s="46" t="s">
        <v>123</v>
      </c>
      <c r="B64" s="46" t="s">
        <v>37</v>
      </c>
      <c r="C64" s="46" t="s">
        <v>110</v>
      </c>
      <c r="D64" s="46" t="s">
        <v>38</v>
      </c>
      <c r="E64" s="46" t="s">
        <v>39</v>
      </c>
      <c r="F64" s="46" t="s">
        <v>40</v>
      </c>
      <c r="G64" s="46" t="s">
        <v>41</v>
      </c>
      <c r="H64" s="46" t="s">
        <v>42</v>
      </c>
      <c r="I64" s="46" t="s">
        <v>43</v>
      </c>
      <c r="J64" s="46" t="s">
        <v>111</v>
      </c>
      <c r="K64" s="46" t="s">
        <v>44</v>
      </c>
      <c r="L64" s="46" t="s">
        <v>45</v>
      </c>
      <c r="M64" s="46" t="s">
        <v>46</v>
      </c>
      <c r="N64" s="46" t="s">
        <v>47</v>
      </c>
    </row>
    <row r="65" spans="1:14" x14ac:dyDescent="0.25">
      <c r="A65" s="36">
        <f>'Saline Totals'!$B$1</f>
        <v>2733</v>
      </c>
      <c r="B65" s="47" t="e">
        <f>'Saline Totals'!$P$18</f>
        <v>#DIV/0!</v>
      </c>
      <c r="C65" s="47" t="e">
        <f>'Saline Totals'!$P$26</f>
        <v>#DIV/0!</v>
      </c>
      <c r="D65" s="47" t="e">
        <f>'Saline Totals'!$P$34</f>
        <v>#DIV/0!</v>
      </c>
      <c r="E65" s="47" t="e">
        <f>'Saline Totals'!$P$42</f>
        <v>#DIV/0!</v>
      </c>
      <c r="F65" s="47" t="e">
        <f>'Saline Totals'!$P$56</f>
        <v>#DIV/0!</v>
      </c>
      <c r="G65" s="47" t="e">
        <f>'Saline Totals'!$P$65</f>
        <v>#DIV/0!</v>
      </c>
      <c r="H65" s="47" t="e">
        <f>'Saline Totals'!$P$71</f>
        <v>#DIV/0!</v>
      </c>
      <c r="I65" s="47" t="e">
        <f>'Saline Totals'!$P$79</f>
        <v>#DIV/0!</v>
      </c>
      <c r="J65" s="47" t="e">
        <f>'Saline Totals'!$P$90</f>
        <v>#DIV/0!</v>
      </c>
      <c r="K65" s="47" t="e">
        <f>'Saline Totals'!$P$97</f>
        <v>#DIV/0!</v>
      </c>
      <c r="L65" s="47" t="e">
        <f>'Saline Totals'!$P$104</f>
        <v>#DIV/0!</v>
      </c>
      <c r="M65" s="47" t="e">
        <f>'Saline Totals'!$P$111</f>
        <v>#DIV/0!</v>
      </c>
      <c r="N65" s="47" t="e">
        <f>'Saline Totals'!$P$125</f>
        <v>#DIV/0!</v>
      </c>
    </row>
    <row r="66" spans="1:14" x14ac:dyDescent="0.25">
      <c r="A66" s="36">
        <f>'Saline Totals'!$C$1</f>
        <v>2764</v>
      </c>
      <c r="B66" s="47">
        <f>'Saline Totals'!$Q$18</f>
        <v>1.5051898947571225</v>
      </c>
      <c r="C66" s="47">
        <f>'Saline Totals'!$Q$26</f>
        <v>0</v>
      </c>
      <c r="D66" s="47">
        <f>'Saline Totals'!$Q$34</f>
        <v>15.991812192157614</v>
      </c>
      <c r="E66" s="47">
        <f>'Saline Totals'!$Q$42</f>
        <v>0</v>
      </c>
      <c r="F66" s="47">
        <f>'Saline Totals'!$Q$56</f>
        <v>3.3609265402286099</v>
      </c>
      <c r="G66" s="47">
        <f>'Saline Totals'!$Q$65</f>
        <v>0</v>
      </c>
      <c r="H66" s="47">
        <f>'Saline Totals'!$Q$71</f>
        <v>0</v>
      </c>
      <c r="I66" s="47">
        <f>'Saline Totals'!$Q$79</f>
        <v>0</v>
      </c>
      <c r="J66" s="47">
        <f>'Saline Totals'!$Q$90</f>
        <v>0</v>
      </c>
      <c r="K66" s="47">
        <f>'Saline Totals'!$Q$97</f>
        <v>0</v>
      </c>
      <c r="L66" s="47">
        <f>'Saline Totals'!$Q$104</f>
        <v>0</v>
      </c>
      <c r="M66" s="47">
        <f>'Saline Totals'!$Q$111</f>
        <v>0</v>
      </c>
      <c r="N66" s="47">
        <f>'Saline Totals'!$Q$125</f>
        <v>0</v>
      </c>
    </row>
    <row r="67" spans="1:14" x14ac:dyDescent="0.25">
      <c r="A67" s="36" t="str">
        <f>'Saline Totals'!$D$1</f>
        <v>InputMouse#</v>
      </c>
      <c r="B67" s="47" t="e">
        <f>'Saline Totals'!$R$18</f>
        <v>#DIV/0!</v>
      </c>
      <c r="C67" s="47" t="e">
        <f>'Saline Totals'!$R$26</f>
        <v>#DIV/0!</v>
      </c>
      <c r="D67" s="47" t="e">
        <f>'Saline Totals'!$R$34</f>
        <v>#DIV/0!</v>
      </c>
      <c r="E67" s="47" t="e">
        <f>'Saline Totals'!$R$42</f>
        <v>#DIV/0!</v>
      </c>
      <c r="F67" s="47" t="e">
        <f>'Saline Totals'!$R$56</f>
        <v>#DIV/0!</v>
      </c>
      <c r="G67" s="47" t="e">
        <f>'Saline Totals'!$R$65</f>
        <v>#DIV/0!</v>
      </c>
      <c r="H67" s="47" t="e">
        <f>'Saline Totals'!$R$71</f>
        <v>#DIV/0!</v>
      </c>
      <c r="I67" s="47" t="e">
        <f>'Saline Totals'!$R$79</f>
        <v>#DIV/0!</v>
      </c>
      <c r="J67" s="47" t="e">
        <f>'Saline Totals'!$R$90</f>
        <v>#DIV/0!</v>
      </c>
      <c r="K67" s="47" t="e">
        <f>'Saline Totals'!$R$97</f>
        <v>#DIV/0!</v>
      </c>
      <c r="L67" s="47" t="e">
        <f>'Saline Totals'!$R$104</f>
        <v>#DIV/0!</v>
      </c>
      <c r="M67" s="47" t="e">
        <f>'Saline Totals'!$R$111</f>
        <v>#DIV/0!</v>
      </c>
      <c r="N67" s="47" t="e">
        <f>'Saline Totals'!$R$125</f>
        <v>#DIV/0!</v>
      </c>
    </row>
    <row r="68" spans="1:14" x14ac:dyDescent="0.25">
      <c r="A68" s="36" t="str">
        <f>'Saline Totals'!$E$1</f>
        <v>InputMouse#</v>
      </c>
      <c r="B68" s="47" t="e">
        <f>'Saline Totals'!$S$18</f>
        <v>#DIV/0!</v>
      </c>
      <c r="C68" s="47" t="e">
        <f>'Saline Totals'!$S$26</f>
        <v>#DIV/0!</v>
      </c>
      <c r="D68" s="47" t="e">
        <f>'Saline Totals'!$S$34</f>
        <v>#DIV/0!</v>
      </c>
      <c r="E68" s="47" t="e">
        <f>'Saline Totals'!$S$42</f>
        <v>#DIV/0!</v>
      </c>
      <c r="F68" s="47" t="e">
        <f>'Saline Totals'!$S$56</f>
        <v>#DIV/0!</v>
      </c>
      <c r="G68" s="47" t="e">
        <f>'Saline Totals'!$S$65</f>
        <v>#DIV/0!</v>
      </c>
      <c r="H68" s="47" t="e">
        <f>'Saline Totals'!$S$71</f>
        <v>#DIV/0!</v>
      </c>
      <c r="I68" s="47" t="e">
        <f>'Saline Totals'!$S$79</f>
        <v>#DIV/0!</v>
      </c>
      <c r="J68" s="47" t="e">
        <f>'Saline Totals'!$S$90</f>
        <v>#DIV/0!</v>
      </c>
      <c r="K68" s="47" t="e">
        <f>'Saline Totals'!$S$97</f>
        <v>#DIV/0!</v>
      </c>
      <c r="L68" s="47" t="e">
        <f>'Saline Totals'!$S$104</f>
        <v>#DIV/0!</v>
      </c>
      <c r="M68" s="47" t="e">
        <f>'Saline Totals'!$S$111</f>
        <v>#DIV/0!</v>
      </c>
      <c r="N68" s="47" t="e">
        <f>'Saline Totals'!$S$125</f>
        <v>#DIV/0!</v>
      </c>
    </row>
    <row r="69" spans="1:14" x14ac:dyDescent="0.25">
      <c r="A69" s="36" t="str">
        <f>'Saline Totals'!$F$1</f>
        <v>InputMouse#</v>
      </c>
      <c r="B69" s="47" t="e">
        <f>'Saline Totals'!$T$18</f>
        <v>#DIV/0!</v>
      </c>
      <c r="C69" s="47" t="e">
        <f>'Saline Totals'!$T$26</f>
        <v>#DIV/0!</v>
      </c>
      <c r="D69" s="47" t="e">
        <f>'Saline Totals'!$T$34</f>
        <v>#DIV/0!</v>
      </c>
      <c r="E69" s="47" t="e">
        <f>'Saline Totals'!$T$42</f>
        <v>#DIV/0!</v>
      </c>
      <c r="F69" s="47" t="e">
        <f>'Saline Totals'!$T$56</f>
        <v>#DIV/0!</v>
      </c>
      <c r="G69" s="47" t="e">
        <f>'Saline Totals'!$T$65</f>
        <v>#DIV/0!</v>
      </c>
      <c r="H69" s="47" t="e">
        <f>'Saline Totals'!$T$71</f>
        <v>#DIV/0!</v>
      </c>
      <c r="I69" s="47" t="e">
        <f>'Saline Totals'!$T$79</f>
        <v>#DIV/0!</v>
      </c>
      <c r="J69" s="47" t="e">
        <f>'Saline Totals'!$T$90</f>
        <v>#DIV/0!</v>
      </c>
      <c r="K69" s="47" t="e">
        <f>'Saline Totals'!$T$97</f>
        <v>#DIV/0!</v>
      </c>
      <c r="L69" s="47" t="e">
        <f>'Saline Totals'!$T$97</f>
        <v>#DIV/0!</v>
      </c>
      <c r="M69" s="47" t="e">
        <f>'Saline Totals'!$T$111</f>
        <v>#DIV/0!</v>
      </c>
      <c r="N69" s="47" t="e">
        <f>'Saline Totals'!$T$125</f>
        <v>#DIV/0!</v>
      </c>
    </row>
    <row r="70" spans="1:14" x14ac:dyDescent="0.25">
      <c r="A70" s="36" t="str">
        <f>'Saline Totals'!$G$1</f>
        <v>InputMouse#</v>
      </c>
      <c r="B70" s="55" t="e">
        <f>'Saline Totals'!$U$18</f>
        <v>#DIV/0!</v>
      </c>
      <c r="C70" s="55" t="e">
        <f>'Saline Totals'!$U$26</f>
        <v>#DIV/0!</v>
      </c>
      <c r="D70" s="55" t="e">
        <f>'Saline Totals'!$U$34</f>
        <v>#DIV/0!</v>
      </c>
      <c r="E70" s="55" t="e">
        <f>'Saline Totals'!$U$42</f>
        <v>#DIV/0!</v>
      </c>
      <c r="F70" s="55" t="e">
        <f>'Saline Totals'!$U$56</f>
        <v>#DIV/0!</v>
      </c>
      <c r="G70" s="55" t="e">
        <f>'Saline Totals'!$U$65</f>
        <v>#DIV/0!</v>
      </c>
      <c r="H70" s="55" t="e">
        <f>'Saline Totals'!$U$71</f>
        <v>#DIV/0!</v>
      </c>
      <c r="I70" s="55" t="e">
        <f>'Saline Totals'!$U$79</f>
        <v>#DIV/0!</v>
      </c>
      <c r="J70" s="55" t="e">
        <f>'Saline Totals'!$U$90</f>
        <v>#DIV/0!</v>
      </c>
      <c r="K70" s="55" t="e">
        <f>'Saline Totals'!$U$97</f>
        <v>#DIV/0!</v>
      </c>
      <c r="L70" s="55" t="e">
        <f>'Saline Totals'!$U$104</f>
        <v>#DIV/0!</v>
      </c>
      <c r="M70" s="55" t="e">
        <f>'Saline Totals'!$U$111</f>
        <v>#DIV/0!</v>
      </c>
      <c r="N70" s="55" t="e">
        <f>'Saline Totals'!$U$125</f>
        <v>#DIV/0!</v>
      </c>
    </row>
    <row r="71" spans="1:14" x14ac:dyDescent="0.25">
      <c r="A71" s="36" t="str">
        <f>'Saline Totals'!$H$1</f>
        <v>InputMouse#</v>
      </c>
      <c r="B71" s="47" t="e">
        <f>'Saline Totals'!$V$18</f>
        <v>#DIV/0!</v>
      </c>
      <c r="C71" s="47" t="e">
        <f>'Saline Totals'!$V$26</f>
        <v>#DIV/0!</v>
      </c>
      <c r="D71" s="47" t="e">
        <f>'Saline Totals'!$V$34</f>
        <v>#DIV/0!</v>
      </c>
      <c r="E71" s="47" t="e">
        <f>'Saline Totals'!$V$42</f>
        <v>#DIV/0!</v>
      </c>
      <c r="F71" s="47" t="e">
        <f>'Saline Totals'!$V$56</f>
        <v>#DIV/0!</v>
      </c>
      <c r="G71" s="47" t="e">
        <f>'Saline Totals'!$V$65</f>
        <v>#DIV/0!</v>
      </c>
      <c r="H71" s="47" t="e">
        <f>'Saline Totals'!$V$71</f>
        <v>#DIV/0!</v>
      </c>
      <c r="I71" s="47" t="e">
        <f>'Saline Totals'!$V$79</f>
        <v>#DIV/0!</v>
      </c>
      <c r="J71" s="47" t="e">
        <f>'Saline Totals'!$V$90</f>
        <v>#DIV/0!</v>
      </c>
      <c r="K71" s="47" t="e">
        <f>'Saline Totals'!$V$97</f>
        <v>#DIV/0!</v>
      </c>
      <c r="L71" s="47" t="e">
        <f>'Saline Totals'!$V$104</f>
        <v>#DIV/0!</v>
      </c>
      <c r="M71" s="47" t="e">
        <f>'Saline Totals'!$V$111</f>
        <v>#DIV/0!</v>
      </c>
      <c r="N71" s="47" t="e">
        <f>'Saline Totals'!$V$125</f>
        <v>#DIV/0!</v>
      </c>
    </row>
    <row r="72" spans="1:14" x14ac:dyDescent="0.25">
      <c r="A72" s="36" t="str">
        <f>'Saline Totals'!$I$1</f>
        <v>InputMouse#</v>
      </c>
      <c r="B72" s="47" t="e">
        <f>'Saline Totals'!$W$18</f>
        <v>#DIV/0!</v>
      </c>
      <c r="C72" s="47" t="e">
        <f>'Saline Totals'!$W$26</f>
        <v>#DIV/0!</v>
      </c>
      <c r="D72" s="47" t="e">
        <f>'Saline Totals'!$W$34</f>
        <v>#DIV/0!</v>
      </c>
      <c r="E72" s="47" t="e">
        <f>'Saline Totals'!$W$42</f>
        <v>#DIV/0!</v>
      </c>
      <c r="F72" s="47" t="e">
        <f>'Saline Totals'!$W$56</f>
        <v>#DIV/0!</v>
      </c>
      <c r="G72" s="47" t="e">
        <f>'Saline Totals'!$W$65</f>
        <v>#DIV/0!</v>
      </c>
      <c r="H72" s="47" t="e">
        <f>'Saline Totals'!$W$71</f>
        <v>#DIV/0!</v>
      </c>
      <c r="I72" s="47" t="e">
        <f>'Saline Totals'!$W$79</f>
        <v>#DIV/0!</v>
      </c>
      <c r="J72" s="47" t="e">
        <f>'Saline Totals'!$W$90</f>
        <v>#DIV/0!</v>
      </c>
      <c r="K72" s="47" t="e">
        <f>'Saline Totals'!$W$97</f>
        <v>#DIV/0!</v>
      </c>
      <c r="L72" s="47" t="e">
        <f>'Saline Totals'!$W$104</f>
        <v>#DIV/0!</v>
      </c>
      <c r="M72" s="47" t="e">
        <f>'Saline Totals'!$W$111</f>
        <v>#DIV/0!</v>
      </c>
      <c r="N72" s="47" t="e">
        <f>'Saline Totals'!$W$125</f>
        <v>#DIV/0!</v>
      </c>
    </row>
    <row r="73" spans="1:14" x14ac:dyDescent="0.25">
      <c r="A73" s="36" t="str">
        <f>'Saline Totals'!$J$1</f>
        <v>InputMouse#</v>
      </c>
      <c r="B73" s="47" t="e">
        <f>'Saline Totals'!$X$18</f>
        <v>#DIV/0!</v>
      </c>
      <c r="C73" s="47" t="e">
        <f>'Saline Totals'!$X$26</f>
        <v>#DIV/0!</v>
      </c>
      <c r="D73" s="47" t="e">
        <f>'Saline Totals'!$X$34</f>
        <v>#DIV/0!</v>
      </c>
      <c r="E73" s="47" t="e">
        <f>'Saline Totals'!$X$42</f>
        <v>#DIV/0!</v>
      </c>
      <c r="F73" s="47" t="e">
        <f>'Saline Totals'!$X$56</f>
        <v>#DIV/0!</v>
      </c>
      <c r="G73" s="47" t="e">
        <f>'Saline Totals'!$X$65</f>
        <v>#DIV/0!</v>
      </c>
      <c r="H73" s="47" t="e">
        <f>'Saline Totals'!$X$71</f>
        <v>#DIV/0!</v>
      </c>
      <c r="I73" s="47" t="e">
        <f>'Saline Totals'!$X$79</f>
        <v>#DIV/0!</v>
      </c>
      <c r="J73" s="47" t="e">
        <f>'Saline Totals'!$X$90</f>
        <v>#DIV/0!</v>
      </c>
      <c r="K73" s="47" t="e">
        <f>'Saline Totals'!$X$97</f>
        <v>#DIV/0!</v>
      </c>
      <c r="L73" s="47" t="e">
        <f>'Saline Totals'!$X$104</f>
        <v>#DIV/0!</v>
      </c>
      <c r="M73" s="47" t="e">
        <f>'Saline Totals'!$X$111</f>
        <v>#DIV/0!</v>
      </c>
      <c r="N73" s="47" t="e">
        <f>'Saline Totals'!$X$125</f>
        <v>#DIV/0!</v>
      </c>
    </row>
    <row r="74" spans="1:14" x14ac:dyDescent="0.25">
      <c r="A74" s="36" t="str">
        <f>'Saline Totals'!$K$1</f>
        <v>InputMouse#</v>
      </c>
      <c r="B74" s="47" t="e">
        <f>'Saline Totals'!$Y$18</f>
        <v>#DIV/0!</v>
      </c>
      <c r="C74" s="47" t="e">
        <f>'Saline Totals'!$Y$26</f>
        <v>#DIV/0!</v>
      </c>
      <c r="D74" s="47" t="e">
        <f>'Saline Totals'!$Y$34</f>
        <v>#DIV/0!</v>
      </c>
      <c r="E74" s="47" t="e">
        <f>'Saline Totals'!$Y$42</f>
        <v>#DIV/0!</v>
      </c>
      <c r="F74" s="47" t="e">
        <f>'Saline Totals'!$Y$56</f>
        <v>#DIV/0!</v>
      </c>
      <c r="G74" s="47" t="e">
        <f>'Saline Totals'!$Y$65</f>
        <v>#DIV/0!</v>
      </c>
      <c r="H74" s="47" t="e">
        <f>'Saline Totals'!$Y$71</f>
        <v>#DIV/0!</v>
      </c>
      <c r="I74" s="47" t="e">
        <f>'Saline Totals'!$Y$79</f>
        <v>#DIV/0!</v>
      </c>
      <c r="J74" s="47" t="e">
        <f>'Saline Totals'!$Y$90</f>
        <v>#DIV/0!</v>
      </c>
      <c r="K74" s="47" t="e">
        <f>'Saline Totals'!$Y$97</f>
        <v>#DIV/0!</v>
      </c>
      <c r="L74" s="47" t="e">
        <f>'Saline Totals'!$Y$104</f>
        <v>#DIV/0!</v>
      </c>
      <c r="M74" s="47" t="e">
        <f>'Saline Totals'!$Y$111</f>
        <v>#DIV/0!</v>
      </c>
      <c r="N74" s="47" t="e">
        <f>'Saline Totals'!$Y$125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workbookViewId="0"/>
  </sheetViews>
  <sheetFormatPr defaultRowHeight="15" x14ac:dyDescent="0.25"/>
  <cols>
    <col min="1" max="1" width="28.42578125" customWidth="1"/>
    <col min="23" max="23" width="22" customWidth="1"/>
    <col min="24" max="24" width="20.28515625" customWidth="1"/>
  </cols>
  <sheetData>
    <row r="1" spans="1:24" x14ac:dyDescent="0.25">
      <c r="A1" s="28" t="s">
        <v>115</v>
      </c>
      <c r="B1" s="29">
        <v>1</v>
      </c>
      <c r="C1" s="29">
        <v>2</v>
      </c>
      <c r="D1" s="29">
        <v>3</v>
      </c>
      <c r="E1" s="29">
        <v>4</v>
      </c>
      <c r="F1" s="29">
        <v>5</v>
      </c>
      <c r="G1" s="29">
        <v>6</v>
      </c>
      <c r="H1" s="29">
        <v>7</v>
      </c>
      <c r="I1" s="29">
        <v>8</v>
      </c>
      <c r="J1" s="29">
        <v>9</v>
      </c>
      <c r="K1" s="29">
        <v>10</v>
      </c>
      <c r="L1" s="29">
        <v>11</v>
      </c>
      <c r="M1" s="29">
        <v>12</v>
      </c>
      <c r="N1" s="29">
        <v>13</v>
      </c>
      <c r="O1" s="29">
        <v>14</v>
      </c>
      <c r="P1" s="29">
        <v>15</v>
      </c>
      <c r="Q1" s="29">
        <v>16</v>
      </c>
      <c r="R1" s="29">
        <v>17</v>
      </c>
      <c r="S1" s="29">
        <v>18</v>
      </c>
      <c r="T1" s="29">
        <v>19</v>
      </c>
      <c r="U1" s="29">
        <v>20</v>
      </c>
      <c r="V1" s="30">
        <v>21</v>
      </c>
      <c r="W1" s="31" t="s">
        <v>116</v>
      </c>
      <c r="X1" s="31" t="s">
        <v>117</v>
      </c>
    </row>
    <row r="2" spans="1:24" x14ac:dyDescent="0.25">
      <c r="A2" s="3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607086</v>
      </c>
      <c r="S2">
        <v>1268309</v>
      </c>
      <c r="T2">
        <v>1585408</v>
      </c>
      <c r="U2">
        <v>4621314</v>
      </c>
      <c r="V2">
        <v>1553148</v>
      </c>
      <c r="W2" s="33">
        <f>SUM(B2:V2)</f>
        <v>9635265</v>
      </c>
      <c r="X2" s="33">
        <f>W2/1066923047</f>
        <v>9.0308903037502764E-3</v>
      </c>
    </row>
    <row r="3" spans="1:24" x14ac:dyDescent="0.25">
      <c r="A3" s="32" t="s">
        <v>48</v>
      </c>
      <c r="B3">
        <v>772794</v>
      </c>
      <c r="C3">
        <v>663381</v>
      </c>
      <c r="D3">
        <v>595141</v>
      </c>
      <c r="E3">
        <v>625243</v>
      </c>
      <c r="F3">
        <v>1309747</v>
      </c>
      <c r="G3">
        <v>1079035</v>
      </c>
      <c r="H3">
        <v>1138887</v>
      </c>
      <c r="I3">
        <v>1029161</v>
      </c>
      <c r="J3">
        <v>915407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33">
        <f t="shared" ref="W3:W66" si="0">SUM(B3:V3)</f>
        <v>8128796</v>
      </c>
      <c r="X3" s="33">
        <f t="shared" ref="X3:X66" si="1">W3/1066923047</f>
        <v>7.6189149937821148E-3</v>
      </c>
    </row>
    <row r="4" spans="1:24" x14ac:dyDescent="0.25">
      <c r="A4" s="32" t="s">
        <v>11</v>
      </c>
      <c r="B4">
        <v>437615</v>
      </c>
      <c r="C4">
        <v>123701</v>
      </c>
      <c r="D4">
        <v>170710</v>
      </c>
      <c r="E4">
        <v>93353</v>
      </c>
      <c r="F4">
        <v>133596</v>
      </c>
      <c r="G4">
        <v>119039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33">
        <f t="shared" si="0"/>
        <v>1078014</v>
      </c>
      <c r="X4" s="33">
        <f t="shared" si="1"/>
        <v>1.0103952698661688E-3</v>
      </c>
    </row>
    <row r="5" spans="1:24" x14ac:dyDescent="0.25">
      <c r="A5" s="32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174518</v>
      </c>
      <c r="M5">
        <v>123783</v>
      </c>
      <c r="N5">
        <v>195141</v>
      </c>
      <c r="O5">
        <v>205030</v>
      </c>
      <c r="P5">
        <v>170384</v>
      </c>
      <c r="Q5">
        <v>157592</v>
      </c>
      <c r="R5">
        <v>147470</v>
      </c>
      <c r="S5">
        <v>0</v>
      </c>
      <c r="T5">
        <v>0</v>
      </c>
      <c r="U5">
        <v>0</v>
      </c>
      <c r="V5">
        <v>0</v>
      </c>
      <c r="W5" s="33">
        <f t="shared" si="0"/>
        <v>1173918</v>
      </c>
      <c r="X5" s="33">
        <f t="shared" si="1"/>
        <v>1.1002836646006016E-3</v>
      </c>
    </row>
    <row r="6" spans="1:24" x14ac:dyDescent="0.25">
      <c r="A6" s="32" t="s">
        <v>15</v>
      </c>
      <c r="B6">
        <v>351304</v>
      </c>
      <c r="C6">
        <v>281127</v>
      </c>
      <c r="D6">
        <v>583078</v>
      </c>
      <c r="E6">
        <v>408706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33">
        <f t="shared" si="0"/>
        <v>1624215</v>
      </c>
      <c r="X6" s="33">
        <f t="shared" si="1"/>
        <v>1.5223356591339994E-3</v>
      </c>
    </row>
    <row r="7" spans="1:24" x14ac:dyDescent="0.25">
      <c r="A7" s="34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1449710</v>
      </c>
      <c r="U7">
        <v>0</v>
      </c>
      <c r="V7">
        <v>0</v>
      </c>
      <c r="W7" s="33">
        <f t="shared" si="0"/>
        <v>1449710</v>
      </c>
      <c r="X7" s="33">
        <f t="shared" si="1"/>
        <v>1.3587765341430476E-3</v>
      </c>
    </row>
    <row r="8" spans="1:24" x14ac:dyDescent="0.25">
      <c r="A8" s="34" t="s">
        <v>19</v>
      </c>
      <c r="B8">
        <v>0</v>
      </c>
      <c r="C8">
        <v>0</v>
      </c>
      <c r="D8">
        <v>0</v>
      </c>
      <c r="E8">
        <v>0</v>
      </c>
      <c r="F8">
        <v>1702685</v>
      </c>
      <c r="G8">
        <v>2150897</v>
      </c>
      <c r="H8">
        <v>3411239</v>
      </c>
      <c r="I8">
        <v>2828487</v>
      </c>
      <c r="J8">
        <v>2826312</v>
      </c>
      <c r="K8">
        <v>2523898</v>
      </c>
      <c r="L8">
        <v>4062677</v>
      </c>
      <c r="M8">
        <v>3739128</v>
      </c>
      <c r="N8">
        <v>3633207</v>
      </c>
      <c r="O8">
        <v>3963759</v>
      </c>
      <c r="P8">
        <v>5044088</v>
      </c>
      <c r="Q8">
        <v>6327435</v>
      </c>
      <c r="R8">
        <v>6877579</v>
      </c>
      <c r="S8">
        <v>5645775</v>
      </c>
      <c r="T8">
        <v>3821264</v>
      </c>
      <c r="U8">
        <v>0</v>
      </c>
      <c r="V8">
        <v>5032851</v>
      </c>
      <c r="W8" s="33">
        <f t="shared" si="0"/>
        <v>63591281</v>
      </c>
      <c r="X8" s="33">
        <f t="shared" si="1"/>
        <v>5.9602500085463049E-2</v>
      </c>
    </row>
    <row r="9" spans="1:24" x14ac:dyDescent="0.25">
      <c r="A9" s="32" t="s">
        <v>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443491</v>
      </c>
      <c r="J9">
        <v>733783</v>
      </c>
      <c r="K9">
        <v>1660592</v>
      </c>
      <c r="L9">
        <v>1700403</v>
      </c>
      <c r="M9">
        <v>2094059</v>
      </c>
      <c r="N9">
        <v>1665095</v>
      </c>
      <c r="O9">
        <v>1224965</v>
      </c>
      <c r="P9">
        <v>1214408</v>
      </c>
      <c r="Q9">
        <v>1412967</v>
      </c>
      <c r="R9">
        <v>1896077</v>
      </c>
      <c r="S9">
        <v>1554142</v>
      </c>
      <c r="T9">
        <v>317514</v>
      </c>
      <c r="U9">
        <v>925063</v>
      </c>
      <c r="V9">
        <v>1105277</v>
      </c>
      <c r="W9" s="33">
        <f t="shared" si="0"/>
        <v>17947836</v>
      </c>
      <c r="X9" s="33">
        <f t="shared" si="1"/>
        <v>1.6822052959176541E-2</v>
      </c>
    </row>
    <row r="10" spans="1:24" x14ac:dyDescent="0.25">
      <c r="A10" s="32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986142</v>
      </c>
      <c r="T10">
        <v>688732</v>
      </c>
      <c r="U10">
        <v>1296823</v>
      </c>
      <c r="V10">
        <v>316189</v>
      </c>
      <c r="W10" s="33">
        <f t="shared" si="0"/>
        <v>3287886</v>
      </c>
      <c r="X10" s="33">
        <f t="shared" si="1"/>
        <v>3.0816524296151978E-3</v>
      </c>
    </row>
    <row r="11" spans="1:24" x14ac:dyDescent="0.25">
      <c r="A11" s="32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733924</v>
      </c>
      <c r="H11">
        <v>382064</v>
      </c>
      <c r="I11">
        <v>236457</v>
      </c>
      <c r="J11">
        <v>373750</v>
      </c>
      <c r="K11">
        <v>353663</v>
      </c>
      <c r="L11">
        <v>245130</v>
      </c>
      <c r="M11">
        <v>266931</v>
      </c>
      <c r="N11">
        <v>324482</v>
      </c>
      <c r="O11">
        <v>406626</v>
      </c>
      <c r="P11">
        <v>459980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33">
        <f t="shared" si="0"/>
        <v>3783007</v>
      </c>
      <c r="X11" s="33">
        <f t="shared" si="1"/>
        <v>3.5457168261920579E-3</v>
      </c>
    </row>
    <row r="12" spans="1:24" x14ac:dyDescent="0.25">
      <c r="A12" s="32" t="s">
        <v>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139377</v>
      </c>
      <c r="I12">
        <v>187393</v>
      </c>
      <c r="J12">
        <v>215888</v>
      </c>
      <c r="K12">
        <v>182761</v>
      </c>
      <c r="L12">
        <v>171461</v>
      </c>
      <c r="M12">
        <v>502100</v>
      </c>
      <c r="N12">
        <v>524462</v>
      </c>
      <c r="O12">
        <v>452408</v>
      </c>
      <c r="P12">
        <v>434098</v>
      </c>
      <c r="Q12">
        <v>3339547</v>
      </c>
      <c r="R12">
        <v>2900308</v>
      </c>
      <c r="S12">
        <v>2730605</v>
      </c>
      <c r="T12">
        <v>3110512</v>
      </c>
      <c r="U12">
        <v>3041880</v>
      </c>
      <c r="V12">
        <v>2862669</v>
      </c>
      <c r="W12" s="33">
        <f t="shared" si="0"/>
        <v>20795469</v>
      </c>
      <c r="X12" s="33">
        <f t="shared" si="1"/>
        <v>1.9491067381544717E-2</v>
      </c>
    </row>
    <row r="13" spans="1:24" x14ac:dyDescent="0.25">
      <c r="A13" s="32" t="s">
        <v>31</v>
      </c>
      <c r="B13">
        <v>7028454</v>
      </c>
      <c r="C13">
        <v>7478400</v>
      </c>
      <c r="D13">
        <v>7833130</v>
      </c>
      <c r="E13">
        <v>6840313</v>
      </c>
      <c r="F13">
        <v>6109786</v>
      </c>
      <c r="G13">
        <v>5526247</v>
      </c>
      <c r="H13">
        <v>3838522</v>
      </c>
      <c r="I13">
        <v>4023561</v>
      </c>
      <c r="J13">
        <v>3778753</v>
      </c>
      <c r="K13">
        <v>4129794</v>
      </c>
      <c r="L13">
        <v>2577401</v>
      </c>
      <c r="M13">
        <v>2172317</v>
      </c>
      <c r="N13">
        <v>2269434</v>
      </c>
      <c r="O13">
        <v>2056699</v>
      </c>
      <c r="P13">
        <v>728420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33">
        <f t="shared" si="0"/>
        <v>66391231</v>
      </c>
      <c r="X13" s="33">
        <f t="shared" si="1"/>
        <v>6.222682243736366E-2</v>
      </c>
    </row>
    <row r="14" spans="1:24" x14ac:dyDescent="0.25">
      <c r="A14" s="32" t="s">
        <v>35</v>
      </c>
      <c r="B14">
        <v>2008300</v>
      </c>
      <c r="C14">
        <v>2193180</v>
      </c>
      <c r="D14">
        <v>2310207</v>
      </c>
      <c r="E14">
        <v>2347423</v>
      </c>
      <c r="F14">
        <v>2646658</v>
      </c>
      <c r="G14">
        <v>1936474</v>
      </c>
      <c r="H14">
        <v>2564721</v>
      </c>
      <c r="I14">
        <v>2311838</v>
      </c>
      <c r="J14">
        <v>2463005</v>
      </c>
      <c r="K14">
        <v>2474048</v>
      </c>
      <c r="L14">
        <v>2159495</v>
      </c>
      <c r="M14">
        <v>2319728</v>
      </c>
      <c r="N14">
        <v>2276212</v>
      </c>
      <c r="O14">
        <v>2159461</v>
      </c>
      <c r="P14">
        <v>2403775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33">
        <f t="shared" si="0"/>
        <v>34574525</v>
      </c>
      <c r="X14" s="33">
        <f t="shared" si="1"/>
        <v>3.2405828234020703E-2</v>
      </c>
    </row>
    <row r="15" spans="1:24" x14ac:dyDescent="0.25">
      <c r="A15" s="32" t="s">
        <v>36</v>
      </c>
      <c r="B15">
        <v>625292</v>
      </c>
      <c r="C15">
        <v>496721</v>
      </c>
      <c r="D15">
        <v>675723</v>
      </c>
      <c r="E15">
        <v>1017304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33">
        <f t="shared" si="0"/>
        <v>2815040</v>
      </c>
      <c r="X15" s="33">
        <f t="shared" si="1"/>
        <v>2.6384658274234466E-3</v>
      </c>
    </row>
    <row r="16" spans="1:24" x14ac:dyDescent="0.25">
      <c r="A16" s="32" t="s">
        <v>9</v>
      </c>
      <c r="B16">
        <v>207598</v>
      </c>
      <c r="C16">
        <v>1410080</v>
      </c>
      <c r="D16">
        <v>2353556</v>
      </c>
      <c r="E16">
        <v>3247716</v>
      </c>
      <c r="F16">
        <v>3771131</v>
      </c>
      <c r="G16">
        <v>3926625</v>
      </c>
      <c r="H16">
        <v>4206074</v>
      </c>
      <c r="I16">
        <v>4131148</v>
      </c>
      <c r="J16">
        <v>3740528</v>
      </c>
      <c r="K16">
        <v>3433262</v>
      </c>
      <c r="L16">
        <v>3940452</v>
      </c>
      <c r="M16">
        <v>3478332</v>
      </c>
      <c r="N16">
        <v>3227643</v>
      </c>
      <c r="O16">
        <v>3240821</v>
      </c>
      <c r="P16">
        <v>2122405</v>
      </c>
      <c r="Q16">
        <v>943573</v>
      </c>
      <c r="R16">
        <v>0</v>
      </c>
      <c r="S16">
        <v>3</v>
      </c>
      <c r="T16">
        <v>0</v>
      </c>
      <c r="U16">
        <v>0</v>
      </c>
      <c r="V16">
        <v>0</v>
      </c>
      <c r="W16" s="33">
        <f t="shared" si="0"/>
        <v>47380947</v>
      </c>
      <c r="X16" s="33">
        <f t="shared" si="1"/>
        <v>4.4408963826610449E-2</v>
      </c>
    </row>
    <row r="17" spans="1:24" x14ac:dyDescent="0.25">
      <c r="A17" s="34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912604</v>
      </c>
      <c r="R17">
        <v>1823704</v>
      </c>
      <c r="S17">
        <v>1936620</v>
      </c>
      <c r="T17">
        <v>2101223</v>
      </c>
      <c r="U17">
        <v>666119</v>
      </c>
      <c r="V17">
        <v>1544896</v>
      </c>
      <c r="W17" s="33">
        <f t="shared" si="0"/>
        <v>8985166</v>
      </c>
      <c r="X17" s="33">
        <f t="shared" si="1"/>
        <v>8.4215689456373696E-3</v>
      </c>
    </row>
    <row r="18" spans="1:24" x14ac:dyDescent="0.25">
      <c r="A18" s="32" t="s">
        <v>50</v>
      </c>
      <c r="B18">
        <v>0</v>
      </c>
      <c r="C18">
        <v>0</v>
      </c>
      <c r="D18">
        <v>0</v>
      </c>
      <c r="E18">
        <v>351436</v>
      </c>
      <c r="F18">
        <v>602795</v>
      </c>
      <c r="G18">
        <v>1067214</v>
      </c>
      <c r="H18">
        <v>1425385</v>
      </c>
      <c r="I18">
        <v>1197149</v>
      </c>
      <c r="J18">
        <v>1465501</v>
      </c>
      <c r="K18">
        <v>1404897</v>
      </c>
      <c r="L18">
        <v>1063794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33">
        <f t="shared" si="0"/>
        <v>8578171</v>
      </c>
      <c r="X18" s="33">
        <f t="shared" si="1"/>
        <v>8.0401028210237927E-3</v>
      </c>
    </row>
    <row r="19" spans="1:24" x14ac:dyDescent="0.25">
      <c r="A19" s="34" t="s">
        <v>51</v>
      </c>
      <c r="B19">
        <v>0</v>
      </c>
      <c r="C19">
        <v>121959</v>
      </c>
      <c r="D19">
        <v>271694</v>
      </c>
      <c r="E19">
        <v>420444</v>
      </c>
      <c r="F19">
        <v>393403</v>
      </c>
      <c r="G19">
        <v>354439</v>
      </c>
      <c r="H19">
        <v>225731</v>
      </c>
      <c r="I19">
        <v>860306</v>
      </c>
      <c r="J19">
        <v>1857105</v>
      </c>
      <c r="K19">
        <v>2225362</v>
      </c>
      <c r="L19">
        <v>1804793</v>
      </c>
      <c r="M19">
        <v>2538925</v>
      </c>
      <c r="N19">
        <v>2816488</v>
      </c>
      <c r="O19">
        <v>2412852</v>
      </c>
      <c r="P19">
        <v>2368162</v>
      </c>
      <c r="Q19">
        <v>1775567</v>
      </c>
      <c r="R19">
        <v>1737857</v>
      </c>
      <c r="S19">
        <v>1122832</v>
      </c>
      <c r="T19">
        <v>462535</v>
      </c>
      <c r="U19">
        <v>0</v>
      </c>
      <c r="V19">
        <v>416029</v>
      </c>
      <c r="W19" s="33">
        <f t="shared" si="0"/>
        <v>24186483</v>
      </c>
      <c r="X19" s="33">
        <f t="shared" si="1"/>
        <v>2.2669379078470688E-2</v>
      </c>
    </row>
    <row r="20" spans="1:24" x14ac:dyDescent="0.25">
      <c r="A20" s="32" t="s">
        <v>52</v>
      </c>
      <c r="B20">
        <v>0</v>
      </c>
      <c r="C20">
        <v>0</v>
      </c>
      <c r="D20">
        <v>0</v>
      </c>
      <c r="E20">
        <v>0</v>
      </c>
      <c r="F20">
        <v>205951</v>
      </c>
      <c r="G20">
        <v>412947</v>
      </c>
      <c r="H20">
        <v>823517</v>
      </c>
      <c r="I20">
        <v>728650</v>
      </c>
      <c r="J20">
        <v>710503</v>
      </c>
      <c r="K20">
        <v>627535</v>
      </c>
      <c r="L20">
        <v>633530</v>
      </c>
      <c r="M20">
        <v>318802</v>
      </c>
      <c r="N20">
        <v>144366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33">
        <f t="shared" si="0"/>
        <v>4605801</v>
      </c>
      <c r="X20" s="33">
        <f t="shared" si="1"/>
        <v>4.3169008420529511E-3</v>
      </c>
    </row>
    <row r="21" spans="1:24" x14ac:dyDescent="0.25">
      <c r="A21" s="32" t="s">
        <v>53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369773</v>
      </c>
      <c r="P21">
        <v>1062031</v>
      </c>
      <c r="Q21">
        <v>1359608</v>
      </c>
      <c r="R21">
        <v>898198</v>
      </c>
      <c r="S21">
        <v>609733</v>
      </c>
      <c r="T21">
        <v>432253</v>
      </c>
      <c r="U21">
        <v>3</v>
      </c>
      <c r="V21">
        <v>298280</v>
      </c>
      <c r="W21" s="33">
        <f t="shared" si="0"/>
        <v>5029879</v>
      </c>
      <c r="X21" s="33">
        <f t="shared" si="1"/>
        <v>4.7143784307060715E-3</v>
      </c>
    </row>
    <row r="22" spans="1:24" x14ac:dyDescent="0.25">
      <c r="A22" s="34" t="s">
        <v>54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90178</v>
      </c>
      <c r="O22">
        <v>252076</v>
      </c>
      <c r="P22">
        <v>256393</v>
      </c>
      <c r="Q22">
        <v>276204</v>
      </c>
      <c r="R22">
        <v>371932</v>
      </c>
      <c r="S22">
        <v>604495</v>
      </c>
      <c r="T22">
        <v>996254</v>
      </c>
      <c r="U22">
        <v>1889492</v>
      </c>
      <c r="V22">
        <v>1181185</v>
      </c>
      <c r="W22" s="33">
        <f t="shared" si="0"/>
        <v>5918209</v>
      </c>
      <c r="X22" s="33">
        <f t="shared" si="1"/>
        <v>5.5469876826083784E-3</v>
      </c>
    </row>
    <row r="23" spans="1:24" x14ac:dyDescent="0.25">
      <c r="A23" s="32" t="s">
        <v>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162853</v>
      </c>
      <c r="I23">
        <v>751948</v>
      </c>
      <c r="J23">
        <v>732786</v>
      </c>
      <c r="K23">
        <v>811679</v>
      </c>
      <c r="L23">
        <v>1130731</v>
      </c>
      <c r="M23">
        <v>895401</v>
      </c>
      <c r="N23">
        <v>621210</v>
      </c>
      <c r="O23">
        <v>451843</v>
      </c>
      <c r="P23">
        <v>309439</v>
      </c>
      <c r="Q23">
        <v>310256</v>
      </c>
      <c r="R23">
        <v>457730</v>
      </c>
      <c r="S23">
        <v>49524</v>
      </c>
      <c r="T23">
        <v>5</v>
      </c>
      <c r="U23">
        <v>8</v>
      </c>
      <c r="V23">
        <v>0</v>
      </c>
      <c r="W23" s="33">
        <f t="shared" si="0"/>
        <v>6685413</v>
      </c>
      <c r="X23" s="33">
        <f t="shared" si="1"/>
        <v>6.266068596791686E-3</v>
      </c>
    </row>
    <row r="24" spans="1:24" x14ac:dyDescent="0.25">
      <c r="A24" s="32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78187</v>
      </c>
      <c r="J24">
        <v>369572</v>
      </c>
      <c r="K24">
        <v>618585</v>
      </c>
      <c r="L24">
        <v>717195</v>
      </c>
      <c r="M24">
        <v>1563099</v>
      </c>
      <c r="N24">
        <v>2394526</v>
      </c>
      <c r="O24">
        <v>2753582</v>
      </c>
      <c r="P24">
        <v>2977942</v>
      </c>
      <c r="Q24">
        <v>2868299</v>
      </c>
      <c r="R24">
        <v>448396</v>
      </c>
      <c r="S24">
        <v>498109</v>
      </c>
      <c r="T24">
        <v>255</v>
      </c>
      <c r="U24">
        <v>234986</v>
      </c>
      <c r="V24">
        <v>291</v>
      </c>
      <c r="W24" s="33">
        <f t="shared" si="0"/>
        <v>15523024</v>
      </c>
      <c r="X24" s="33">
        <f t="shared" si="1"/>
        <v>1.4549337971138606E-2</v>
      </c>
    </row>
    <row r="25" spans="1:24" x14ac:dyDescent="0.25">
      <c r="A25" s="34" t="s">
        <v>57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129789</v>
      </c>
      <c r="Q25">
        <v>455792</v>
      </c>
      <c r="R25">
        <v>1985588</v>
      </c>
      <c r="S25">
        <v>2156081</v>
      </c>
      <c r="T25">
        <v>2060925</v>
      </c>
      <c r="U25">
        <v>1167966</v>
      </c>
      <c r="V25">
        <v>1910475</v>
      </c>
      <c r="W25" s="33">
        <f t="shared" si="0"/>
        <v>9866616</v>
      </c>
      <c r="X25" s="33">
        <f t="shared" si="1"/>
        <v>9.2477297474669699E-3</v>
      </c>
    </row>
    <row r="26" spans="1:24" x14ac:dyDescent="0.25">
      <c r="A26" s="34" t="s">
        <v>58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377764</v>
      </c>
      <c r="S26">
        <v>1048638</v>
      </c>
      <c r="T26">
        <v>1109455</v>
      </c>
      <c r="U26">
        <v>796324</v>
      </c>
      <c r="V26">
        <v>952227</v>
      </c>
      <c r="W26" s="33">
        <f t="shared" si="0"/>
        <v>4284408</v>
      </c>
      <c r="X26" s="33">
        <f t="shared" si="1"/>
        <v>4.0156673080097034E-3</v>
      </c>
    </row>
    <row r="27" spans="1:24" x14ac:dyDescent="0.25">
      <c r="A27" s="32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16478</v>
      </c>
      <c r="N27">
        <v>20677</v>
      </c>
      <c r="O27">
        <v>10880</v>
      </c>
      <c r="P27">
        <v>0</v>
      </c>
      <c r="Q27">
        <v>0</v>
      </c>
      <c r="R27">
        <v>158039</v>
      </c>
      <c r="S27">
        <v>141265</v>
      </c>
      <c r="T27">
        <v>694921</v>
      </c>
      <c r="U27">
        <v>413721</v>
      </c>
      <c r="V27">
        <v>741981</v>
      </c>
      <c r="W27" s="33">
        <f t="shared" si="0"/>
        <v>2197962</v>
      </c>
      <c r="X27" s="33">
        <f t="shared" si="1"/>
        <v>2.0600942178353749E-3</v>
      </c>
    </row>
    <row r="28" spans="1:24" x14ac:dyDescent="0.25">
      <c r="A28" s="32" t="s">
        <v>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244808</v>
      </c>
      <c r="J28">
        <v>379451</v>
      </c>
      <c r="K28">
        <v>329606</v>
      </c>
      <c r="L28">
        <v>88110</v>
      </c>
      <c r="M28">
        <v>0</v>
      </c>
      <c r="N28">
        <v>131418</v>
      </c>
      <c r="O28">
        <v>234123</v>
      </c>
      <c r="P28">
        <v>214782</v>
      </c>
      <c r="Q28">
        <v>52226</v>
      </c>
      <c r="R28">
        <v>0</v>
      </c>
      <c r="S28">
        <v>0</v>
      </c>
      <c r="T28">
        <v>0</v>
      </c>
      <c r="U28">
        <v>0</v>
      </c>
      <c r="V28">
        <v>0</v>
      </c>
      <c r="W28" s="33">
        <f t="shared" si="0"/>
        <v>1674524</v>
      </c>
      <c r="X28" s="33">
        <f t="shared" si="1"/>
        <v>1.5694890130159499E-3</v>
      </c>
    </row>
    <row r="29" spans="1:24" x14ac:dyDescent="0.25">
      <c r="A29" s="32" t="s">
        <v>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246101</v>
      </c>
      <c r="O29">
        <v>395043</v>
      </c>
      <c r="P29">
        <v>362154</v>
      </c>
      <c r="Q29">
        <v>149355</v>
      </c>
      <c r="R29">
        <v>0</v>
      </c>
      <c r="S29">
        <v>0</v>
      </c>
      <c r="T29">
        <v>0</v>
      </c>
      <c r="U29">
        <v>0</v>
      </c>
      <c r="V29">
        <v>0</v>
      </c>
      <c r="W29" s="33">
        <f t="shared" si="0"/>
        <v>1152653</v>
      </c>
      <c r="X29" s="33">
        <f t="shared" si="1"/>
        <v>1.0803525176825617E-3</v>
      </c>
    </row>
    <row r="30" spans="1:24" x14ac:dyDescent="0.25">
      <c r="A30" s="32" t="s">
        <v>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373776</v>
      </c>
      <c r="M30">
        <v>417107</v>
      </c>
      <c r="N30">
        <v>1000309</v>
      </c>
      <c r="O30">
        <v>1685551</v>
      </c>
      <c r="P30">
        <v>1814776</v>
      </c>
      <c r="Q30">
        <v>1651800</v>
      </c>
      <c r="R30">
        <v>1026684</v>
      </c>
      <c r="S30">
        <v>377273</v>
      </c>
      <c r="T30">
        <v>163612</v>
      </c>
      <c r="U30">
        <v>0</v>
      </c>
      <c r="V30">
        <v>0</v>
      </c>
      <c r="W30" s="33">
        <f t="shared" si="0"/>
        <v>8510888</v>
      </c>
      <c r="X30" s="33">
        <f t="shared" si="1"/>
        <v>7.9770401660467644E-3</v>
      </c>
    </row>
    <row r="31" spans="1:24" x14ac:dyDescent="0.25">
      <c r="A31" s="32" t="s">
        <v>8</v>
      </c>
      <c r="B31">
        <v>366045</v>
      </c>
      <c r="C31">
        <v>442079</v>
      </c>
      <c r="D31">
        <v>946784</v>
      </c>
      <c r="E31">
        <v>1307499</v>
      </c>
      <c r="F31">
        <v>1432377</v>
      </c>
      <c r="G31">
        <v>1409820</v>
      </c>
      <c r="H31">
        <v>1519601</v>
      </c>
      <c r="I31">
        <v>965542</v>
      </c>
      <c r="J31">
        <v>517673</v>
      </c>
      <c r="K31">
        <v>97530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33">
        <f t="shared" si="0"/>
        <v>9004950</v>
      </c>
      <c r="X31" s="33">
        <f t="shared" si="1"/>
        <v>8.440111988695282E-3</v>
      </c>
    </row>
    <row r="32" spans="1:24" x14ac:dyDescent="0.25">
      <c r="A32" s="34" t="s">
        <v>20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1082279</v>
      </c>
      <c r="L32">
        <v>890785</v>
      </c>
      <c r="M32">
        <v>2025677</v>
      </c>
      <c r="N32">
        <v>2365091</v>
      </c>
      <c r="O32">
        <v>2767330</v>
      </c>
      <c r="P32">
        <v>4229201</v>
      </c>
      <c r="Q32">
        <v>5031714</v>
      </c>
      <c r="R32">
        <v>3372353</v>
      </c>
      <c r="S32">
        <v>3804486</v>
      </c>
      <c r="T32">
        <v>1998575</v>
      </c>
      <c r="U32">
        <v>452909</v>
      </c>
      <c r="V32">
        <v>3547854</v>
      </c>
      <c r="W32" s="33">
        <f t="shared" si="0"/>
        <v>31568254</v>
      </c>
      <c r="X32" s="33">
        <f t="shared" si="1"/>
        <v>2.9588126424641759E-2</v>
      </c>
    </row>
    <row r="33" spans="1:24" x14ac:dyDescent="0.25">
      <c r="A33" s="34" t="s">
        <v>21</v>
      </c>
      <c r="B33">
        <v>68134</v>
      </c>
      <c r="C33">
        <v>67167</v>
      </c>
      <c r="D33">
        <v>144668</v>
      </c>
      <c r="E33">
        <v>77027</v>
      </c>
      <c r="F33">
        <v>83552</v>
      </c>
      <c r="G33">
        <v>94525</v>
      </c>
      <c r="H33">
        <v>73435</v>
      </c>
      <c r="I33">
        <v>51939</v>
      </c>
      <c r="J33">
        <v>30137</v>
      </c>
      <c r="K33">
        <v>1</v>
      </c>
      <c r="L33">
        <v>1482859</v>
      </c>
      <c r="M33">
        <v>1280821</v>
      </c>
      <c r="N33">
        <v>3054267</v>
      </c>
      <c r="O33">
        <v>2200554</v>
      </c>
      <c r="P33">
        <v>1396599</v>
      </c>
      <c r="Q33">
        <v>1343427</v>
      </c>
      <c r="R33">
        <v>4093679</v>
      </c>
      <c r="S33">
        <v>2280786</v>
      </c>
      <c r="T33">
        <v>3602978</v>
      </c>
      <c r="U33">
        <v>2010102</v>
      </c>
      <c r="V33">
        <v>2982837</v>
      </c>
      <c r="W33" s="33">
        <f t="shared" si="0"/>
        <v>26419494</v>
      </c>
      <c r="X33" s="33">
        <f t="shared" si="1"/>
        <v>2.4762323837962796E-2</v>
      </c>
    </row>
    <row r="34" spans="1:24" x14ac:dyDescent="0.25">
      <c r="A34" s="32" t="s">
        <v>24</v>
      </c>
      <c r="B34">
        <v>630055</v>
      </c>
      <c r="C34">
        <v>496214</v>
      </c>
      <c r="D34">
        <v>282295</v>
      </c>
      <c r="E34">
        <v>383496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33">
        <f t="shared" si="0"/>
        <v>1792060</v>
      </c>
      <c r="X34" s="33">
        <f t="shared" si="1"/>
        <v>1.6796525344906154E-3</v>
      </c>
    </row>
    <row r="35" spans="1:24" x14ac:dyDescent="0.25">
      <c r="A35" s="32" t="s">
        <v>26</v>
      </c>
      <c r="B35">
        <v>1621931</v>
      </c>
      <c r="C35">
        <v>2127757</v>
      </c>
      <c r="D35">
        <v>2150898</v>
      </c>
      <c r="E35">
        <v>2031051</v>
      </c>
      <c r="F35">
        <v>2522399</v>
      </c>
      <c r="G35">
        <v>1744653</v>
      </c>
      <c r="H35">
        <v>1760915</v>
      </c>
      <c r="I35">
        <v>784162</v>
      </c>
      <c r="J35">
        <v>819508</v>
      </c>
      <c r="K35">
        <v>1060051</v>
      </c>
      <c r="L35">
        <v>517208</v>
      </c>
      <c r="M35">
        <v>623580</v>
      </c>
      <c r="N35">
        <v>565961</v>
      </c>
      <c r="O35">
        <v>102591</v>
      </c>
      <c r="P35">
        <v>99985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33">
        <f t="shared" si="0"/>
        <v>18532650</v>
      </c>
      <c r="X35" s="33">
        <f t="shared" si="1"/>
        <v>1.7370184337202717E-2</v>
      </c>
    </row>
    <row r="36" spans="1:24" x14ac:dyDescent="0.25">
      <c r="A36" s="32" t="s">
        <v>33</v>
      </c>
      <c r="B36">
        <v>315680</v>
      </c>
      <c r="C36">
        <v>500421</v>
      </c>
      <c r="D36">
        <v>161646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33">
        <f t="shared" si="0"/>
        <v>977747</v>
      </c>
      <c r="X36" s="33">
        <f t="shared" si="1"/>
        <v>9.16417545528942E-4</v>
      </c>
    </row>
    <row r="37" spans="1:24" x14ac:dyDescent="0.25">
      <c r="A37" s="32" t="s">
        <v>34</v>
      </c>
      <c r="B37">
        <v>0</v>
      </c>
      <c r="C37">
        <v>1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317364</v>
      </c>
      <c r="R37">
        <v>728683</v>
      </c>
      <c r="S37">
        <v>1112039</v>
      </c>
      <c r="T37">
        <v>1186099</v>
      </c>
      <c r="U37">
        <v>1057521</v>
      </c>
      <c r="V37">
        <v>1781458</v>
      </c>
      <c r="W37" s="33">
        <f t="shared" si="0"/>
        <v>6183166</v>
      </c>
      <c r="X37" s="33">
        <f t="shared" si="1"/>
        <v>5.795325180561031E-3</v>
      </c>
    </row>
    <row r="38" spans="1:24" x14ac:dyDescent="0.25">
      <c r="A38" s="32" t="s">
        <v>5</v>
      </c>
      <c r="B38">
        <v>641838</v>
      </c>
      <c r="C38">
        <v>876694</v>
      </c>
      <c r="D38">
        <v>976988</v>
      </c>
      <c r="E38">
        <v>1217850</v>
      </c>
      <c r="F38">
        <v>686444</v>
      </c>
      <c r="G38">
        <v>168773</v>
      </c>
      <c r="H38">
        <v>132134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33">
        <f t="shared" si="0"/>
        <v>4700721</v>
      </c>
      <c r="X38" s="33">
        <f t="shared" si="1"/>
        <v>4.4058669584630316E-3</v>
      </c>
    </row>
    <row r="39" spans="1:24" x14ac:dyDescent="0.25">
      <c r="A39" s="32" t="s">
        <v>6</v>
      </c>
      <c r="B39">
        <v>0</v>
      </c>
      <c r="C39">
        <v>0</v>
      </c>
      <c r="D39">
        <v>0</v>
      </c>
      <c r="E39">
        <v>79173</v>
      </c>
      <c r="F39">
        <v>446365</v>
      </c>
      <c r="G39">
        <v>492062</v>
      </c>
      <c r="H39">
        <v>368613</v>
      </c>
      <c r="I39">
        <v>318371</v>
      </c>
      <c r="J39">
        <v>137098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33">
        <f t="shared" si="0"/>
        <v>1841682</v>
      </c>
      <c r="X39" s="33">
        <f t="shared" si="1"/>
        <v>1.7261619806400151E-3</v>
      </c>
    </row>
    <row r="40" spans="1:24" x14ac:dyDescent="0.25">
      <c r="A40" s="32" t="s">
        <v>7</v>
      </c>
      <c r="B40">
        <v>971445</v>
      </c>
      <c r="C40">
        <v>312187</v>
      </c>
      <c r="D40">
        <v>267389</v>
      </c>
      <c r="E40">
        <v>205484</v>
      </c>
      <c r="F40">
        <v>165532</v>
      </c>
      <c r="G40">
        <v>175752</v>
      </c>
      <c r="H40">
        <v>142277</v>
      </c>
      <c r="I40">
        <v>146221</v>
      </c>
      <c r="J40">
        <v>164710</v>
      </c>
      <c r="K40">
        <v>121700</v>
      </c>
      <c r="L40">
        <v>185682</v>
      </c>
      <c r="M40">
        <v>255436</v>
      </c>
      <c r="N40">
        <v>166801</v>
      </c>
      <c r="O40">
        <v>203933</v>
      </c>
      <c r="P40">
        <v>129189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33">
        <f t="shared" si="0"/>
        <v>3613738</v>
      </c>
      <c r="X40" s="33">
        <f t="shared" si="1"/>
        <v>3.3870652716343468E-3</v>
      </c>
    </row>
    <row r="41" spans="1:24" x14ac:dyDescent="0.25">
      <c r="A41" s="32" t="s">
        <v>13</v>
      </c>
      <c r="B41">
        <v>1704989</v>
      </c>
      <c r="C41">
        <v>877289</v>
      </c>
      <c r="D41">
        <v>759398</v>
      </c>
      <c r="E41">
        <v>683368</v>
      </c>
      <c r="F41">
        <v>712717</v>
      </c>
      <c r="G41">
        <v>616107</v>
      </c>
      <c r="H41">
        <v>211757</v>
      </c>
      <c r="I41">
        <v>213860</v>
      </c>
      <c r="J41">
        <v>296605</v>
      </c>
      <c r="K41">
        <v>176738</v>
      </c>
      <c r="L41">
        <v>247998</v>
      </c>
      <c r="M41">
        <v>286321</v>
      </c>
      <c r="N41">
        <v>286367</v>
      </c>
      <c r="O41">
        <v>471247</v>
      </c>
      <c r="P41">
        <v>348501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33">
        <f t="shared" si="0"/>
        <v>7893262</v>
      </c>
      <c r="X41" s="33">
        <f t="shared" si="1"/>
        <v>7.3981549299122042E-3</v>
      </c>
    </row>
    <row r="42" spans="1:24" x14ac:dyDescent="0.25">
      <c r="A42" s="32" t="s">
        <v>23</v>
      </c>
      <c r="B42">
        <v>0</v>
      </c>
      <c r="C42">
        <v>69283</v>
      </c>
      <c r="D42">
        <v>135212</v>
      </c>
      <c r="E42">
        <v>220788</v>
      </c>
      <c r="F42">
        <v>256419</v>
      </c>
      <c r="G42">
        <v>311941</v>
      </c>
      <c r="H42">
        <v>221420</v>
      </c>
      <c r="I42">
        <v>206791</v>
      </c>
      <c r="J42">
        <v>185383</v>
      </c>
      <c r="K42">
        <v>119043</v>
      </c>
      <c r="L42">
        <v>212598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33">
        <f t="shared" si="0"/>
        <v>1938878</v>
      </c>
      <c r="X42" s="33">
        <f t="shared" si="1"/>
        <v>1.8172613343125205E-3</v>
      </c>
    </row>
    <row r="43" spans="1:24" x14ac:dyDescent="0.25">
      <c r="A43" s="32" t="s">
        <v>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564472</v>
      </c>
      <c r="I43">
        <v>1212138</v>
      </c>
      <c r="J43">
        <v>522900</v>
      </c>
      <c r="K43">
        <v>480829</v>
      </c>
      <c r="L43">
        <v>1533717</v>
      </c>
      <c r="M43">
        <v>2269025</v>
      </c>
      <c r="N43">
        <v>2236455</v>
      </c>
      <c r="O43">
        <v>2091928</v>
      </c>
      <c r="P43">
        <v>2155487</v>
      </c>
      <c r="Q43">
        <v>2149087</v>
      </c>
      <c r="R43">
        <v>2187839</v>
      </c>
      <c r="S43">
        <v>2958952</v>
      </c>
      <c r="T43">
        <v>3416169</v>
      </c>
      <c r="U43">
        <v>3621261</v>
      </c>
      <c r="V43">
        <v>3653001</v>
      </c>
      <c r="W43" s="33">
        <f t="shared" si="0"/>
        <v>31053260</v>
      </c>
      <c r="X43" s="33">
        <f t="shared" si="1"/>
        <v>2.9105435567556917E-2</v>
      </c>
    </row>
    <row r="44" spans="1:24" x14ac:dyDescent="0.25">
      <c r="A44" s="32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259700</v>
      </c>
      <c r="I44">
        <v>965199</v>
      </c>
      <c r="J44">
        <v>1848716</v>
      </c>
      <c r="K44">
        <v>2308787</v>
      </c>
      <c r="L44">
        <v>1724910</v>
      </c>
      <c r="M44">
        <v>1268801</v>
      </c>
      <c r="N44">
        <v>1283651</v>
      </c>
      <c r="O44">
        <v>1360079</v>
      </c>
      <c r="P44">
        <v>1357697</v>
      </c>
      <c r="Q44">
        <v>915234</v>
      </c>
      <c r="R44">
        <v>818310</v>
      </c>
      <c r="S44">
        <v>346263</v>
      </c>
      <c r="T44">
        <v>231252</v>
      </c>
      <c r="U44">
        <v>338420</v>
      </c>
      <c r="V44">
        <v>324194</v>
      </c>
      <c r="W44" s="33">
        <f t="shared" si="0"/>
        <v>15351213</v>
      </c>
      <c r="X44" s="33">
        <f t="shared" si="1"/>
        <v>1.4388303864242984E-2</v>
      </c>
    </row>
    <row r="45" spans="1:24" x14ac:dyDescent="0.25">
      <c r="A45" s="34" t="s">
        <v>17</v>
      </c>
      <c r="B45">
        <v>251943</v>
      </c>
      <c r="C45">
        <v>376072</v>
      </c>
      <c r="D45">
        <v>371795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33">
        <f t="shared" si="0"/>
        <v>999810</v>
      </c>
      <c r="X45" s="33">
        <f t="shared" si="1"/>
        <v>9.3709663767343847E-4</v>
      </c>
    </row>
    <row r="46" spans="1:24" x14ac:dyDescent="0.25">
      <c r="A46" s="34" t="s">
        <v>62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250054</v>
      </c>
      <c r="K46">
        <v>1338344</v>
      </c>
      <c r="L46">
        <v>2852058</v>
      </c>
      <c r="M46">
        <v>3491943</v>
      </c>
      <c r="N46">
        <v>4301613</v>
      </c>
      <c r="O46">
        <v>4851591</v>
      </c>
      <c r="P46">
        <v>5572388</v>
      </c>
      <c r="Q46">
        <v>6840915</v>
      </c>
      <c r="R46">
        <v>5817598</v>
      </c>
      <c r="S46">
        <v>5327856</v>
      </c>
      <c r="T46">
        <v>5061914</v>
      </c>
      <c r="U46">
        <v>4567874</v>
      </c>
      <c r="V46">
        <v>4764890</v>
      </c>
      <c r="W46" s="33">
        <f t="shared" si="0"/>
        <v>55039038</v>
      </c>
      <c r="X46" s="33">
        <f t="shared" si="1"/>
        <v>5.1586698923376056E-2</v>
      </c>
    </row>
    <row r="47" spans="1:24" x14ac:dyDescent="0.25">
      <c r="A47" s="34" t="s">
        <v>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72211</v>
      </c>
      <c r="K47">
        <v>1586034</v>
      </c>
      <c r="L47">
        <v>1295920</v>
      </c>
      <c r="M47">
        <v>2084477</v>
      </c>
      <c r="N47">
        <v>2414805</v>
      </c>
      <c r="O47">
        <v>2248286</v>
      </c>
      <c r="P47">
        <v>2018892</v>
      </c>
      <c r="Q47">
        <v>1748137</v>
      </c>
      <c r="R47">
        <v>1729673</v>
      </c>
      <c r="S47">
        <v>1309876</v>
      </c>
      <c r="T47">
        <v>1107115</v>
      </c>
      <c r="U47">
        <v>1400829</v>
      </c>
      <c r="V47">
        <v>1343574</v>
      </c>
      <c r="W47" s="33">
        <f t="shared" si="0"/>
        <v>20359829</v>
      </c>
      <c r="X47" s="33">
        <f t="shared" si="1"/>
        <v>1.9082753022580456E-2</v>
      </c>
    </row>
    <row r="48" spans="1:24" x14ac:dyDescent="0.25">
      <c r="A48" s="34" t="s">
        <v>64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84033</v>
      </c>
      <c r="L48">
        <v>175746</v>
      </c>
      <c r="M48">
        <v>427221</v>
      </c>
      <c r="N48">
        <v>546745</v>
      </c>
      <c r="O48">
        <v>502676</v>
      </c>
      <c r="P48">
        <v>1</v>
      </c>
      <c r="Q48">
        <v>1</v>
      </c>
      <c r="R48">
        <v>6</v>
      </c>
      <c r="S48">
        <v>422333</v>
      </c>
      <c r="T48">
        <v>1493857</v>
      </c>
      <c r="U48">
        <v>1570200</v>
      </c>
      <c r="V48">
        <v>380096</v>
      </c>
      <c r="W48" s="33">
        <f t="shared" si="0"/>
        <v>5602915</v>
      </c>
      <c r="X48" s="33">
        <f t="shared" si="1"/>
        <v>5.2514705870816188E-3</v>
      </c>
    </row>
    <row r="49" spans="1:24" x14ac:dyDescent="0.25">
      <c r="A49" s="32" t="s">
        <v>12</v>
      </c>
      <c r="B49">
        <v>2371150</v>
      </c>
      <c r="C49">
        <v>2177759</v>
      </c>
      <c r="D49">
        <v>2302398</v>
      </c>
      <c r="E49">
        <v>1879039</v>
      </c>
      <c r="F49">
        <v>1781299</v>
      </c>
      <c r="G49">
        <v>1097343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33">
        <f t="shared" si="0"/>
        <v>11608988</v>
      </c>
      <c r="X49" s="33">
        <f t="shared" si="1"/>
        <v>1.0880810975676674E-2</v>
      </c>
    </row>
    <row r="50" spans="1:24" x14ac:dyDescent="0.25">
      <c r="A50" s="32" t="s">
        <v>65</v>
      </c>
      <c r="B50">
        <v>779023</v>
      </c>
      <c r="C50">
        <v>471226</v>
      </c>
      <c r="D50">
        <v>472917</v>
      </c>
      <c r="E50">
        <v>730780</v>
      </c>
      <c r="F50">
        <v>843898</v>
      </c>
      <c r="G50">
        <v>973388</v>
      </c>
      <c r="H50">
        <v>763783</v>
      </c>
      <c r="I50">
        <v>689340</v>
      </c>
      <c r="J50">
        <v>540699</v>
      </c>
      <c r="K50">
        <v>427864</v>
      </c>
      <c r="L50">
        <v>398432</v>
      </c>
      <c r="M50">
        <v>312447</v>
      </c>
      <c r="N50">
        <v>298302</v>
      </c>
      <c r="O50">
        <v>300358</v>
      </c>
      <c r="P50">
        <v>287394</v>
      </c>
      <c r="Q50">
        <v>276172</v>
      </c>
      <c r="R50">
        <v>243756</v>
      </c>
      <c r="S50">
        <v>175504</v>
      </c>
      <c r="T50">
        <v>78405</v>
      </c>
      <c r="U50">
        <v>0</v>
      </c>
      <c r="V50">
        <v>58124</v>
      </c>
      <c r="W50" s="33">
        <f t="shared" si="0"/>
        <v>9121812</v>
      </c>
      <c r="X50" s="33">
        <f t="shared" si="1"/>
        <v>8.5496437870087559E-3</v>
      </c>
    </row>
    <row r="51" spans="1:24" x14ac:dyDescent="0.25">
      <c r="A51" s="32" t="s">
        <v>66</v>
      </c>
      <c r="B51">
        <v>842105</v>
      </c>
      <c r="C51">
        <v>1769956</v>
      </c>
      <c r="D51">
        <v>2702294</v>
      </c>
      <c r="E51">
        <v>2629416</v>
      </c>
      <c r="F51">
        <v>3244803</v>
      </c>
      <c r="G51">
        <v>3446159</v>
      </c>
      <c r="H51">
        <v>3379021</v>
      </c>
      <c r="I51">
        <v>2734075</v>
      </c>
      <c r="J51">
        <v>2218187</v>
      </c>
      <c r="K51">
        <v>1820374</v>
      </c>
      <c r="L51">
        <v>1581021</v>
      </c>
      <c r="M51">
        <v>1422223</v>
      </c>
      <c r="N51">
        <v>1317029</v>
      </c>
      <c r="O51">
        <v>1321202</v>
      </c>
      <c r="P51">
        <v>1199689</v>
      </c>
      <c r="Q51">
        <v>1128971</v>
      </c>
      <c r="R51">
        <v>837459</v>
      </c>
      <c r="S51">
        <v>629904</v>
      </c>
      <c r="T51">
        <v>618543</v>
      </c>
      <c r="U51">
        <v>0</v>
      </c>
      <c r="V51">
        <v>552115</v>
      </c>
      <c r="W51" s="33">
        <f t="shared" si="0"/>
        <v>35394546</v>
      </c>
      <c r="X51" s="33">
        <f t="shared" si="1"/>
        <v>3.3174413187083397E-2</v>
      </c>
    </row>
    <row r="52" spans="1:24" x14ac:dyDescent="0.25">
      <c r="A52" s="32" t="s">
        <v>25</v>
      </c>
      <c r="B52">
        <v>0</v>
      </c>
      <c r="C52">
        <v>0</v>
      </c>
      <c r="D52">
        <v>0</v>
      </c>
      <c r="E52">
        <v>0</v>
      </c>
      <c r="F52">
        <v>0</v>
      </c>
      <c r="G52">
        <v>452715</v>
      </c>
      <c r="H52">
        <v>1075754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33">
        <f t="shared" si="0"/>
        <v>1528470</v>
      </c>
      <c r="X52" s="33">
        <f t="shared" si="1"/>
        <v>1.4325962910800257E-3</v>
      </c>
    </row>
    <row r="53" spans="1:24" x14ac:dyDescent="0.25">
      <c r="A53" s="32" t="s">
        <v>28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174557</v>
      </c>
      <c r="I53">
        <v>407448</v>
      </c>
      <c r="J53">
        <v>522301</v>
      </c>
      <c r="K53">
        <v>487312</v>
      </c>
      <c r="L53">
        <v>418075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33">
        <f t="shared" si="0"/>
        <v>2009693</v>
      </c>
      <c r="X53" s="33">
        <f t="shared" si="1"/>
        <v>1.8836344436001296E-3</v>
      </c>
    </row>
    <row r="54" spans="1:24" x14ac:dyDescent="0.25">
      <c r="A54" s="32" t="s">
        <v>29</v>
      </c>
      <c r="B54">
        <v>0</v>
      </c>
      <c r="C54">
        <v>0</v>
      </c>
      <c r="D54">
        <v>0</v>
      </c>
      <c r="E54">
        <v>0</v>
      </c>
      <c r="F54">
        <v>305836</v>
      </c>
      <c r="G54">
        <v>309209</v>
      </c>
      <c r="H54">
        <v>499941</v>
      </c>
      <c r="I54">
        <v>899190</v>
      </c>
      <c r="J54">
        <v>151661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33">
        <f t="shared" si="0"/>
        <v>2165837</v>
      </c>
      <c r="X54" s="33">
        <f t="shared" si="1"/>
        <v>2.0299842674595444E-3</v>
      </c>
    </row>
    <row r="55" spans="1:24" x14ac:dyDescent="0.25">
      <c r="A55" s="32" t="s">
        <v>32</v>
      </c>
      <c r="B55">
        <v>662679</v>
      </c>
      <c r="C55">
        <v>1025281</v>
      </c>
      <c r="D55">
        <v>1102162</v>
      </c>
      <c r="E55">
        <v>1801288</v>
      </c>
      <c r="F55">
        <v>1448405</v>
      </c>
      <c r="G55">
        <v>1090318</v>
      </c>
      <c r="H55">
        <v>996407</v>
      </c>
      <c r="I55">
        <v>580048</v>
      </c>
      <c r="J55">
        <v>358041</v>
      </c>
      <c r="K55">
        <v>324279</v>
      </c>
      <c r="L55">
        <v>332809</v>
      </c>
      <c r="M55">
        <v>309848</v>
      </c>
      <c r="N55">
        <v>232181</v>
      </c>
      <c r="O55">
        <v>199659</v>
      </c>
      <c r="P55">
        <v>188001</v>
      </c>
      <c r="Q55">
        <v>98865</v>
      </c>
      <c r="R55">
        <v>84728</v>
      </c>
      <c r="S55">
        <v>49248</v>
      </c>
      <c r="T55">
        <v>0</v>
      </c>
      <c r="U55">
        <v>0</v>
      </c>
      <c r="V55">
        <v>0</v>
      </c>
      <c r="W55" s="33">
        <f t="shared" si="0"/>
        <v>10884247</v>
      </c>
      <c r="X55" s="33">
        <f t="shared" si="1"/>
        <v>1.0201529557923215E-2</v>
      </c>
    </row>
    <row r="56" spans="1:24" x14ac:dyDescent="0.25">
      <c r="A56" s="32" t="s">
        <v>67</v>
      </c>
      <c r="B56">
        <v>1364576</v>
      </c>
      <c r="C56">
        <v>1716464</v>
      </c>
      <c r="D56">
        <v>2162494</v>
      </c>
      <c r="E56">
        <v>2297351</v>
      </c>
      <c r="F56">
        <v>2816766</v>
      </c>
      <c r="G56">
        <v>2796349</v>
      </c>
      <c r="H56">
        <v>2452293</v>
      </c>
      <c r="I56">
        <v>2532060</v>
      </c>
      <c r="J56">
        <v>2566265</v>
      </c>
      <c r="K56">
        <v>2127303</v>
      </c>
      <c r="L56">
        <v>2193316</v>
      </c>
      <c r="M56">
        <v>2097796</v>
      </c>
      <c r="N56">
        <v>2096242</v>
      </c>
      <c r="O56">
        <v>2233060</v>
      </c>
      <c r="P56">
        <v>2519246</v>
      </c>
      <c r="Q56">
        <v>2717856</v>
      </c>
      <c r="R56">
        <v>2948750</v>
      </c>
      <c r="S56">
        <v>3222863</v>
      </c>
      <c r="T56">
        <v>3379268</v>
      </c>
      <c r="U56">
        <v>3262620</v>
      </c>
      <c r="V56">
        <v>3005335</v>
      </c>
      <c r="W56" s="33">
        <f t="shared" si="0"/>
        <v>52508273</v>
      </c>
      <c r="X56" s="33">
        <f t="shared" si="1"/>
        <v>4.921467686694371E-2</v>
      </c>
    </row>
    <row r="57" spans="1:24" x14ac:dyDescent="0.25">
      <c r="A57" s="32" t="s">
        <v>68</v>
      </c>
      <c r="B57">
        <v>1880993</v>
      </c>
      <c r="C57">
        <v>2179983</v>
      </c>
      <c r="D57">
        <v>2375023</v>
      </c>
      <c r="E57">
        <v>3144757</v>
      </c>
      <c r="F57">
        <v>3126796</v>
      </c>
      <c r="G57">
        <v>2970070</v>
      </c>
      <c r="H57">
        <v>2775958</v>
      </c>
      <c r="I57">
        <v>2945340</v>
      </c>
      <c r="J57">
        <v>3029724</v>
      </c>
      <c r="K57">
        <v>2905084</v>
      </c>
      <c r="L57">
        <v>2530473</v>
      </c>
      <c r="M57">
        <v>2316860</v>
      </c>
      <c r="N57">
        <v>2068787</v>
      </c>
      <c r="O57">
        <v>2364221</v>
      </c>
      <c r="P57">
        <v>2755301</v>
      </c>
      <c r="Q57">
        <v>3177859</v>
      </c>
      <c r="R57">
        <v>3570351</v>
      </c>
      <c r="S57">
        <v>3889909</v>
      </c>
      <c r="T57">
        <v>3959854</v>
      </c>
      <c r="U57">
        <v>3880878</v>
      </c>
      <c r="V57">
        <v>3724227</v>
      </c>
      <c r="W57" s="33">
        <f t="shared" si="0"/>
        <v>61572448</v>
      </c>
      <c r="X57" s="33">
        <f t="shared" si="1"/>
        <v>5.7710298950923306E-2</v>
      </c>
    </row>
    <row r="58" spans="1:24" x14ac:dyDescent="0.25">
      <c r="A58" s="32" t="s">
        <v>10</v>
      </c>
      <c r="B58">
        <v>0</v>
      </c>
      <c r="C58">
        <v>12</v>
      </c>
      <c r="D58">
        <v>4</v>
      </c>
      <c r="E58">
        <v>0</v>
      </c>
      <c r="F58">
        <v>0</v>
      </c>
      <c r="G58">
        <v>81861</v>
      </c>
      <c r="H58">
        <v>320990</v>
      </c>
      <c r="I58">
        <v>420643</v>
      </c>
      <c r="J58">
        <v>384230</v>
      </c>
      <c r="K58">
        <v>437038</v>
      </c>
      <c r="L58">
        <v>509232</v>
      </c>
      <c r="M58">
        <v>419423</v>
      </c>
      <c r="N58">
        <v>447249</v>
      </c>
      <c r="O58">
        <v>305563</v>
      </c>
      <c r="P58">
        <v>467831</v>
      </c>
      <c r="Q58">
        <v>307793</v>
      </c>
      <c r="R58">
        <v>52542</v>
      </c>
      <c r="S58">
        <v>21</v>
      </c>
      <c r="T58">
        <v>0</v>
      </c>
      <c r="U58">
        <v>0</v>
      </c>
      <c r="V58">
        <v>0</v>
      </c>
      <c r="W58" s="33">
        <f t="shared" si="0"/>
        <v>4154432</v>
      </c>
      <c r="X58" s="33">
        <f t="shared" si="1"/>
        <v>3.8938440890198523E-3</v>
      </c>
    </row>
    <row r="59" spans="1:24" x14ac:dyDescent="0.25">
      <c r="A59" s="32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719787</v>
      </c>
      <c r="M59">
        <v>618336</v>
      </c>
      <c r="N59">
        <v>1024524</v>
      </c>
      <c r="O59">
        <v>1142918</v>
      </c>
      <c r="P59">
        <v>1335175</v>
      </c>
      <c r="Q59">
        <v>2058612</v>
      </c>
      <c r="R59">
        <v>2152062</v>
      </c>
      <c r="S59">
        <v>1879900</v>
      </c>
      <c r="T59">
        <v>1899138</v>
      </c>
      <c r="U59">
        <v>2064385</v>
      </c>
      <c r="V59">
        <v>2055098</v>
      </c>
      <c r="W59" s="33">
        <f t="shared" si="0"/>
        <v>16949935</v>
      </c>
      <c r="X59" s="33">
        <f t="shared" si="1"/>
        <v>1.5886745578943332E-2</v>
      </c>
    </row>
    <row r="60" spans="1:24" x14ac:dyDescent="0.25">
      <c r="A60" s="32" t="s">
        <v>70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416803</v>
      </c>
      <c r="M60">
        <v>524244</v>
      </c>
      <c r="N60">
        <v>872838</v>
      </c>
      <c r="O60">
        <v>1125621</v>
      </c>
      <c r="P60">
        <v>1554310</v>
      </c>
      <c r="Q60">
        <v>1267930</v>
      </c>
      <c r="R60">
        <v>1607534</v>
      </c>
      <c r="S60">
        <v>1216142</v>
      </c>
      <c r="T60">
        <v>698368</v>
      </c>
      <c r="U60">
        <v>637195</v>
      </c>
      <c r="V60">
        <v>844079</v>
      </c>
      <c r="W60" s="33">
        <f t="shared" si="0"/>
        <v>10765064</v>
      </c>
      <c r="X60" s="33">
        <f t="shared" si="1"/>
        <v>1.0089822344984924E-2</v>
      </c>
    </row>
    <row r="61" spans="1:24" x14ac:dyDescent="0.25">
      <c r="A61" s="32" t="s">
        <v>71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207697</v>
      </c>
      <c r="J61">
        <v>782493</v>
      </c>
      <c r="K61">
        <v>1984643</v>
      </c>
      <c r="L61">
        <v>952015</v>
      </c>
      <c r="M61">
        <v>1362108</v>
      </c>
      <c r="N61">
        <v>1058653</v>
      </c>
      <c r="O61">
        <v>956841</v>
      </c>
      <c r="P61">
        <v>597863</v>
      </c>
      <c r="Q61">
        <v>205169</v>
      </c>
      <c r="R61">
        <v>190580</v>
      </c>
      <c r="S61">
        <v>0</v>
      </c>
      <c r="T61">
        <v>0</v>
      </c>
      <c r="U61">
        <v>0</v>
      </c>
      <c r="V61">
        <v>0</v>
      </c>
      <c r="W61" s="33">
        <f t="shared" si="0"/>
        <v>8298062</v>
      </c>
      <c r="X61" s="33">
        <f t="shared" si="1"/>
        <v>7.7775637365156665E-3</v>
      </c>
    </row>
    <row r="62" spans="1:24" x14ac:dyDescent="0.25">
      <c r="A62" s="34" t="s">
        <v>72</v>
      </c>
      <c r="B62">
        <v>0</v>
      </c>
      <c r="C62">
        <v>0</v>
      </c>
      <c r="D62">
        <v>0</v>
      </c>
      <c r="E62">
        <v>0</v>
      </c>
      <c r="F62">
        <v>2</v>
      </c>
      <c r="G62">
        <v>15</v>
      </c>
      <c r="H62">
        <v>3</v>
      </c>
      <c r="I62">
        <v>0</v>
      </c>
      <c r="J62">
        <v>0</v>
      </c>
      <c r="K62">
        <v>74215</v>
      </c>
      <c r="L62">
        <v>2158868</v>
      </c>
      <c r="M62">
        <v>3997814</v>
      </c>
      <c r="N62">
        <v>4600244</v>
      </c>
      <c r="O62">
        <v>5076795</v>
      </c>
      <c r="P62">
        <v>4817589</v>
      </c>
      <c r="Q62">
        <v>5765550</v>
      </c>
      <c r="R62">
        <v>5327479</v>
      </c>
      <c r="S62">
        <v>4621471</v>
      </c>
      <c r="T62">
        <v>2472296</v>
      </c>
      <c r="U62">
        <v>2407463</v>
      </c>
      <c r="V62">
        <v>3207521</v>
      </c>
      <c r="W62" s="33">
        <f t="shared" si="0"/>
        <v>44527325</v>
      </c>
      <c r="X62" s="33">
        <f t="shared" si="1"/>
        <v>4.1734336065944969E-2</v>
      </c>
    </row>
    <row r="63" spans="1:24" x14ac:dyDescent="0.25">
      <c r="A63" s="34" t="s">
        <v>73</v>
      </c>
      <c r="B63">
        <v>0</v>
      </c>
      <c r="C63">
        <v>0</v>
      </c>
      <c r="D63">
        <v>0</v>
      </c>
      <c r="E63">
        <v>0</v>
      </c>
      <c r="F63">
        <v>0</v>
      </c>
      <c r="G63">
        <v>4</v>
      </c>
      <c r="H63">
        <v>2</v>
      </c>
      <c r="I63">
        <v>0</v>
      </c>
      <c r="J63">
        <v>0</v>
      </c>
      <c r="K63">
        <v>0</v>
      </c>
      <c r="L63">
        <v>1</v>
      </c>
      <c r="M63">
        <v>2</v>
      </c>
      <c r="N63">
        <v>8</v>
      </c>
      <c r="O63">
        <v>2</v>
      </c>
      <c r="P63">
        <v>1</v>
      </c>
      <c r="Q63">
        <v>14</v>
      </c>
      <c r="R63">
        <v>2</v>
      </c>
      <c r="S63">
        <v>1</v>
      </c>
      <c r="T63">
        <v>668993</v>
      </c>
      <c r="U63">
        <v>743397</v>
      </c>
      <c r="V63">
        <v>486461</v>
      </c>
      <c r="W63" s="33">
        <f t="shared" si="0"/>
        <v>1898888</v>
      </c>
      <c r="X63" s="33">
        <f t="shared" si="1"/>
        <v>1.7797797182649107E-3</v>
      </c>
    </row>
    <row r="64" spans="1:24" x14ac:dyDescent="0.25">
      <c r="A64" s="34" t="s">
        <v>74</v>
      </c>
      <c r="B64">
        <v>0</v>
      </c>
      <c r="C64">
        <v>0</v>
      </c>
      <c r="D64">
        <v>0</v>
      </c>
      <c r="E64">
        <v>0</v>
      </c>
      <c r="F64">
        <v>164864</v>
      </c>
      <c r="G64">
        <v>664969</v>
      </c>
      <c r="H64">
        <v>1111111</v>
      </c>
      <c r="I64">
        <v>946157</v>
      </c>
      <c r="J64">
        <v>1666597</v>
      </c>
      <c r="K64">
        <v>2836956</v>
      </c>
      <c r="L64">
        <v>2049029</v>
      </c>
      <c r="M64">
        <v>2176166</v>
      </c>
      <c r="N64">
        <v>1463195</v>
      </c>
      <c r="O64">
        <v>1138508</v>
      </c>
      <c r="P64">
        <v>779429</v>
      </c>
      <c r="Q64">
        <v>152942</v>
      </c>
      <c r="R64">
        <v>289451</v>
      </c>
      <c r="S64">
        <v>248216</v>
      </c>
      <c r="T64">
        <v>320694</v>
      </c>
      <c r="U64">
        <v>487499</v>
      </c>
      <c r="V64">
        <v>275096</v>
      </c>
      <c r="W64" s="33">
        <f t="shared" si="0"/>
        <v>16770879</v>
      </c>
      <c r="X64" s="33">
        <f t="shared" si="1"/>
        <v>1.5718920916702253E-2</v>
      </c>
    </row>
    <row r="65" spans="1:24" x14ac:dyDescent="0.25">
      <c r="A65" s="34" t="s">
        <v>75</v>
      </c>
      <c r="B65">
        <v>1071594</v>
      </c>
      <c r="C65">
        <v>1266129</v>
      </c>
      <c r="D65">
        <v>1257695</v>
      </c>
      <c r="E65">
        <v>1480881</v>
      </c>
      <c r="F65">
        <v>1930016</v>
      </c>
      <c r="G65">
        <v>279155</v>
      </c>
      <c r="H65">
        <v>302324</v>
      </c>
      <c r="I65">
        <v>390779</v>
      </c>
      <c r="J65">
        <v>982517</v>
      </c>
      <c r="K65">
        <v>712019</v>
      </c>
      <c r="L65">
        <v>937407</v>
      </c>
      <c r="M65">
        <v>929882</v>
      </c>
      <c r="N65">
        <v>3042318</v>
      </c>
      <c r="O65">
        <v>750904</v>
      </c>
      <c r="P65">
        <v>716261</v>
      </c>
      <c r="Q65">
        <v>659278</v>
      </c>
      <c r="R65">
        <v>680240</v>
      </c>
      <c r="S65">
        <v>903633</v>
      </c>
      <c r="T65">
        <v>2990183</v>
      </c>
      <c r="U65">
        <v>507036</v>
      </c>
      <c r="V65">
        <v>2713219</v>
      </c>
      <c r="W65" s="33">
        <f t="shared" si="0"/>
        <v>24503470</v>
      </c>
      <c r="X65" s="33">
        <f t="shared" si="1"/>
        <v>2.296648298009819E-2</v>
      </c>
    </row>
    <row r="66" spans="1:24" x14ac:dyDescent="0.25">
      <c r="A66" s="32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4269943</v>
      </c>
      <c r="H66">
        <v>5579729</v>
      </c>
      <c r="I66">
        <v>6550693</v>
      </c>
      <c r="J66">
        <v>7725855</v>
      </c>
      <c r="K66">
        <v>6520256</v>
      </c>
      <c r="L66">
        <v>6827978</v>
      </c>
      <c r="M66">
        <v>5915492</v>
      </c>
      <c r="N66">
        <v>0</v>
      </c>
      <c r="O66">
        <v>5281449</v>
      </c>
      <c r="P66">
        <v>5531138</v>
      </c>
      <c r="Q66">
        <v>4568763</v>
      </c>
      <c r="R66">
        <v>4474324</v>
      </c>
      <c r="S66">
        <v>6874155</v>
      </c>
      <c r="T66">
        <v>0</v>
      </c>
      <c r="U66">
        <v>7985118</v>
      </c>
      <c r="V66">
        <v>0</v>
      </c>
      <c r="W66" s="33">
        <f t="shared" si="0"/>
        <v>78104893</v>
      </c>
      <c r="X66" s="33">
        <f t="shared" si="1"/>
        <v>7.320574170706802E-2</v>
      </c>
    </row>
    <row r="67" spans="1:24" x14ac:dyDescent="0.25">
      <c r="A67" s="32" t="s">
        <v>77</v>
      </c>
      <c r="B67">
        <v>97788</v>
      </c>
      <c r="C67">
        <v>148472</v>
      </c>
      <c r="D67">
        <v>240140</v>
      </c>
      <c r="E67">
        <v>415800</v>
      </c>
      <c r="F67">
        <v>561965</v>
      </c>
      <c r="G67">
        <v>28062</v>
      </c>
      <c r="H67">
        <v>28122</v>
      </c>
      <c r="I67">
        <v>860</v>
      </c>
      <c r="J67">
        <v>70</v>
      </c>
      <c r="K67">
        <v>16024</v>
      </c>
      <c r="L67">
        <v>401</v>
      </c>
      <c r="M67">
        <v>7790</v>
      </c>
      <c r="N67">
        <v>685668</v>
      </c>
      <c r="O67">
        <v>8877</v>
      </c>
      <c r="P67">
        <v>9141</v>
      </c>
      <c r="Q67">
        <v>638</v>
      </c>
      <c r="R67">
        <v>125</v>
      </c>
      <c r="S67">
        <v>6467</v>
      </c>
      <c r="T67">
        <v>573220</v>
      </c>
      <c r="U67">
        <v>373</v>
      </c>
      <c r="V67">
        <v>660805</v>
      </c>
      <c r="W67" s="33">
        <f t="shared" ref="W67:W73" si="2">SUM(B67:V67)</f>
        <v>3490808</v>
      </c>
      <c r="X67" s="33">
        <f t="shared" ref="X67:X73" si="3">W67/1066923047</f>
        <v>3.2718460903207016E-3</v>
      </c>
    </row>
    <row r="68" spans="1:24" x14ac:dyDescent="0.25">
      <c r="A68" s="32" t="s">
        <v>78</v>
      </c>
      <c r="B68">
        <v>328424</v>
      </c>
      <c r="C68">
        <v>376533</v>
      </c>
      <c r="D68">
        <v>494751</v>
      </c>
      <c r="E68">
        <v>368408</v>
      </c>
      <c r="F68">
        <v>339588</v>
      </c>
      <c r="G68">
        <v>319648</v>
      </c>
      <c r="H68">
        <v>279433</v>
      </c>
      <c r="I68">
        <v>124460</v>
      </c>
      <c r="J68">
        <v>95327</v>
      </c>
      <c r="K68">
        <v>74516</v>
      </c>
      <c r="L68">
        <v>73013</v>
      </c>
      <c r="M68">
        <v>61567</v>
      </c>
      <c r="N68">
        <v>67752</v>
      </c>
      <c r="O68">
        <v>80778</v>
      </c>
      <c r="P68">
        <v>19412</v>
      </c>
      <c r="Q68">
        <v>916</v>
      </c>
      <c r="R68">
        <v>2077</v>
      </c>
      <c r="S68">
        <v>580</v>
      </c>
      <c r="T68">
        <v>6770</v>
      </c>
      <c r="U68">
        <v>1217</v>
      </c>
      <c r="V68">
        <v>1001</v>
      </c>
      <c r="W68" s="33">
        <f t="shared" si="2"/>
        <v>3116171</v>
      </c>
      <c r="X68" s="33">
        <f t="shared" si="3"/>
        <v>2.9207083010926844E-3</v>
      </c>
    </row>
    <row r="69" spans="1:24" x14ac:dyDescent="0.25">
      <c r="A69" s="34" t="s">
        <v>79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17</v>
      </c>
      <c r="K69">
        <v>0</v>
      </c>
      <c r="L69">
        <v>0</v>
      </c>
      <c r="M69">
        <v>44778</v>
      </c>
      <c r="N69">
        <v>233008</v>
      </c>
      <c r="O69">
        <v>328959</v>
      </c>
      <c r="P69">
        <v>339964</v>
      </c>
      <c r="Q69">
        <v>380312</v>
      </c>
      <c r="R69">
        <v>1022946</v>
      </c>
      <c r="S69">
        <v>616453</v>
      </c>
      <c r="T69">
        <v>1138752</v>
      </c>
      <c r="U69">
        <v>205298</v>
      </c>
      <c r="V69">
        <v>1623202</v>
      </c>
      <c r="W69" s="33">
        <f t="shared" si="2"/>
        <v>5933689</v>
      </c>
      <c r="X69" s="33">
        <f t="shared" si="3"/>
        <v>5.5614966952719693E-3</v>
      </c>
    </row>
    <row r="70" spans="1:24" x14ac:dyDescent="0.25">
      <c r="A70" s="34" t="s">
        <v>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787015</v>
      </c>
      <c r="K70">
        <v>230583</v>
      </c>
      <c r="L70">
        <v>256522</v>
      </c>
      <c r="M70">
        <v>584889</v>
      </c>
      <c r="N70">
        <v>720653</v>
      </c>
      <c r="O70">
        <v>571091</v>
      </c>
      <c r="P70">
        <v>779512</v>
      </c>
      <c r="Q70">
        <v>587957</v>
      </c>
      <c r="R70">
        <v>502269</v>
      </c>
      <c r="S70">
        <v>826666</v>
      </c>
      <c r="T70">
        <v>928858</v>
      </c>
      <c r="U70">
        <v>144724</v>
      </c>
      <c r="V70">
        <v>2483089</v>
      </c>
      <c r="W70" s="33">
        <f t="shared" si="2"/>
        <v>9403828</v>
      </c>
      <c r="X70" s="33">
        <f t="shared" si="3"/>
        <v>8.8139702544076728E-3</v>
      </c>
    </row>
    <row r="71" spans="1:24" x14ac:dyDescent="0.25">
      <c r="A71" s="34" t="s">
        <v>81</v>
      </c>
      <c r="B71">
        <v>0</v>
      </c>
      <c r="C71">
        <v>0</v>
      </c>
      <c r="D71">
        <v>82531</v>
      </c>
      <c r="E71">
        <v>182756</v>
      </c>
      <c r="F71">
        <v>234773</v>
      </c>
      <c r="G71">
        <v>683</v>
      </c>
      <c r="H71">
        <v>15309</v>
      </c>
      <c r="I71">
        <v>5575</v>
      </c>
      <c r="J71">
        <v>3265</v>
      </c>
      <c r="K71">
        <v>59396</v>
      </c>
      <c r="L71">
        <v>275648</v>
      </c>
      <c r="M71">
        <v>398655</v>
      </c>
      <c r="N71">
        <v>593320</v>
      </c>
      <c r="O71">
        <v>426644</v>
      </c>
      <c r="P71">
        <v>505370</v>
      </c>
      <c r="Q71">
        <v>306833</v>
      </c>
      <c r="R71">
        <v>362757</v>
      </c>
      <c r="S71">
        <v>455375</v>
      </c>
      <c r="T71">
        <v>2742486</v>
      </c>
      <c r="U71">
        <v>703285</v>
      </c>
      <c r="V71">
        <v>2495068</v>
      </c>
      <c r="W71" s="33">
        <f t="shared" si="2"/>
        <v>9849729</v>
      </c>
      <c r="X71" s="33">
        <f t="shared" si="3"/>
        <v>9.2319019892725222E-3</v>
      </c>
    </row>
    <row r="72" spans="1:24" x14ac:dyDescent="0.25">
      <c r="A72" s="32" t="s">
        <v>82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7491</v>
      </c>
      <c r="J72">
        <v>4491</v>
      </c>
      <c r="K72">
        <v>48671</v>
      </c>
      <c r="L72">
        <v>199327</v>
      </c>
      <c r="M72">
        <v>217749</v>
      </c>
      <c r="N72">
        <v>744656</v>
      </c>
      <c r="O72">
        <v>242683</v>
      </c>
      <c r="P72">
        <v>266257</v>
      </c>
      <c r="Q72">
        <v>89227</v>
      </c>
      <c r="R72">
        <v>142325</v>
      </c>
      <c r="S72">
        <v>319868</v>
      </c>
      <c r="T72">
        <v>808580</v>
      </c>
      <c r="U72">
        <v>328710</v>
      </c>
      <c r="V72">
        <v>765086</v>
      </c>
      <c r="W72" s="33">
        <f t="shared" si="2"/>
        <v>4185121</v>
      </c>
      <c r="X72" s="33">
        <f t="shared" si="3"/>
        <v>3.922608112897949E-3</v>
      </c>
    </row>
    <row r="73" spans="1:24" x14ac:dyDescent="0.25">
      <c r="A73" s="32" t="s">
        <v>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74815</v>
      </c>
      <c r="I73">
        <v>173212</v>
      </c>
      <c r="J73">
        <v>275530</v>
      </c>
      <c r="K73">
        <v>288066</v>
      </c>
      <c r="L73">
        <v>236999</v>
      </c>
      <c r="M73">
        <v>248844</v>
      </c>
      <c r="N73">
        <v>345246</v>
      </c>
      <c r="O73">
        <v>352014</v>
      </c>
      <c r="P73">
        <v>385936</v>
      </c>
      <c r="Q73">
        <v>353435</v>
      </c>
      <c r="R73">
        <v>329084</v>
      </c>
      <c r="S73">
        <v>256918</v>
      </c>
      <c r="T73">
        <v>395249</v>
      </c>
      <c r="U73">
        <v>252884</v>
      </c>
      <c r="V73">
        <v>479203</v>
      </c>
      <c r="W73" s="33">
        <f t="shared" si="2"/>
        <v>4447435</v>
      </c>
      <c r="X73" s="33">
        <f t="shared" si="3"/>
        <v>4.1684683937659849E-3</v>
      </c>
    </row>
    <row r="74" spans="1:24" x14ac:dyDescent="0.25">
      <c r="A74" s="30" t="s">
        <v>84</v>
      </c>
      <c r="B74">
        <v>33819</v>
      </c>
      <c r="C74">
        <v>59845</v>
      </c>
      <c r="D74">
        <v>80906</v>
      </c>
      <c r="E74">
        <v>232776</v>
      </c>
      <c r="F74">
        <v>682515</v>
      </c>
      <c r="G74">
        <v>704416</v>
      </c>
      <c r="H74">
        <v>506580</v>
      </c>
      <c r="I74">
        <v>291911</v>
      </c>
      <c r="J74">
        <v>217962</v>
      </c>
      <c r="K74">
        <v>227788</v>
      </c>
      <c r="L74">
        <v>265748</v>
      </c>
      <c r="M74">
        <v>291221</v>
      </c>
      <c r="N74">
        <v>323692</v>
      </c>
      <c r="O74">
        <v>450734</v>
      </c>
      <c r="P74">
        <v>897070</v>
      </c>
      <c r="Q74">
        <v>1343931</v>
      </c>
      <c r="R74">
        <v>460703</v>
      </c>
      <c r="S74">
        <v>609266</v>
      </c>
      <c r="T74">
        <v>1500845</v>
      </c>
      <c r="U74">
        <v>4905747</v>
      </c>
      <c r="V74">
        <v>876128</v>
      </c>
      <c r="W74" s="33" t="s">
        <v>118</v>
      </c>
      <c r="X74" s="33" t="s">
        <v>118</v>
      </c>
    </row>
    <row r="75" spans="1:24" x14ac:dyDescent="0.25">
      <c r="A75" s="31" t="s">
        <v>119</v>
      </c>
      <c r="B75" s="33">
        <f>SUM(B2:B73)</f>
        <v>27401749</v>
      </c>
      <c r="C75" s="33">
        <f t="shared" ref="C75:V75" si="4">SUM(C2:C73)</f>
        <v>30045528</v>
      </c>
      <c r="D75" s="33">
        <f t="shared" si="4"/>
        <v>34182721</v>
      </c>
      <c r="E75" s="33">
        <f t="shared" si="4"/>
        <v>36488151</v>
      </c>
      <c r="F75" s="33">
        <f t="shared" si="4"/>
        <v>39980568</v>
      </c>
      <c r="G75" s="33">
        <f t="shared" si="4"/>
        <v>41100365</v>
      </c>
      <c r="H75" s="33">
        <f t="shared" si="4"/>
        <v>43402246</v>
      </c>
      <c r="I75" s="33">
        <f t="shared" si="4"/>
        <v>43531876</v>
      </c>
      <c r="J75" s="33">
        <f t="shared" si="4"/>
        <v>47501624</v>
      </c>
      <c r="K75" s="33">
        <f t="shared" si="4"/>
        <v>50605650</v>
      </c>
      <c r="L75" s="33">
        <f t="shared" si="4"/>
        <v>55030103</v>
      </c>
      <c r="M75" s="33">
        <f t="shared" si="4"/>
        <v>58426405</v>
      </c>
      <c r="N75" s="33">
        <f t="shared" si="4"/>
        <v>60714578</v>
      </c>
      <c r="O75" s="33">
        <f t="shared" si="4"/>
        <v>63283854</v>
      </c>
      <c r="P75" s="33">
        <f t="shared" si="4"/>
        <v>64435786</v>
      </c>
      <c r="Q75" s="33">
        <f t="shared" si="4"/>
        <v>64443796</v>
      </c>
      <c r="R75" s="33">
        <f t="shared" si="4"/>
        <v>65283394</v>
      </c>
      <c r="S75" s="33">
        <f>SUM(S2:S73)</f>
        <v>64485431</v>
      </c>
      <c r="T75" s="33">
        <f t="shared" si="4"/>
        <v>60772194</v>
      </c>
      <c r="U75" s="33">
        <f t="shared" si="4"/>
        <v>53684897</v>
      </c>
      <c r="V75" s="33">
        <f t="shared" si="4"/>
        <v>62122131</v>
      </c>
      <c r="W75" s="35">
        <f>SUM(B75:V75)</f>
        <v>1066923047</v>
      </c>
      <c r="X75" s="35">
        <f>SUM(X2:X74)</f>
        <v>0.99999999999999978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PcA</vt:lpstr>
      <vt:lpstr>CEP</vt:lpstr>
      <vt:lpstr>Saline</vt:lpstr>
      <vt:lpstr>PcA Totals</vt:lpstr>
      <vt:lpstr>CEP Totals</vt:lpstr>
      <vt:lpstr>Saline Totals</vt:lpstr>
      <vt:lpstr>Individual Regions Transpose</vt:lpstr>
      <vt:lpstr>Major Regions Transpose</vt:lpstr>
      <vt:lpstr>ROI 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Koshy Lab</dc:creator>
  <cp:lastModifiedBy>Imaging 2.0</cp:lastModifiedBy>
  <dcterms:created xsi:type="dcterms:W3CDTF">2016-01-20T04:28:40Z</dcterms:created>
  <dcterms:modified xsi:type="dcterms:W3CDTF">2019-01-10T01:50:30Z</dcterms:modified>
</cp:coreProperties>
</file>