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Oscar/Documents/Koshy Lab/Colocalization/"/>
    </mc:Choice>
  </mc:AlternateContent>
  <xr:revisionPtr revIDLastSave="0" documentId="10_ncr:8100000_{171464C0-D648-2F41-85E0-4840495CD623}" xr6:coauthVersionLast="34" xr6:coauthVersionMax="34" xr10:uidLastSave="{00000000-0000-0000-0000-000000000000}"/>
  <bookViews>
    <workbookView xWindow="-2740" yWindow="-18800" windowWidth="22900" windowHeight="14320" firstSheet="7" activeTab="17" xr2:uid="{00000000-000D-0000-FFFF-FFFF00000000}"/>
  </bookViews>
  <sheets>
    <sheet name="4141" sheetId="1" r:id="rId1"/>
    <sheet name="4135" sheetId="2" r:id="rId2"/>
    <sheet name="4131" sheetId="3" r:id="rId3"/>
    <sheet name="4132" sheetId="4" r:id="rId4"/>
    <sheet name="4139" sheetId="5" r:id="rId5"/>
    <sheet name="4140" sheetId="6" r:id="rId6"/>
    <sheet name="4133" sheetId="7" r:id="rId7"/>
    <sheet name="4126" sheetId="8" r:id="rId8"/>
    <sheet name="4148" sheetId="10" r:id="rId9"/>
    <sheet name="4153" sheetId="11" r:id="rId10"/>
    <sheet name="4143" sheetId="12" r:id="rId11"/>
    <sheet name="4146" sheetId="13" r:id="rId12"/>
    <sheet name="4147" sheetId="14" r:id="rId13"/>
    <sheet name="4144" sheetId="16" r:id="rId14"/>
    <sheet name="4154" sheetId="17" r:id="rId15"/>
    <sheet name="4155" sheetId="18" r:id="rId16"/>
    <sheet name="4156" sheetId="19" r:id="rId17"/>
    <sheet name="Compiled" sheetId="20" r:id="rId18"/>
    <sheet name="Sheet1" sheetId="21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0" l="1"/>
  <c r="F24" i="20"/>
  <c r="F23" i="20"/>
  <c r="H25" i="20" l="1"/>
  <c r="H24" i="20"/>
  <c r="H23" i="20"/>
  <c r="C18" i="20" l="1"/>
  <c r="D18" i="20"/>
  <c r="E18" i="20"/>
  <c r="G18" i="20"/>
  <c r="I18" i="20" s="1"/>
  <c r="B18" i="20"/>
  <c r="C17" i="20"/>
  <c r="D17" i="20"/>
  <c r="E17" i="20"/>
  <c r="G17" i="20"/>
  <c r="I17" i="20" s="1"/>
  <c r="B17" i="20"/>
  <c r="C16" i="20"/>
  <c r="C25" i="20" s="1"/>
  <c r="D16" i="20"/>
  <c r="D25" i="20" s="1"/>
  <c r="E16" i="20"/>
  <c r="G16" i="20"/>
  <c r="B16" i="20"/>
  <c r="B25" i="20" s="1"/>
  <c r="C22" i="18"/>
  <c r="D22" i="18"/>
  <c r="E22" i="18"/>
  <c r="F22" i="18"/>
  <c r="B22" i="18"/>
  <c r="C22" i="17"/>
  <c r="D22" i="17"/>
  <c r="E22" i="17"/>
  <c r="F22" i="17"/>
  <c r="B22" i="17"/>
  <c r="C8" i="20"/>
  <c r="D8" i="20"/>
  <c r="E8" i="20"/>
  <c r="N8" i="20" s="1"/>
  <c r="G8" i="20"/>
  <c r="I8" i="20" s="1"/>
  <c r="B8" i="20"/>
  <c r="C32" i="16"/>
  <c r="D32" i="16"/>
  <c r="E32" i="16"/>
  <c r="F32" i="16"/>
  <c r="B32" i="16"/>
  <c r="C15" i="20"/>
  <c r="D15" i="20"/>
  <c r="E15" i="20"/>
  <c r="G15" i="20"/>
  <c r="I15" i="20" s="1"/>
  <c r="B15" i="20"/>
  <c r="C8" i="14"/>
  <c r="D8" i="14"/>
  <c r="E8" i="14"/>
  <c r="F8" i="14"/>
  <c r="B8" i="14"/>
  <c r="C7" i="20"/>
  <c r="D7" i="20"/>
  <c r="E7" i="20"/>
  <c r="N7" i="20" s="1"/>
  <c r="G7" i="20"/>
  <c r="I7" i="20" s="1"/>
  <c r="B7" i="20"/>
  <c r="C14" i="20"/>
  <c r="D14" i="20"/>
  <c r="E14" i="20"/>
  <c r="N14" i="20" s="1"/>
  <c r="G14" i="20"/>
  <c r="I14" i="20" s="1"/>
  <c r="B14" i="20"/>
  <c r="G13" i="20"/>
  <c r="I13" i="20" s="1"/>
  <c r="C13" i="20"/>
  <c r="D13" i="20"/>
  <c r="E13" i="20"/>
  <c r="B13" i="20"/>
  <c r="C12" i="20"/>
  <c r="D12" i="20"/>
  <c r="E12" i="20"/>
  <c r="N12" i="20" s="1"/>
  <c r="G12" i="20"/>
  <c r="I12" i="20" s="1"/>
  <c r="B12" i="20"/>
  <c r="C6" i="20"/>
  <c r="D6" i="20"/>
  <c r="E6" i="20"/>
  <c r="N6" i="20" s="1"/>
  <c r="G6" i="20"/>
  <c r="I6" i="20" s="1"/>
  <c r="B6" i="20"/>
  <c r="C5" i="20"/>
  <c r="D5" i="20"/>
  <c r="E5" i="20"/>
  <c r="G5" i="20"/>
  <c r="I5" i="20" s="1"/>
  <c r="B5" i="20"/>
  <c r="C11" i="20"/>
  <c r="D11" i="20"/>
  <c r="E11" i="20"/>
  <c r="N11" i="20" s="1"/>
  <c r="G11" i="20"/>
  <c r="I11" i="20" s="1"/>
  <c r="B11" i="20"/>
  <c r="C10" i="20"/>
  <c r="D10" i="20"/>
  <c r="E10" i="20"/>
  <c r="N10" i="20" s="1"/>
  <c r="G10" i="20"/>
  <c r="I10" i="20" s="1"/>
  <c r="B10" i="20"/>
  <c r="C4" i="20"/>
  <c r="D4" i="20"/>
  <c r="E4" i="20"/>
  <c r="N4" i="20" s="1"/>
  <c r="G4" i="20"/>
  <c r="I4" i="20" s="1"/>
  <c r="B4" i="20"/>
  <c r="C3" i="20"/>
  <c r="D3" i="20"/>
  <c r="E3" i="20"/>
  <c r="N3" i="20" s="1"/>
  <c r="G3" i="20"/>
  <c r="I3" i="20" s="1"/>
  <c r="B3" i="20"/>
  <c r="C2" i="20"/>
  <c r="D2" i="20"/>
  <c r="D24" i="20" s="1"/>
  <c r="E2" i="20"/>
  <c r="G2" i="20"/>
  <c r="B2" i="20"/>
  <c r="C9" i="20"/>
  <c r="C23" i="20" s="1"/>
  <c r="D9" i="20"/>
  <c r="D23" i="20" s="1"/>
  <c r="E9" i="20"/>
  <c r="G9" i="20"/>
  <c r="B9" i="20"/>
  <c r="B23" i="20" s="1"/>
  <c r="I9" i="20" l="1"/>
  <c r="I23" i="20" s="1"/>
  <c r="G23" i="20"/>
  <c r="B24" i="20"/>
  <c r="C24" i="20"/>
  <c r="N9" i="20"/>
  <c r="E23" i="20"/>
  <c r="I2" i="20"/>
  <c r="I24" i="20" s="1"/>
  <c r="G24" i="20"/>
  <c r="N13" i="20"/>
  <c r="N2" i="20"/>
  <c r="E24" i="20"/>
  <c r="N15" i="20"/>
  <c r="G25" i="20"/>
  <c r="I16" i="20"/>
  <c r="I25" i="20" s="1"/>
  <c r="N5" i="20"/>
  <c r="E25" i="20"/>
  <c r="F25" i="19"/>
  <c r="F24" i="19"/>
  <c r="F23" i="19"/>
  <c r="E25" i="19"/>
  <c r="E24" i="19"/>
  <c r="E23" i="19"/>
  <c r="D25" i="19"/>
  <c r="D24" i="19"/>
  <c r="D23" i="19"/>
  <c r="C25" i="19"/>
  <c r="C24" i="19"/>
  <c r="C23" i="19"/>
  <c r="B25" i="19"/>
  <c r="B24" i="19"/>
  <c r="B23" i="19"/>
  <c r="F7" i="11" l="1"/>
  <c r="F6" i="11"/>
  <c r="F5" i="11"/>
  <c r="E7" i="11"/>
  <c r="E6" i="11"/>
  <c r="E5" i="11"/>
  <c r="D7" i="11"/>
  <c r="D6" i="11"/>
  <c r="D5" i="11"/>
  <c r="C7" i="11"/>
  <c r="C6" i="11"/>
  <c r="C5" i="11"/>
  <c r="B7" i="11"/>
  <c r="B6" i="11"/>
  <c r="B5" i="11"/>
  <c r="F17" i="12"/>
  <c r="F16" i="12"/>
  <c r="F15" i="12"/>
  <c r="E17" i="12"/>
  <c r="E16" i="12"/>
  <c r="E15" i="12"/>
  <c r="D17" i="12"/>
  <c r="D16" i="12"/>
  <c r="D15" i="12"/>
  <c r="C17" i="12"/>
  <c r="C16" i="12"/>
  <c r="C15" i="12"/>
  <c r="B17" i="12"/>
  <c r="B16" i="12"/>
  <c r="B15" i="12"/>
  <c r="F10" i="13"/>
  <c r="F9" i="13"/>
  <c r="F8" i="13"/>
  <c r="E10" i="13"/>
  <c r="E9" i="13"/>
  <c r="E8" i="13"/>
  <c r="D10" i="13"/>
  <c r="D9" i="13"/>
  <c r="D8" i="13"/>
  <c r="C10" i="13"/>
  <c r="C9" i="13"/>
  <c r="C8" i="13"/>
  <c r="B10" i="13"/>
  <c r="B9" i="13"/>
  <c r="B8" i="13"/>
  <c r="C9" i="10"/>
  <c r="D9" i="10"/>
  <c r="E9" i="10"/>
  <c r="F9" i="10"/>
  <c r="B9" i="10"/>
  <c r="C13" i="8"/>
  <c r="D13" i="8"/>
  <c r="E13" i="8"/>
  <c r="F13" i="8"/>
  <c r="B13" i="8"/>
  <c r="C10" i="6"/>
  <c r="D10" i="6"/>
  <c r="E10" i="6"/>
  <c r="F10" i="6"/>
  <c r="B10" i="6"/>
  <c r="C7" i="5"/>
  <c r="D7" i="5"/>
  <c r="E7" i="5"/>
  <c r="F7" i="5"/>
  <c r="B7" i="5"/>
  <c r="C28" i="4"/>
  <c r="D28" i="4"/>
  <c r="E28" i="4"/>
  <c r="F28" i="4"/>
  <c r="B28" i="4"/>
  <c r="C16" i="3"/>
  <c r="D16" i="3"/>
  <c r="E16" i="3"/>
  <c r="F16" i="3"/>
  <c r="B16" i="3"/>
  <c r="F39" i="7" l="1"/>
  <c r="F38" i="7"/>
  <c r="F37" i="7"/>
  <c r="E39" i="7"/>
  <c r="E38" i="7"/>
  <c r="E37" i="7"/>
  <c r="D39" i="7"/>
  <c r="D38" i="7"/>
  <c r="D37" i="7"/>
  <c r="C39" i="7"/>
  <c r="C38" i="7"/>
  <c r="C37" i="7"/>
  <c r="B39" i="7"/>
  <c r="B38" i="7"/>
  <c r="B37" i="7"/>
  <c r="F26" i="1"/>
  <c r="F25" i="1"/>
  <c r="F24" i="1"/>
  <c r="E26" i="1"/>
  <c r="E25" i="1"/>
  <c r="E24" i="1"/>
  <c r="D26" i="1"/>
  <c r="D25" i="1"/>
  <c r="D24" i="1"/>
  <c r="C26" i="1"/>
  <c r="C25" i="1"/>
  <c r="C24" i="1"/>
  <c r="B24" i="1"/>
  <c r="F13" i="2"/>
  <c r="F12" i="2"/>
  <c r="F11" i="2"/>
  <c r="E13" i="2"/>
  <c r="E12" i="2"/>
  <c r="E11" i="2"/>
  <c r="D13" i="2"/>
  <c r="D12" i="2"/>
  <c r="D11" i="2"/>
  <c r="C13" i="2"/>
  <c r="C12" i="2"/>
  <c r="C11" i="2"/>
  <c r="B13" i="2"/>
  <c r="B12" i="2"/>
  <c r="B11" i="2"/>
  <c r="B25" i="1" l="1"/>
  <c r="B26" i="1"/>
</calcChain>
</file>

<file path=xl/sharedStrings.xml><?xml version="1.0" encoding="utf-8"?>
<sst xmlns="http://schemas.openxmlformats.org/spreadsheetml/2006/main" count="444" uniqueCount="285">
  <si>
    <t>4141_s1_s1_ctx</t>
  </si>
  <si>
    <t>GFP+</t>
  </si>
  <si>
    <t>GFP+ NeuN+</t>
  </si>
  <si>
    <t>GFP+DARPP32+</t>
  </si>
  <si>
    <t>GFP+DARPP32+NeuN+</t>
  </si>
  <si>
    <t>DARPP32+</t>
  </si>
  <si>
    <t>4141_S1_S1_str</t>
  </si>
  <si>
    <t xml:space="preserve">4141_s1_s2_str </t>
  </si>
  <si>
    <t>4141_s2_s1_str</t>
  </si>
  <si>
    <t>4141_s2_s2_str</t>
  </si>
  <si>
    <t>4141_s4_s1_str</t>
  </si>
  <si>
    <t>4141_s4_s2_str</t>
  </si>
  <si>
    <t>4141_s4_s3_str</t>
  </si>
  <si>
    <t>4141_s4_s5_str</t>
  </si>
  <si>
    <t>4141_s4_s4_str</t>
  </si>
  <si>
    <t>4141_s5_s1_str</t>
  </si>
  <si>
    <t>4141_s6_s1_str</t>
  </si>
  <si>
    <t>4141_s5_s2_str</t>
  </si>
  <si>
    <t>4141_s6_s2_str</t>
  </si>
  <si>
    <t>4141_s6_s3_str</t>
  </si>
  <si>
    <t>4141_s7_s1_ctx</t>
  </si>
  <si>
    <t>4141_s7_s1_str</t>
  </si>
  <si>
    <t>4141_s7_s2_str</t>
  </si>
  <si>
    <t>4141_s8_s1_str</t>
  </si>
  <si>
    <t>4141_s9_s1_ctx</t>
  </si>
  <si>
    <t>4141_s9_s1_str</t>
  </si>
  <si>
    <t>4141_s10_s1_ctx</t>
  </si>
  <si>
    <t>4135_s2_s1_str</t>
  </si>
  <si>
    <t>4135_s3_s1_str</t>
  </si>
  <si>
    <t>4135_s3_s2_str</t>
  </si>
  <si>
    <t>4135_s4_s1_str</t>
  </si>
  <si>
    <t>4135_s4_s2_str</t>
  </si>
  <si>
    <t>4135_s5_s1_ctx</t>
  </si>
  <si>
    <t>4135_s5_s1_str</t>
  </si>
  <si>
    <t>4135_s6_s1_str</t>
  </si>
  <si>
    <t>4135_s6_s2_str</t>
  </si>
  <si>
    <t>No DARPP32?</t>
  </si>
  <si>
    <t>Sum</t>
  </si>
  <si>
    <t>Average</t>
  </si>
  <si>
    <t>Standard Deviation</t>
  </si>
  <si>
    <t>4131_s1_s1_ctx</t>
  </si>
  <si>
    <t>Very light DARPP</t>
  </si>
  <si>
    <t>4131_s3_s1_str</t>
  </si>
  <si>
    <t>Very few DARPP</t>
  </si>
  <si>
    <t>4131_s4_s1_str</t>
  </si>
  <si>
    <t>4131_s4_s2_str</t>
  </si>
  <si>
    <t>4131_s4_s3_str</t>
  </si>
  <si>
    <t>4131_s4_s4_str</t>
  </si>
  <si>
    <t>4131_s5_s1_str</t>
  </si>
  <si>
    <t>4131_s5_s2_str</t>
  </si>
  <si>
    <t>4131_s5_s3_str</t>
  </si>
  <si>
    <t>4131_s6_s1_str</t>
  </si>
  <si>
    <t>4131_s6_s2_str</t>
  </si>
  <si>
    <t>4131_s6_s3_str</t>
  </si>
  <si>
    <t>4131_s6_s4_str</t>
  </si>
  <si>
    <t>4131_s6_s5_str</t>
  </si>
  <si>
    <t>4132_s3_s1_str</t>
  </si>
  <si>
    <t xml:space="preserve"> </t>
  </si>
  <si>
    <t>4132_s3_s2_str</t>
  </si>
  <si>
    <t>4132_s3_s3_str</t>
  </si>
  <si>
    <t>No image</t>
  </si>
  <si>
    <t>Only one gray image</t>
  </si>
  <si>
    <t>4132_s3_s4_str</t>
  </si>
  <si>
    <t>4132_s3_s5_str</t>
  </si>
  <si>
    <t>4132_s4_s1_str</t>
  </si>
  <si>
    <t>4132_s5_s1_str</t>
  </si>
  <si>
    <t>4132_s5_s2_str</t>
  </si>
  <si>
    <t>4132_s5_s3_str</t>
  </si>
  <si>
    <t>4132_s5_s4_str</t>
  </si>
  <si>
    <t>4132_s5_s5_str</t>
  </si>
  <si>
    <t>4132_s6_s1_str</t>
  </si>
  <si>
    <t>4132_s6_s2_str</t>
  </si>
  <si>
    <t>4132_s6_s3_str</t>
  </si>
  <si>
    <t>4132_s7_s1_str</t>
  </si>
  <si>
    <t>4132_s7_s2_str</t>
  </si>
  <si>
    <t>4132_s7_s3_str</t>
  </si>
  <si>
    <t>4132_s8_s1_str</t>
  </si>
  <si>
    <t>4132_s8_s2_str</t>
  </si>
  <si>
    <t>4132_s9_s1_str</t>
  </si>
  <si>
    <t>4132_s9_s2_str</t>
  </si>
  <si>
    <t>4132_s10_s1_str</t>
  </si>
  <si>
    <t>4132_s11_s1_ctx</t>
  </si>
  <si>
    <t>4132_s12_s1_str</t>
  </si>
  <si>
    <t>4132_s12_s2_str</t>
  </si>
  <si>
    <t>4132_s12_s3_str</t>
  </si>
  <si>
    <t>4139_s5_s1_str</t>
  </si>
  <si>
    <t>4139_s6_s1_str</t>
  </si>
  <si>
    <t>4139_s6_s2_str</t>
  </si>
  <si>
    <t>4139_s7_s1_str</t>
  </si>
  <si>
    <t>4139_s8_s1_str</t>
  </si>
  <si>
    <t>4140_s3_s1_str</t>
  </si>
  <si>
    <t>4140_s3_s2_str</t>
  </si>
  <si>
    <t>4140_s4_s1_str</t>
  </si>
  <si>
    <t>4140_s4_s2_str</t>
  </si>
  <si>
    <t>4140_s5_s1_str</t>
  </si>
  <si>
    <t>4140_s5_s2_str</t>
  </si>
  <si>
    <t>4140_s5_s3_str</t>
  </si>
  <si>
    <t>4140_s7_s1_str</t>
  </si>
  <si>
    <t>4133_s3_s1_str</t>
  </si>
  <si>
    <t>4133_s3_s2_str</t>
  </si>
  <si>
    <t>4133_s4_s1_str</t>
  </si>
  <si>
    <t>4133_s4_s2_str</t>
  </si>
  <si>
    <t>4133_s4_s3_str</t>
  </si>
  <si>
    <t>4133_s4_s4_str</t>
  </si>
  <si>
    <t>4133_s5_s1_str</t>
  </si>
  <si>
    <t>4133_s5_s2_str</t>
  </si>
  <si>
    <t>4133_s5_s3_str</t>
  </si>
  <si>
    <t>4133_s5_s4_str</t>
  </si>
  <si>
    <t>4133_s5_s5_str</t>
  </si>
  <si>
    <t>4133_s6_s1_ctx</t>
  </si>
  <si>
    <t>4133_s6_s1_str</t>
  </si>
  <si>
    <t>4133_s6_s2_str</t>
  </si>
  <si>
    <t>4133_s6_s3_str</t>
  </si>
  <si>
    <t>4133_s6_s4_str</t>
  </si>
  <si>
    <t>4133_s6_s5_str</t>
  </si>
  <si>
    <t>4133_s6_s6_str</t>
  </si>
  <si>
    <t>4133_s7_s1_str</t>
  </si>
  <si>
    <t>4133_s7_s2_str</t>
  </si>
  <si>
    <t>4133_s8_s1_str</t>
  </si>
  <si>
    <t>4133_s8_s2_str</t>
  </si>
  <si>
    <t>4133_s8_s3_str</t>
  </si>
  <si>
    <t>4133_s8_s4_str</t>
  </si>
  <si>
    <t>4133_s8_s5_str</t>
  </si>
  <si>
    <t>4133_s8_s6_str</t>
  </si>
  <si>
    <t>4133_s9_s1_str</t>
  </si>
  <si>
    <t>4133_s9_s2_str</t>
  </si>
  <si>
    <t>4133_s9_s3_str</t>
  </si>
  <si>
    <t>4133_s9_s4_str</t>
  </si>
  <si>
    <t>4133_s9_s5_str</t>
  </si>
  <si>
    <t>4133_s10_s1_str</t>
  </si>
  <si>
    <t>4133_s10_s2_str</t>
  </si>
  <si>
    <t>4133_s11_s2_str</t>
  </si>
  <si>
    <t>4133_s11_s3_str</t>
  </si>
  <si>
    <t>4126_s3_s1_str</t>
  </si>
  <si>
    <t>4126_s4_s1_ctx</t>
  </si>
  <si>
    <t>4126_s4_s1_str</t>
  </si>
  <si>
    <t>4126_s5_s1_ctx</t>
  </si>
  <si>
    <t>4126_s5_s1_str</t>
  </si>
  <si>
    <t>4126_s5_s2_str</t>
  </si>
  <si>
    <t>4126_s9_s1_str</t>
  </si>
  <si>
    <t>4126_s9_s2_str</t>
  </si>
  <si>
    <t>4126_s9_s3_str</t>
  </si>
  <si>
    <t>?</t>
  </si>
  <si>
    <t>4126_s10_s1_str</t>
  </si>
  <si>
    <t>4126_s11_s1_str</t>
  </si>
  <si>
    <t>4148_s2_s1_str</t>
  </si>
  <si>
    <t>4148_s4_s1_str</t>
  </si>
  <si>
    <t>4148_s6_s1_str</t>
  </si>
  <si>
    <t>4148_s7_s1_str</t>
  </si>
  <si>
    <t>4148_s7_s2_str</t>
  </si>
  <si>
    <t>4148_s9_s1_str</t>
  </si>
  <si>
    <t>4148_s10_s1_str</t>
  </si>
  <si>
    <t>4153_s7_s1_str</t>
  </si>
  <si>
    <t>4153_s7_s2_str</t>
  </si>
  <si>
    <t>4153_s8_s1_str</t>
  </si>
  <si>
    <t>4143_s3_s1_str</t>
  </si>
  <si>
    <t>4143_s3_s2_str</t>
  </si>
  <si>
    <t>4143_s3_s3_str</t>
  </si>
  <si>
    <t>4143_s4_s1_str</t>
  </si>
  <si>
    <t>4143_s4_s2_str</t>
  </si>
  <si>
    <t>4143_s5_s1_ctx</t>
  </si>
  <si>
    <t>4143_s5_s1_str</t>
  </si>
  <si>
    <t>4143_s6_s1_ctx</t>
  </si>
  <si>
    <t>4143_s6_s1_str</t>
  </si>
  <si>
    <t>4143_s6_s2_str</t>
  </si>
  <si>
    <t>4143_s7_s1_str</t>
  </si>
  <si>
    <t>4143_s7_s2_str</t>
  </si>
  <si>
    <t>4143_s9_s1_ctx</t>
  </si>
  <si>
    <t>4146_s4_s1_str</t>
  </si>
  <si>
    <t>4146_s5_s1_str</t>
  </si>
  <si>
    <t>4146_s6_s1_ctx</t>
  </si>
  <si>
    <t>4146_s6_s1_str</t>
  </si>
  <si>
    <t>4146_s9_s1_str</t>
  </si>
  <si>
    <t>4146_s9_s12_str</t>
  </si>
  <si>
    <t xml:space="preserve">Sum </t>
  </si>
  <si>
    <t>4147_s3_s1_str</t>
  </si>
  <si>
    <t>4147_s5_s1_str</t>
  </si>
  <si>
    <t>4147_s7_s1_str</t>
  </si>
  <si>
    <t>4147_s8_s1_str</t>
  </si>
  <si>
    <t>4147_s8_s2_str</t>
  </si>
  <si>
    <t>4147_s10_s1_str</t>
  </si>
  <si>
    <t>4144_s2_s1_ctx</t>
  </si>
  <si>
    <t>4144_s2_s1_str</t>
  </si>
  <si>
    <t>4144_s3_s1_str</t>
  </si>
  <si>
    <t>4144_s3_s2_str</t>
  </si>
  <si>
    <t>4144_s3_s3_str</t>
  </si>
  <si>
    <t>4144_s3_s4_str</t>
  </si>
  <si>
    <t>4144_s4_s1_str</t>
  </si>
  <si>
    <t>4144_s4_s2_str</t>
  </si>
  <si>
    <t>4144_s4_s3_str</t>
  </si>
  <si>
    <t>4144_s4_s4_str</t>
  </si>
  <si>
    <t>4144_s5_s1_ctx</t>
  </si>
  <si>
    <t>4144_s5_s1_str</t>
  </si>
  <si>
    <t>4144_s5_s2_str</t>
  </si>
  <si>
    <t>4144_s5_s3_str</t>
  </si>
  <si>
    <t>4144_s6_s1_ctx</t>
  </si>
  <si>
    <t>4144_s6_s1_str</t>
  </si>
  <si>
    <t>4144_s6_s2_str</t>
  </si>
  <si>
    <t>4144_s6_s3_str</t>
  </si>
  <si>
    <t>4144_s6_s4_str</t>
  </si>
  <si>
    <t>4144_s6_s5_str</t>
  </si>
  <si>
    <t>4144_s7_s1_str</t>
  </si>
  <si>
    <t>4144_s7_s2_str</t>
  </si>
  <si>
    <t>4144_s8_s1_str</t>
  </si>
  <si>
    <t>4144_s8_s1_ctx</t>
  </si>
  <si>
    <t>4144_s8_s2_str</t>
  </si>
  <si>
    <t>4144_s8_s3_str</t>
  </si>
  <si>
    <t>4144_s9_s1_str</t>
  </si>
  <si>
    <t>4144_s9_s2_str</t>
  </si>
  <si>
    <t>4154_s4_s1_str</t>
  </si>
  <si>
    <t>4154_s4_s2_str</t>
  </si>
  <si>
    <t>4154_s4_s3_str</t>
  </si>
  <si>
    <t>4154_s5_s1_str</t>
  </si>
  <si>
    <t>4154_s5_s2_str</t>
  </si>
  <si>
    <t>4154_s5_s3_str</t>
  </si>
  <si>
    <t>4154_s6_s1_str</t>
  </si>
  <si>
    <t>4154_s6_s2-str</t>
  </si>
  <si>
    <t>4154_s6_s3_str</t>
  </si>
  <si>
    <t>4154_s7_s1_str</t>
  </si>
  <si>
    <t>4154_s7_s2_str</t>
  </si>
  <si>
    <t>4154_s7_s3_str</t>
  </si>
  <si>
    <t>4154_s8_s1_str</t>
  </si>
  <si>
    <t>4154_s8_s2_str</t>
  </si>
  <si>
    <t>4154_s8_s3_str</t>
  </si>
  <si>
    <t>4154_s9_s1_str</t>
  </si>
  <si>
    <t>4154_s9_s2_str</t>
  </si>
  <si>
    <t>4154_s10_s1_str</t>
  </si>
  <si>
    <t>4154_s10_s2_str</t>
  </si>
  <si>
    <t>4155_s3_s1_str</t>
  </si>
  <si>
    <t>4155_s3_s2_str</t>
  </si>
  <si>
    <t>4155_s4_s1_str</t>
  </si>
  <si>
    <t>4155_s4_s2_str</t>
  </si>
  <si>
    <t>4155_s4_s3_str</t>
  </si>
  <si>
    <t>4155_s5_s1_str</t>
  </si>
  <si>
    <t>4155_s5_s2_str</t>
  </si>
  <si>
    <t>4155_s6_s1_str</t>
  </si>
  <si>
    <t>4155_s5_s3_str</t>
  </si>
  <si>
    <t>4155_s6_s2_str</t>
  </si>
  <si>
    <t>4155_s6_s3_str</t>
  </si>
  <si>
    <t>4155_s7_s1_str</t>
  </si>
  <si>
    <t>4155_s7_s2_str</t>
  </si>
  <si>
    <t>4155_s7_s3_str</t>
  </si>
  <si>
    <t>4155_s8_s1_str</t>
  </si>
  <si>
    <t>4155_s8_s2_str</t>
  </si>
  <si>
    <t>4155_s8_s3_str</t>
  </si>
  <si>
    <t>4155_s9_s1_str</t>
  </si>
  <si>
    <t>4155_s9_s2_str</t>
  </si>
  <si>
    <t>4156_s3_s1_str</t>
  </si>
  <si>
    <t>4156_s3_s2_str</t>
  </si>
  <si>
    <t>4156_s3_s3_str</t>
  </si>
  <si>
    <t>4156_s4_s1_str</t>
  </si>
  <si>
    <t>4156_s4_s2_str</t>
  </si>
  <si>
    <t>4156_s4_s3_str</t>
  </si>
  <si>
    <t>4156_s5_s1_str</t>
  </si>
  <si>
    <t>4156_s5_s2_str</t>
  </si>
  <si>
    <t>4156_s5_s3_str</t>
  </si>
  <si>
    <t>4156_s6_s1_str</t>
  </si>
  <si>
    <t>4156_s6_s2_str</t>
  </si>
  <si>
    <t>4156_s6_s3_str</t>
  </si>
  <si>
    <t>4156_s7_s1_str</t>
  </si>
  <si>
    <t>4156_s7_s2_str</t>
  </si>
  <si>
    <t>4156_s7_s3_str</t>
  </si>
  <si>
    <t>4156_s8_s1_stR</t>
  </si>
  <si>
    <t>4156_s8_s2_str</t>
  </si>
  <si>
    <t>4156_s8_s3_str</t>
  </si>
  <si>
    <t>4156_s9_s1_str</t>
  </si>
  <si>
    <t>4156_s9_s2_str</t>
  </si>
  <si>
    <t>4156_s9_s3_str</t>
  </si>
  <si>
    <t>Animal #</t>
  </si>
  <si>
    <t>Notes</t>
  </si>
  <si>
    <t>Only 5 images</t>
  </si>
  <si>
    <t>Only 6 images</t>
  </si>
  <si>
    <t>Only 7 images</t>
  </si>
  <si>
    <t>Group</t>
  </si>
  <si>
    <t>PcA</t>
  </si>
  <si>
    <t>CEP</t>
  </si>
  <si>
    <t>Only 3 images, maybe exclude</t>
  </si>
  <si>
    <t>Saline</t>
  </si>
  <si>
    <t>Image count</t>
  </si>
  <si>
    <t>Averages</t>
  </si>
  <si>
    <t>II-Cre</t>
  </si>
  <si>
    <t>III-Cre</t>
  </si>
  <si>
    <t>DARPP32+ per image</t>
  </si>
  <si>
    <t>% GFP+DARPP32+NeuN+/GFP+NeuN+</t>
  </si>
  <si>
    <t>NeuN (average/image)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</si>
</sst>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workbookViewId="0">
      <selection activeCell="B28" sqref="B28"/>
    </sheetView>
  </sheetViews>
  <sheetFormatPr baseColWidth="10" defaultColWidth="8.83203125" defaultRowHeight="15" x14ac:dyDescent="0.2"/>
  <cols>
    <col min="1" max="1" width="14.1640625" customWidth="1"/>
    <col min="3" max="3" width="11.5" customWidth="1"/>
    <col min="4" max="4" width="18.6640625" customWidth="1"/>
    <col min="5" max="5" width="20.83203125" customWidth="1"/>
    <col min="6" max="6" width="11.33203125" customWidth="1"/>
  </cols>
  <sheetData>
    <row r="1" spans="1:6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0</v>
      </c>
      <c r="B2">
        <v>5</v>
      </c>
      <c r="C2">
        <v>2</v>
      </c>
      <c r="D2">
        <v>0</v>
      </c>
      <c r="E2">
        <v>0</v>
      </c>
      <c r="F2">
        <v>61</v>
      </c>
    </row>
    <row r="3" spans="1:6" x14ac:dyDescent="0.2">
      <c r="A3" t="s">
        <v>6</v>
      </c>
      <c r="B3">
        <v>2</v>
      </c>
      <c r="C3">
        <v>1</v>
      </c>
      <c r="D3">
        <v>0</v>
      </c>
      <c r="E3">
        <v>0</v>
      </c>
      <c r="F3">
        <v>94</v>
      </c>
    </row>
    <row r="4" spans="1:6" x14ac:dyDescent="0.2">
      <c r="A4" t="s">
        <v>7</v>
      </c>
      <c r="B4">
        <v>6</v>
      </c>
      <c r="C4">
        <v>4</v>
      </c>
      <c r="D4">
        <v>1</v>
      </c>
      <c r="E4">
        <v>1</v>
      </c>
      <c r="F4">
        <v>88</v>
      </c>
    </row>
    <row r="5" spans="1:6" x14ac:dyDescent="0.2">
      <c r="A5" t="s">
        <v>8</v>
      </c>
      <c r="B5">
        <v>37</v>
      </c>
      <c r="C5">
        <v>30</v>
      </c>
      <c r="D5">
        <v>9</v>
      </c>
      <c r="E5">
        <v>6</v>
      </c>
      <c r="F5">
        <v>102</v>
      </c>
    </row>
    <row r="6" spans="1:6" x14ac:dyDescent="0.2">
      <c r="A6" t="s">
        <v>9</v>
      </c>
      <c r="B6">
        <v>18</v>
      </c>
      <c r="C6">
        <v>7</v>
      </c>
      <c r="D6">
        <v>2</v>
      </c>
      <c r="E6">
        <v>1</v>
      </c>
      <c r="F6">
        <v>61</v>
      </c>
    </row>
    <row r="7" spans="1:6" x14ac:dyDescent="0.2">
      <c r="A7" t="s">
        <v>10</v>
      </c>
      <c r="B7">
        <v>4</v>
      </c>
      <c r="C7">
        <v>2</v>
      </c>
      <c r="D7">
        <v>2</v>
      </c>
      <c r="E7">
        <v>2</v>
      </c>
      <c r="F7">
        <v>115</v>
      </c>
    </row>
    <row r="8" spans="1:6" x14ac:dyDescent="0.2">
      <c r="A8" t="s">
        <v>11</v>
      </c>
      <c r="B8">
        <v>15</v>
      </c>
      <c r="C8">
        <v>10</v>
      </c>
      <c r="D8">
        <v>5</v>
      </c>
      <c r="E8">
        <v>4</v>
      </c>
      <c r="F8">
        <v>127</v>
      </c>
    </row>
    <row r="9" spans="1:6" x14ac:dyDescent="0.2">
      <c r="A9" t="s">
        <v>12</v>
      </c>
      <c r="B9">
        <v>37</v>
      </c>
      <c r="C9">
        <v>22</v>
      </c>
      <c r="D9">
        <v>11</v>
      </c>
      <c r="E9">
        <v>7</v>
      </c>
      <c r="F9">
        <v>56</v>
      </c>
    </row>
    <row r="10" spans="1:6" x14ac:dyDescent="0.2">
      <c r="A10" t="s">
        <v>14</v>
      </c>
      <c r="B10">
        <v>24</v>
      </c>
      <c r="C10">
        <v>19</v>
      </c>
      <c r="D10">
        <v>5</v>
      </c>
      <c r="E10">
        <v>4</v>
      </c>
      <c r="F10">
        <v>119</v>
      </c>
    </row>
    <row r="11" spans="1:6" x14ac:dyDescent="0.2">
      <c r="A11" t="s">
        <v>13</v>
      </c>
      <c r="B11">
        <v>21</v>
      </c>
      <c r="C11">
        <v>18</v>
      </c>
      <c r="D11">
        <v>6</v>
      </c>
      <c r="E11">
        <v>6</v>
      </c>
      <c r="F11">
        <v>134</v>
      </c>
    </row>
    <row r="12" spans="1:6" x14ac:dyDescent="0.2">
      <c r="A12" t="s">
        <v>15</v>
      </c>
      <c r="B12">
        <v>4</v>
      </c>
      <c r="C12">
        <v>3</v>
      </c>
      <c r="D12">
        <v>0</v>
      </c>
      <c r="E12">
        <v>0</v>
      </c>
      <c r="F12">
        <v>158</v>
      </c>
    </row>
    <row r="13" spans="1:6" x14ac:dyDescent="0.2">
      <c r="A13" t="s">
        <v>17</v>
      </c>
      <c r="B13">
        <v>1</v>
      </c>
      <c r="C13">
        <v>0</v>
      </c>
      <c r="D13">
        <v>0</v>
      </c>
      <c r="E13">
        <v>0</v>
      </c>
      <c r="F13">
        <v>116</v>
      </c>
    </row>
    <row r="14" spans="1:6" x14ac:dyDescent="0.2">
      <c r="A14" t="s">
        <v>16</v>
      </c>
      <c r="B14">
        <v>11</v>
      </c>
      <c r="C14">
        <v>3</v>
      </c>
      <c r="D14">
        <v>0</v>
      </c>
      <c r="E14">
        <v>0</v>
      </c>
      <c r="F14">
        <v>107</v>
      </c>
    </row>
    <row r="15" spans="1:6" x14ac:dyDescent="0.2">
      <c r="A15" t="s">
        <v>18</v>
      </c>
      <c r="B15">
        <v>21</v>
      </c>
      <c r="C15">
        <v>18</v>
      </c>
      <c r="D15">
        <v>4</v>
      </c>
      <c r="E15">
        <v>4</v>
      </c>
      <c r="F15">
        <v>103</v>
      </c>
    </row>
    <row r="16" spans="1:6" x14ac:dyDescent="0.2">
      <c r="A16" t="s">
        <v>19</v>
      </c>
      <c r="B16">
        <v>8</v>
      </c>
      <c r="C16">
        <v>4</v>
      </c>
      <c r="D16">
        <v>3</v>
      </c>
      <c r="E16">
        <v>1</v>
      </c>
      <c r="F16">
        <v>101</v>
      </c>
    </row>
    <row r="17" spans="1:6" x14ac:dyDescent="0.2">
      <c r="A17" t="s">
        <v>20</v>
      </c>
      <c r="B17">
        <v>3</v>
      </c>
      <c r="C17">
        <v>1</v>
      </c>
      <c r="D17">
        <v>1</v>
      </c>
      <c r="E17">
        <v>1</v>
      </c>
      <c r="F17">
        <v>101</v>
      </c>
    </row>
    <row r="18" spans="1:6" x14ac:dyDescent="0.2">
      <c r="A18" t="s">
        <v>21</v>
      </c>
      <c r="B18">
        <v>0</v>
      </c>
      <c r="C18">
        <v>0</v>
      </c>
      <c r="D18">
        <v>0</v>
      </c>
      <c r="E18">
        <v>0</v>
      </c>
      <c r="F18">
        <v>115</v>
      </c>
    </row>
    <row r="19" spans="1:6" x14ac:dyDescent="0.2">
      <c r="A19" t="s">
        <v>22</v>
      </c>
      <c r="B19">
        <v>5</v>
      </c>
      <c r="C19">
        <v>5</v>
      </c>
      <c r="D19">
        <v>1</v>
      </c>
      <c r="E19">
        <v>1</v>
      </c>
      <c r="F19">
        <v>107</v>
      </c>
    </row>
    <row r="20" spans="1:6" x14ac:dyDescent="0.2">
      <c r="A20" t="s">
        <v>23</v>
      </c>
      <c r="B20">
        <v>0</v>
      </c>
      <c r="C20">
        <v>0</v>
      </c>
      <c r="D20">
        <v>0</v>
      </c>
      <c r="E20">
        <v>0</v>
      </c>
      <c r="F20">
        <v>143</v>
      </c>
    </row>
    <row r="21" spans="1:6" x14ac:dyDescent="0.2">
      <c r="A21" t="s">
        <v>24</v>
      </c>
      <c r="B21">
        <v>3</v>
      </c>
      <c r="C21">
        <v>0</v>
      </c>
      <c r="D21">
        <v>0</v>
      </c>
      <c r="E21">
        <v>0</v>
      </c>
      <c r="F21">
        <v>56</v>
      </c>
    </row>
    <row r="22" spans="1:6" x14ac:dyDescent="0.2">
      <c r="A22" t="s">
        <v>25</v>
      </c>
      <c r="B22">
        <v>2</v>
      </c>
      <c r="C22">
        <v>2</v>
      </c>
      <c r="D22">
        <v>1</v>
      </c>
      <c r="E22">
        <v>1</v>
      </c>
      <c r="F22">
        <v>165</v>
      </c>
    </row>
    <row r="23" spans="1:6" x14ac:dyDescent="0.2">
      <c r="A23" t="s">
        <v>26</v>
      </c>
      <c r="B23">
        <v>10</v>
      </c>
      <c r="C23">
        <v>5</v>
      </c>
      <c r="D23">
        <v>0</v>
      </c>
      <c r="E23">
        <v>0</v>
      </c>
      <c r="F23">
        <v>26</v>
      </c>
    </row>
    <row r="24" spans="1:6" x14ac:dyDescent="0.2">
      <c r="A24" t="s">
        <v>37</v>
      </c>
      <c r="B24">
        <f>SUM(B2:B23)</f>
        <v>237</v>
      </c>
      <c r="C24">
        <f>SUM(C2:C23)</f>
        <v>156</v>
      </c>
      <c r="D24">
        <f>SUM(D2:D23)</f>
        <v>51</v>
      </c>
      <c r="E24">
        <f>SUM(E2:E23)</f>
        <v>39</v>
      </c>
      <c r="F24">
        <f>SUM(F2:F23)</f>
        <v>2255</v>
      </c>
    </row>
    <row r="25" spans="1:6" x14ac:dyDescent="0.2">
      <c r="A25" t="s">
        <v>38</v>
      </c>
      <c r="B25">
        <f>AVERAGE(B2:B23)</f>
        <v>10.772727272727273</v>
      </c>
      <c r="C25">
        <f>AVERAGE(C2:C23)</f>
        <v>7.0909090909090908</v>
      </c>
      <c r="D25">
        <f>AVERAGE(D2:D23)</f>
        <v>2.3181818181818183</v>
      </c>
      <c r="E25">
        <f>AVERAGE(E2:E23)</f>
        <v>1.7727272727272727</v>
      </c>
      <c r="F25">
        <f>AVERAGE(F2:F23)</f>
        <v>102.5</v>
      </c>
    </row>
    <row r="26" spans="1:6" x14ac:dyDescent="0.2">
      <c r="A26" t="s">
        <v>39</v>
      </c>
      <c r="B26">
        <f>STDEVA(B2:B23)</f>
        <v>11.173658727142572</v>
      </c>
      <c r="C26">
        <f>STDEVA(C2:C23)</f>
        <v>8.5907430296142486</v>
      </c>
      <c r="D26">
        <f>STDEVA(D2:D23)</f>
        <v>3.1378846929612223</v>
      </c>
      <c r="E26">
        <f>STDEVA(E2:E23)</f>
        <v>2.2872694925613231</v>
      </c>
      <c r="F26">
        <f>STDEVA(F2:F23)</f>
        <v>34.458739992993969</v>
      </c>
    </row>
    <row r="28" spans="1:6" x14ac:dyDescent="0.2">
      <c r="A28" t="s">
        <v>278</v>
      </c>
      <c r="B28">
        <v>22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2"/>
  <sheetViews>
    <sheetView workbookViewId="0">
      <selection activeCell="B12" sqref="B12"/>
    </sheetView>
  </sheetViews>
  <sheetFormatPr baseColWidth="10" defaultColWidth="8.83203125" defaultRowHeight="15" x14ac:dyDescent="0.2"/>
  <cols>
    <col min="1" max="1" width="13.6640625" customWidth="1"/>
    <col min="3" max="3" width="12.83203125" customWidth="1"/>
    <col min="4" max="4" width="14.83203125" customWidth="1"/>
    <col min="5" max="5" width="20.1640625" customWidth="1"/>
    <col min="6" max="6" width="11" customWidth="1"/>
  </cols>
  <sheetData>
    <row r="1" spans="1:7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2">
      <c r="A2" t="s">
        <v>152</v>
      </c>
      <c r="B2">
        <v>1</v>
      </c>
      <c r="C2">
        <v>1</v>
      </c>
      <c r="D2">
        <v>0</v>
      </c>
      <c r="E2">
        <v>0</v>
      </c>
      <c r="F2">
        <v>84</v>
      </c>
    </row>
    <row r="3" spans="1:7" x14ac:dyDescent="0.2">
      <c r="A3" t="s">
        <v>153</v>
      </c>
      <c r="B3">
        <v>3</v>
      </c>
      <c r="C3">
        <v>1</v>
      </c>
      <c r="D3">
        <v>2</v>
      </c>
      <c r="E3">
        <v>1</v>
      </c>
      <c r="F3">
        <v>128</v>
      </c>
    </row>
    <row r="4" spans="1:7" x14ac:dyDescent="0.2">
      <c r="A4" t="s">
        <v>154</v>
      </c>
      <c r="B4">
        <v>0</v>
      </c>
      <c r="C4">
        <v>0</v>
      </c>
      <c r="D4">
        <v>0</v>
      </c>
      <c r="E4">
        <v>0</v>
      </c>
      <c r="F4">
        <v>92</v>
      </c>
      <c r="G4" t="s">
        <v>60</v>
      </c>
    </row>
    <row r="5" spans="1:7" x14ac:dyDescent="0.2">
      <c r="A5" t="s">
        <v>37</v>
      </c>
      <c r="B5">
        <f>SUM(B2:B4)</f>
        <v>4</v>
      </c>
      <c r="C5">
        <f>SUM(C2:C4)</f>
        <v>2</v>
      </c>
      <c r="D5">
        <f>SUM(D2:D4)</f>
        <v>2</v>
      </c>
      <c r="E5">
        <f>SUM(E2:E4)</f>
        <v>1</v>
      </c>
      <c r="F5">
        <f>SUM(F2:F4)</f>
        <v>304</v>
      </c>
    </row>
    <row r="6" spans="1:7" x14ac:dyDescent="0.2">
      <c r="A6" t="s">
        <v>38</v>
      </c>
      <c r="B6">
        <f>AVERAGE(B2:B4)</f>
        <v>1.3333333333333333</v>
      </c>
      <c r="C6">
        <f>AVERAGE(C2:C4)</f>
        <v>0.66666666666666663</v>
      </c>
      <c r="D6">
        <f>AVERAGE(D2:D4)</f>
        <v>0.66666666666666663</v>
      </c>
      <c r="E6">
        <f>AVERAGE(E2:E4)</f>
        <v>0.33333333333333331</v>
      </c>
      <c r="F6">
        <f>AVERAGE(F2:F4)</f>
        <v>101.33333333333333</v>
      </c>
    </row>
    <row r="7" spans="1:7" x14ac:dyDescent="0.2">
      <c r="A7" t="s">
        <v>39</v>
      </c>
      <c r="B7">
        <f>STDEVA(B2,B3,B4)</f>
        <v>1.5275252316519468</v>
      </c>
      <c r="C7">
        <f>STDEVA(C2,C3,C4)</f>
        <v>0.57735026918962584</v>
      </c>
      <c r="D7">
        <f>STDEVA(D2,D3,D4)</f>
        <v>1.1547005383792517</v>
      </c>
      <c r="E7">
        <f>STDEVA(E2,E3,E4)</f>
        <v>0.57735026918962584</v>
      </c>
      <c r="F7">
        <f>STDEVA(F2,F3,F4)</f>
        <v>23.437861108329272</v>
      </c>
    </row>
    <row r="12" spans="1:7" x14ac:dyDescent="0.2">
      <c r="A12" t="s">
        <v>278</v>
      </c>
      <c r="B12">
        <v>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workbookViewId="0">
      <selection activeCell="B21" sqref="B21"/>
    </sheetView>
  </sheetViews>
  <sheetFormatPr baseColWidth="10" defaultColWidth="8.83203125" defaultRowHeight="15" x14ac:dyDescent="0.2"/>
  <cols>
    <col min="1" max="1" width="13.83203125" customWidth="1"/>
    <col min="3" max="3" width="12.5" customWidth="1"/>
    <col min="4" max="4" width="15" customWidth="1"/>
    <col min="5" max="5" width="21" customWidth="1"/>
    <col min="6" max="6" width="9.6640625" customWidth="1"/>
  </cols>
  <sheetData>
    <row r="1" spans="1:6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155</v>
      </c>
      <c r="B2">
        <v>1</v>
      </c>
      <c r="C2">
        <v>0</v>
      </c>
      <c r="D2">
        <v>0</v>
      </c>
      <c r="E2">
        <v>0</v>
      </c>
      <c r="F2">
        <v>64</v>
      </c>
    </row>
    <row r="3" spans="1:6" x14ac:dyDescent="0.2">
      <c r="A3" t="s">
        <v>156</v>
      </c>
      <c r="B3">
        <v>2</v>
      </c>
      <c r="C3">
        <v>0</v>
      </c>
      <c r="D3">
        <v>0</v>
      </c>
      <c r="E3">
        <v>0</v>
      </c>
      <c r="F3">
        <v>127</v>
      </c>
    </row>
    <row r="4" spans="1:6" x14ac:dyDescent="0.2">
      <c r="A4" t="s">
        <v>157</v>
      </c>
      <c r="B4">
        <v>11</v>
      </c>
      <c r="C4">
        <v>11</v>
      </c>
      <c r="D4">
        <v>2</v>
      </c>
      <c r="E4">
        <v>2</v>
      </c>
      <c r="F4">
        <v>108</v>
      </c>
    </row>
    <row r="5" spans="1:6" x14ac:dyDescent="0.2">
      <c r="A5" t="s">
        <v>158</v>
      </c>
      <c r="B5">
        <v>0</v>
      </c>
      <c r="C5">
        <v>0</v>
      </c>
      <c r="D5">
        <v>0</v>
      </c>
      <c r="E5">
        <v>0</v>
      </c>
      <c r="F5">
        <v>102</v>
      </c>
    </row>
    <row r="6" spans="1:6" x14ac:dyDescent="0.2">
      <c r="A6" t="s">
        <v>159</v>
      </c>
      <c r="B6">
        <v>0</v>
      </c>
      <c r="C6">
        <v>0</v>
      </c>
      <c r="D6">
        <v>0</v>
      </c>
      <c r="E6">
        <v>0</v>
      </c>
      <c r="F6">
        <v>20</v>
      </c>
    </row>
    <row r="7" spans="1:6" x14ac:dyDescent="0.2">
      <c r="A7" t="s">
        <v>160</v>
      </c>
      <c r="B7">
        <v>19</v>
      </c>
      <c r="C7">
        <v>18</v>
      </c>
      <c r="D7">
        <v>2</v>
      </c>
      <c r="E7">
        <v>2</v>
      </c>
      <c r="F7">
        <v>58</v>
      </c>
    </row>
    <row r="8" spans="1:6" x14ac:dyDescent="0.2">
      <c r="A8" t="s">
        <v>161</v>
      </c>
      <c r="B8">
        <v>1</v>
      </c>
      <c r="C8">
        <v>1</v>
      </c>
      <c r="D8">
        <v>0</v>
      </c>
      <c r="E8">
        <v>0</v>
      </c>
      <c r="F8">
        <v>110</v>
      </c>
    </row>
    <row r="9" spans="1:6" x14ac:dyDescent="0.2">
      <c r="A9" t="s">
        <v>162</v>
      </c>
      <c r="B9">
        <v>3</v>
      </c>
      <c r="C9">
        <v>3</v>
      </c>
      <c r="D9">
        <v>0</v>
      </c>
      <c r="E9">
        <v>0</v>
      </c>
      <c r="F9">
        <v>43</v>
      </c>
    </row>
    <row r="10" spans="1:6" x14ac:dyDescent="0.2">
      <c r="A10" t="s">
        <v>163</v>
      </c>
      <c r="B10">
        <v>1</v>
      </c>
      <c r="C10">
        <v>1</v>
      </c>
      <c r="D10">
        <v>0</v>
      </c>
      <c r="E10">
        <v>0</v>
      </c>
      <c r="F10">
        <v>187</v>
      </c>
    </row>
    <row r="11" spans="1:6" x14ac:dyDescent="0.2">
      <c r="A11" t="s">
        <v>164</v>
      </c>
      <c r="B11">
        <v>1</v>
      </c>
      <c r="C11">
        <v>1</v>
      </c>
      <c r="D11">
        <v>0</v>
      </c>
      <c r="E11">
        <v>0</v>
      </c>
      <c r="F11">
        <v>159</v>
      </c>
    </row>
    <row r="12" spans="1:6" x14ac:dyDescent="0.2">
      <c r="A12" t="s">
        <v>165</v>
      </c>
      <c r="B12">
        <v>0</v>
      </c>
      <c r="C12">
        <v>0</v>
      </c>
      <c r="D12">
        <v>0</v>
      </c>
      <c r="E12">
        <v>0</v>
      </c>
      <c r="F12">
        <v>218</v>
      </c>
    </row>
    <row r="13" spans="1:6" x14ac:dyDescent="0.2">
      <c r="A13" t="s">
        <v>166</v>
      </c>
      <c r="B13">
        <v>1</v>
      </c>
      <c r="C13">
        <v>1</v>
      </c>
      <c r="D13">
        <v>1</v>
      </c>
      <c r="E13">
        <v>1</v>
      </c>
      <c r="F13">
        <v>153</v>
      </c>
    </row>
    <row r="14" spans="1:6" x14ac:dyDescent="0.2">
      <c r="A14" t="s">
        <v>167</v>
      </c>
      <c r="B14">
        <v>1</v>
      </c>
      <c r="C14">
        <v>1</v>
      </c>
      <c r="D14">
        <v>1</v>
      </c>
      <c r="E14">
        <v>1</v>
      </c>
      <c r="F14">
        <v>63</v>
      </c>
    </row>
    <row r="15" spans="1:6" x14ac:dyDescent="0.2">
      <c r="A15" t="s">
        <v>174</v>
      </c>
      <c r="B15">
        <f>SUM(B2:B14)</f>
        <v>41</v>
      </c>
      <c r="C15">
        <f>SUM(C2:C14)</f>
        <v>37</v>
      </c>
      <c r="D15">
        <f>SUM(D2:D14)</f>
        <v>6</v>
      </c>
      <c r="E15">
        <f>SUM(E2:E14)</f>
        <v>6</v>
      </c>
      <c r="F15">
        <f>SUM(F2:F14)</f>
        <v>1412</v>
      </c>
    </row>
    <row r="16" spans="1:6" x14ac:dyDescent="0.2">
      <c r="A16" t="s">
        <v>38</v>
      </c>
      <c r="B16">
        <f>AVERAGE(B2:B14)</f>
        <v>3.1538461538461537</v>
      </c>
      <c r="C16">
        <f>AVERAGE(C2:C14)</f>
        <v>2.8461538461538463</v>
      </c>
      <c r="D16">
        <f>AVERAGE(D2:D14)</f>
        <v>0.46153846153846156</v>
      </c>
      <c r="E16">
        <f>AVERAGE(E2:E14)</f>
        <v>0.46153846153846156</v>
      </c>
      <c r="F16">
        <f>AVERAGE(F2:F14)</f>
        <v>108.61538461538461</v>
      </c>
    </row>
    <row r="17" spans="1:6" x14ac:dyDescent="0.2">
      <c r="A17" t="s">
        <v>39</v>
      </c>
      <c r="B17">
        <f>STDEVA(B2:B14)</f>
        <v>5.565461254411801</v>
      </c>
      <c r="C17">
        <f>STDEVA(C2:C14)</f>
        <v>5.4290292847210697</v>
      </c>
      <c r="D17">
        <f>STDEVA(D2:D14)</f>
        <v>0.77625002580618474</v>
      </c>
      <c r="E17">
        <f>STDEVA(E2:E14)</f>
        <v>0.77625002580618474</v>
      </c>
      <c r="F17">
        <f>STDEVA(F2:F14)</f>
        <v>59.01488295554276</v>
      </c>
    </row>
    <row r="21" spans="1:6" x14ac:dyDescent="0.2">
      <c r="A21" t="s">
        <v>278</v>
      </c>
      <c r="B21">
        <v>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3.83203125" customWidth="1"/>
    <col min="3" max="3" width="12.1640625" customWidth="1"/>
    <col min="4" max="4" width="14.6640625" customWidth="1"/>
    <col min="5" max="5" width="20.5" customWidth="1"/>
    <col min="6" max="6" width="10" customWidth="1"/>
  </cols>
  <sheetData>
    <row r="1" spans="1:6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168</v>
      </c>
      <c r="B2">
        <v>0</v>
      </c>
      <c r="C2">
        <v>0</v>
      </c>
      <c r="D2">
        <v>0</v>
      </c>
      <c r="E2">
        <v>0</v>
      </c>
      <c r="F2">
        <v>107</v>
      </c>
    </row>
    <row r="3" spans="1:6" x14ac:dyDescent="0.2">
      <c r="A3" t="s">
        <v>169</v>
      </c>
      <c r="B3">
        <v>1</v>
      </c>
      <c r="C3">
        <v>1</v>
      </c>
      <c r="D3">
        <v>0</v>
      </c>
      <c r="E3">
        <v>0</v>
      </c>
      <c r="F3">
        <v>116</v>
      </c>
    </row>
    <row r="4" spans="1:6" x14ac:dyDescent="0.2">
      <c r="A4" t="s">
        <v>170</v>
      </c>
      <c r="B4">
        <v>7</v>
      </c>
      <c r="C4">
        <v>7</v>
      </c>
      <c r="D4">
        <v>1</v>
      </c>
      <c r="E4">
        <v>1</v>
      </c>
      <c r="F4">
        <v>30</v>
      </c>
    </row>
    <row r="5" spans="1:6" x14ac:dyDescent="0.2">
      <c r="A5" t="s">
        <v>171</v>
      </c>
      <c r="B5">
        <v>6</v>
      </c>
      <c r="C5">
        <v>6</v>
      </c>
      <c r="D5">
        <v>0</v>
      </c>
      <c r="E5">
        <v>0</v>
      </c>
      <c r="F5">
        <v>76</v>
      </c>
    </row>
    <row r="6" spans="1:6" x14ac:dyDescent="0.2">
      <c r="A6" t="s">
        <v>172</v>
      </c>
      <c r="B6">
        <v>1</v>
      </c>
      <c r="C6">
        <v>1</v>
      </c>
      <c r="D6">
        <v>0</v>
      </c>
      <c r="E6">
        <v>0</v>
      </c>
      <c r="F6">
        <v>130</v>
      </c>
    </row>
    <row r="7" spans="1:6" x14ac:dyDescent="0.2">
      <c r="A7" t="s">
        <v>173</v>
      </c>
      <c r="B7">
        <v>1</v>
      </c>
      <c r="C7">
        <v>1</v>
      </c>
      <c r="D7">
        <v>0</v>
      </c>
      <c r="E7">
        <v>0</v>
      </c>
      <c r="F7">
        <v>211</v>
      </c>
    </row>
    <row r="8" spans="1:6" x14ac:dyDescent="0.2">
      <c r="A8" t="s">
        <v>37</v>
      </c>
      <c r="B8">
        <f>SUM(B2:B7)</f>
        <v>16</v>
      </c>
      <c r="C8">
        <f>SUM(C2:C7)</f>
        <v>16</v>
      </c>
      <c r="D8">
        <f>SUM(D2:D7)</f>
        <v>1</v>
      </c>
      <c r="E8">
        <f>SUM(E2:E7)</f>
        <v>1</v>
      </c>
      <c r="F8">
        <f>SUM(F2:F7)</f>
        <v>670</v>
      </c>
    </row>
    <row r="9" spans="1:6" x14ac:dyDescent="0.2">
      <c r="A9" t="s">
        <v>38</v>
      </c>
      <c r="B9">
        <f>AVERAGE(B2:B7)</f>
        <v>2.6666666666666665</v>
      </c>
      <c r="C9">
        <f>AVERAGE(C2:C7)</f>
        <v>2.6666666666666665</v>
      </c>
      <c r="D9">
        <f>AVERAGE(D2:D7)</f>
        <v>0.16666666666666666</v>
      </c>
      <c r="E9">
        <f>AVERAGE(E2:E7)</f>
        <v>0.16666666666666666</v>
      </c>
      <c r="F9">
        <f>AVERAGE(F2:F7)</f>
        <v>111.66666666666667</v>
      </c>
    </row>
    <row r="10" spans="1:6" x14ac:dyDescent="0.2">
      <c r="A10" t="s">
        <v>39</v>
      </c>
      <c r="B10">
        <f>STDEVA(B2:B7)</f>
        <v>3.011090610836324</v>
      </c>
      <c r="C10">
        <f>STDEVA(C2:C7)</f>
        <v>3.011090610836324</v>
      </c>
      <c r="D10">
        <f>STDEVA(D2:D7)</f>
        <v>0.40824829046386302</v>
      </c>
      <c r="E10">
        <f>STDEVA(E2:E7)</f>
        <v>0.40824829046386302</v>
      </c>
      <c r="F10">
        <f>STDEVA(F2:F7)</f>
        <v>60.308097853162849</v>
      </c>
    </row>
    <row r="13" spans="1:6" x14ac:dyDescent="0.2">
      <c r="A13" t="s">
        <v>278</v>
      </c>
      <c r="B13">
        <v>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workbookViewId="0">
      <selection activeCell="B11" sqref="B11"/>
    </sheetView>
  </sheetViews>
  <sheetFormatPr baseColWidth="10" defaultColWidth="8.83203125" defaultRowHeight="15" x14ac:dyDescent="0.2"/>
  <cols>
    <col min="1" max="1" width="13.6640625" customWidth="1"/>
    <col min="3" max="3" width="11.83203125" customWidth="1"/>
    <col min="4" max="4" width="14.33203125" customWidth="1"/>
    <col min="5" max="5" width="20.5" customWidth="1"/>
    <col min="6" max="6" width="10.33203125" customWidth="1"/>
  </cols>
  <sheetData>
    <row r="1" spans="1:6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175</v>
      </c>
      <c r="B2">
        <v>4</v>
      </c>
      <c r="C2">
        <v>4</v>
      </c>
      <c r="D2">
        <v>1</v>
      </c>
      <c r="E2">
        <v>1</v>
      </c>
      <c r="F2">
        <v>120</v>
      </c>
    </row>
    <row r="3" spans="1:6" x14ac:dyDescent="0.2">
      <c r="A3" t="s">
        <v>176</v>
      </c>
      <c r="B3">
        <v>1</v>
      </c>
      <c r="C3">
        <v>1</v>
      </c>
      <c r="D3">
        <v>0</v>
      </c>
      <c r="E3">
        <v>0</v>
      </c>
      <c r="F3">
        <v>74</v>
      </c>
    </row>
    <row r="4" spans="1:6" x14ac:dyDescent="0.2">
      <c r="A4" t="s">
        <v>177</v>
      </c>
      <c r="B4">
        <v>0</v>
      </c>
      <c r="C4">
        <v>0</v>
      </c>
      <c r="D4">
        <v>0</v>
      </c>
      <c r="E4">
        <v>0</v>
      </c>
      <c r="F4">
        <v>56</v>
      </c>
    </row>
    <row r="5" spans="1:6" x14ac:dyDescent="0.2">
      <c r="A5" t="s">
        <v>178</v>
      </c>
      <c r="B5">
        <v>1</v>
      </c>
      <c r="C5">
        <v>1</v>
      </c>
      <c r="D5">
        <v>0</v>
      </c>
      <c r="E5">
        <v>0</v>
      </c>
      <c r="F5">
        <v>146</v>
      </c>
    </row>
    <row r="6" spans="1:6" x14ac:dyDescent="0.2">
      <c r="A6" t="s">
        <v>179</v>
      </c>
      <c r="B6">
        <v>0</v>
      </c>
      <c r="C6">
        <v>0</v>
      </c>
      <c r="D6">
        <v>0</v>
      </c>
      <c r="E6">
        <v>0</v>
      </c>
      <c r="F6">
        <v>231</v>
      </c>
    </row>
    <row r="7" spans="1:6" x14ac:dyDescent="0.2">
      <c r="A7" t="s">
        <v>180</v>
      </c>
      <c r="B7">
        <v>0</v>
      </c>
      <c r="C7">
        <v>0</v>
      </c>
      <c r="D7">
        <v>0</v>
      </c>
      <c r="E7">
        <v>0</v>
      </c>
      <c r="F7">
        <v>63</v>
      </c>
    </row>
    <row r="8" spans="1:6" x14ac:dyDescent="0.2">
      <c r="A8" t="s">
        <v>37</v>
      </c>
      <c r="B8">
        <f>SUM(B2:B7)</f>
        <v>6</v>
      </c>
      <c r="C8">
        <f>SUM(C2:C7)</f>
        <v>6</v>
      </c>
      <c r="D8">
        <f>SUM(D2:D7)</f>
        <v>1</v>
      </c>
      <c r="E8">
        <f>SUM(E2:E7)</f>
        <v>1</v>
      </c>
      <c r="F8">
        <f>SUM(F2:F7)</f>
        <v>690</v>
      </c>
    </row>
    <row r="11" spans="1:6" x14ac:dyDescent="0.2">
      <c r="A11" t="s">
        <v>278</v>
      </c>
      <c r="B11">
        <v>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5"/>
  <sheetViews>
    <sheetView workbookViewId="0">
      <selection activeCell="B35" sqref="B35"/>
    </sheetView>
  </sheetViews>
  <sheetFormatPr baseColWidth="10" defaultColWidth="8.83203125" defaultRowHeight="15" x14ac:dyDescent="0.2"/>
  <cols>
    <col min="1" max="1" width="14.6640625" customWidth="1"/>
    <col min="3" max="3" width="11.5" customWidth="1"/>
    <col min="4" max="4" width="14.5" customWidth="1"/>
    <col min="5" max="5" width="20.5" customWidth="1"/>
    <col min="6" max="6" width="10.33203125" customWidth="1"/>
  </cols>
  <sheetData>
    <row r="1" spans="1:6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181</v>
      </c>
      <c r="B2">
        <v>2</v>
      </c>
      <c r="C2">
        <v>2</v>
      </c>
      <c r="D2">
        <v>0</v>
      </c>
      <c r="E2">
        <v>0</v>
      </c>
      <c r="F2">
        <v>117</v>
      </c>
    </row>
    <row r="3" spans="1:6" x14ac:dyDescent="0.2">
      <c r="A3" t="s">
        <v>182</v>
      </c>
      <c r="B3">
        <v>2</v>
      </c>
      <c r="C3">
        <v>2</v>
      </c>
      <c r="D3">
        <v>1</v>
      </c>
      <c r="E3">
        <v>1</v>
      </c>
      <c r="F3">
        <v>84</v>
      </c>
    </row>
    <row r="4" spans="1:6" x14ac:dyDescent="0.2">
      <c r="A4" t="s">
        <v>183</v>
      </c>
      <c r="B4">
        <v>4</v>
      </c>
      <c r="C4">
        <v>3</v>
      </c>
      <c r="D4">
        <v>0</v>
      </c>
      <c r="E4">
        <v>0</v>
      </c>
      <c r="F4">
        <v>89</v>
      </c>
    </row>
    <row r="5" spans="1:6" x14ac:dyDescent="0.2">
      <c r="A5" t="s">
        <v>184</v>
      </c>
      <c r="B5">
        <v>6</v>
      </c>
      <c r="C5">
        <v>6</v>
      </c>
      <c r="D5">
        <v>2</v>
      </c>
      <c r="E5">
        <v>2</v>
      </c>
      <c r="F5">
        <v>74</v>
      </c>
    </row>
    <row r="6" spans="1:6" x14ac:dyDescent="0.2">
      <c r="A6" t="s">
        <v>185</v>
      </c>
      <c r="B6">
        <v>1</v>
      </c>
      <c r="C6">
        <v>1</v>
      </c>
      <c r="D6">
        <v>0</v>
      </c>
      <c r="E6">
        <v>0</v>
      </c>
      <c r="F6">
        <v>184</v>
      </c>
    </row>
    <row r="7" spans="1:6" x14ac:dyDescent="0.2">
      <c r="A7" t="s">
        <v>186</v>
      </c>
      <c r="B7">
        <v>1</v>
      </c>
      <c r="C7">
        <v>0</v>
      </c>
      <c r="D7">
        <v>0</v>
      </c>
      <c r="E7">
        <v>0</v>
      </c>
      <c r="F7">
        <v>99</v>
      </c>
    </row>
    <row r="8" spans="1:6" x14ac:dyDescent="0.2">
      <c r="A8" t="s">
        <v>187</v>
      </c>
      <c r="B8">
        <v>1</v>
      </c>
      <c r="C8">
        <v>1</v>
      </c>
      <c r="D8">
        <v>0</v>
      </c>
      <c r="E8">
        <v>0</v>
      </c>
      <c r="F8">
        <v>128</v>
      </c>
    </row>
    <row r="9" spans="1:6" x14ac:dyDescent="0.2">
      <c r="A9" t="s">
        <v>188</v>
      </c>
      <c r="B9">
        <v>1</v>
      </c>
      <c r="C9">
        <v>1</v>
      </c>
      <c r="D9">
        <v>0</v>
      </c>
      <c r="E9">
        <v>0</v>
      </c>
      <c r="F9">
        <v>160</v>
      </c>
    </row>
    <row r="10" spans="1:6" x14ac:dyDescent="0.2">
      <c r="A10" t="s">
        <v>189</v>
      </c>
      <c r="B10">
        <v>2</v>
      </c>
      <c r="C10">
        <v>1</v>
      </c>
      <c r="D10">
        <v>0</v>
      </c>
      <c r="E10">
        <v>0</v>
      </c>
      <c r="F10">
        <v>120</v>
      </c>
    </row>
    <row r="11" spans="1:6" x14ac:dyDescent="0.2">
      <c r="A11" t="s">
        <v>190</v>
      </c>
      <c r="B11">
        <v>6</v>
      </c>
      <c r="C11">
        <v>6</v>
      </c>
      <c r="D11">
        <v>1</v>
      </c>
      <c r="E11">
        <v>1</v>
      </c>
      <c r="F11">
        <v>127</v>
      </c>
    </row>
    <row r="12" spans="1:6" x14ac:dyDescent="0.2">
      <c r="A12" t="s">
        <v>191</v>
      </c>
      <c r="B12">
        <v>1</v>
      </c>
      <c r="C12">
        <v>1</v>
      </c>
      <c r="D12">
        <v>1</v>
      </c>
      <c r="E12">
        <v>1</v>
      </c>
      <c r="F12">
        <v>103</v>
      </c>
    </row>
    <row r="13" spans="1:6" x14ac:dyDescent="0.2">
      <c r="A13" t="s">
        <v>192</v>
      </c>
      <c r="B13">
        <v>4</v>
      </c>
      <c r="C13">
        <v>3</v>
      </c>
      <c r="D13">
        <v>0</v>
      </c>
      <c r="E13">
        <v>0</v>
      </c>
      <c r="F13">
        <v>83</v>
      </c>
    </row>
    <row r="14" spans="1:6" x14ac:dyDescent="0.2">
      <c r="A14" t="s">
        <v>193</v>
      </c>
      <c r="B14">
        <v>1</v>
      </c>
      <c r="C14">
        <v>1</v>
      </c>
      <c r="D14">
        <v>0</v>
      </c>
      <c r="E14">
        <v>0</v>
      </c>
      <c r="F14">
        <v>131</v>
      </c>
    </row>
    <row r="15" spans="1:6" x14ac:dyDescent="0.2">
      <c r="A15" t="s">
        <v>194</v>
      </c>
      <c r="B15">
        <v>1</v>
      </c>
      <c r="C15">
        <v>1</v>
      </c>
      <c r="D15">
        <v>1</v>
      </c>
      <c r="E15">
        <v>1</v>
      </c>
      <c r="F15">
        <v>67</v>
      </c>
    </row>
    <row r="16" spans="1:6" x14ac:dyDescent="0.2">
      <c r="A16" t="s">
        <v>195</v>
      </c>
      <c r="B16">
        <v>2</v>
      </c>
      <c r="C16">
        <v>2</v>
      </c>
      <c r="D16">
        <v>0</v>
      </c>
      <c r="E16">
        <v>0</v>
      </c>
      <c r="F16">
        <v>110</v>
      </c>
    </row>
    <row r="17" spans="1:7" x14ac:dyDescent="0.2">
      <c r="A17" t="s">
        <v>196</v>
      </c>
      <c r="B17">
        <v>0</v>
      </c>
      <c r="C17">
        <v>0</v>
      </c>
      <c r="D17">
        <v>0</v>
      </c>
      <c r="E17">
        <v>0</v>
      </c>
      <c r="F17">
        <v>107</v>
      </c>
    </row>
    <row r="18" spans="1:7" x14ac:dyDescent="0.2">
      <c r="A18" t="s">
        <v>197</v>
      </c>
      <c r="B18">
        <v>1</v>
      </c>
      <c r="C18">
        <v>1</v>
      </c>
      <c r="D18">
        <v>1</v>
      </c>
      <c r="E18">
        <v>1</v>
      </c>
      <c r="F18">
        <v>96</v>
      </c>
    </row>
    <row r="19" spans="1:7" x14ac:dyDescent="0.2">
      <c r="A19" t="s">
        <v>198</v>
      </c>
      <c r="B19">
        <v>3</v>
      </c>
      <c r="C19">
        <v>3</v>
      </c>
      <c r="D19">
        <v>2</v>
      </c>
      <c r="E19">
        <v>2</v>
      </c>
      <c r="F19">
        <v>77</v>
      </c>
    </row>
    <row r="20" spans="1:7" x14ac:dyDescent="0.2">
      <c r="A20" t="s">
        <v>199</v>
      </c>
      <c r="B20">
        <v>2</v>
      </c>
      <c r="C20">
        <v>2</v>
      </c>
      <c r="D20">
        <v>0</v>
      </c>
      <c r="E20">
        <v>0</v>
      </c>
      <c r="F20">
        <v>105</v>
      </c>
    </row>
    <row r="21" spans="1:7" x14ac:dyDescent="0.2">
      <c r="A21" t="s">
        <v>200</v>
      </c>
      <c r="B21">
        <v>2</v>
      </c>
      <c r="C21">
        <v>2</v>
      </c>
      <c r="D21">
        <v>1</v>
      </c>
      <c r="E21">
        <v>1</v>
      </c>
      <c r="F21">
        <v>156</v>
      </c>
    </row>
    <row r="22" spans="1:7" x14ac:dyDescent="0.2">
      <c r="A22" t="s">
        <v>201</v>
      </c>
      <c r="B22">
        <v>1</v>
      </c>
      <c r="C22">
        <v>1</v>
      </c>
      <c r="D22">
        <v>0</v>
      </c>
      <c r="E22">
        <v>0</v>
      </c>
      <c r="F22">
        <v>103</v>
      </c>
    </row>
    <row r="23" spans="1:7" x14ac:dyDescent="0.2">
      <c r="A23" t="s">
        <v>201</v>
      </c>
      <c r="B23">
        <v>0</v>
      </c>
      <c r="C23">
        <v>0</v>
      </c>
      <c r="D23">
        <v>0</v>
      </c>
      <c r="E23">
        <v>0</v>
      </c>
      <c r="F23">
        <v>58</v>
      </c>
    </row>
    <row r="24" spans="1:7" x14ac:dyDescent="0.2">
      <c r="A24" t="s">
        <v>202</v>
      </c>
      <c r="B24">
        <v>1</v>
      </c>
      <c r="C24">
        <v>1</v>
      </c>
      <c r="D24">
        <v>1</v>
      </c>
      <c r="E24">
        <v>1</v>
      </c>
      <c r="F24">
        <v>165</v>
      </c>
    </row>
    <row r="25" spans="1:7" x14ac:dyDescent="0.2">
      <c r="A25" t="s">
        <v>204</v>
      </c>
      <c r="B25">
        <v>1</v>
      </c>
      <c r="C25">
        <v>1</v>
      </c>
      <c r="D25">
        <v>1</v>
      </c>
      <c r="E25">
        <v>1</v>
      </c>
      <c r="F25">
        <v>110</v>
      </c>
    </row>
    <row r="26" spans="1:7" x14ac:dyDescent="0.2">
      <c r="A26" t="s">
        <v>203</v>
      </c>
      <c r="B26">
        <v>2</v>
      </c>
      <c r="C26">
        <v>2</v>
      </c>
      <c r="D26">
        <v>1</v>
      </c>
      <c r="E26">
        <v>1</v>
      </c>
      <c r="F26">
        <v>113</v>
      </c>
    </row>
    <row r="27" spans="1:7" x14ac:dyDescent="0.2">
      <c r="A27" t="s">
        <v>205</v>
      </c>
      <c r="B27">
        <v>2</v>
      </c>
      <c r="C27">
        <v>2</v>
      </c>
      <c r="D27">
        <v>0</v>
      </c>
      <c r="E27">
        <v>0</v>
      </c>
      <c r="F27">
        <v>85</v>
      </c>
    </row>
    <row r="28" spans="1:7" x14ac:dyDescent="0.2">
      <c r="A28" t="s">
        <v>206</v>
      </c>
      <c r="B28">
        <v>0</v>
      </c>
      <c r="C28">
        <v>0</v>
      </c>
      <c r="D28">
        <v>0</v>
      </c>
      <c r="E28">
        <v>0</v>
      </c>
      <c r="F28">
        <v>0</v>
      </c>
      <c r="G28" t="s">
        <v>142</v>
      </c>
    </row>
    <row r="29" spans="1:7" x14ac:dyDescent="0.2">
      <c r="A29" t="s">
        <v>207</v>
      </c>
      <c r="B29">
        <v>1</v>
      </c>
      <c r="C29">
        <v>1</v>
      </c>
      <c r="D29">
        <v>0</v>
      </c>
      <c r="E29">
        <v>0</v>
      </c>
      <c r="F29">
        <v>167</v>
      </c>
    </row>
    <row r="30" spans="1:7" x14ac:dyDescent="0.2">
      <c r="A30" t="s">
        <v>208</v>
      </c>
      <c r="B30">
        <v>1</v>
      </c>
      <c r="C30">
        <v>1</v>
      </c>
      <c r="D30">
        <v>0</v>
      </c>
      <c r="E30">
        <v>0</v>
      </c>
      <c r="F30">
        <v>167</v>
      </c>
    </row>
    <row r="32" spans="1:7" x14ac:dyDescent="0.2">
      <c r="A32" t="s">
        <v>37</v>
      </c>
      <c r="B32">
        <f>SUM(B2:B30)</f>
        <v>52</v>
      </c>
      <c r="C32">
        <f>SUM(C2:C30)</f>
        <v>48</v>
      </c>
      <c r="D32">
        <f>SUM(D2:D30)</f>
        <v>13</v>
      </c>
      <c r="E32">
        <f>SUM(E2:E30)</f>
        <v>13</v>
      </c>
      <c r="F32">
        <f>SUM(F2:F30)</f>
        <v>3185</v>
      </c>
    </row>
    <row r="35" spans="1:2" x14ac:dyDescent="0.2">
      <c r="A35" t="s">
        <v>278</v>
      </c>
      <c r="B35">
        <v>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5"/>
  <sheetViews>
    <sheetView workbookViewId="0">
      <selection activeCell="B25" sqref="B25"/>
    </sheetView>
  </sheetViews>
  <sheetFormatPr baseColWidth="10" defaultColWidth="8.83203125" defaultRowHeight="15" x14ac:dyDescent="0.2"/>
  <cols>
    <col min="1" max="1" width="14.1640625" bestFit="1" customWidth="1"/>
    <col min="3" max="3" width="12" customWidth="1"/>
    <col min="4" max="4" width="14.33203125" customWidth="1"/>
    <col min="5" max="5" width="20.5" customWidth="1"/>
    <col min="6" max="6" width="10.1640625" customWidth="1"/>
  </cols>
  <sheetData>
    <row r="1" spans="1:6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209</v>
      </c>
      <c r="B2">
        <v>0</v>
      </c>
      <c r="C2">
        <v>0</v>
      </c>
      <c r="D2">
        <v>0</v>
      </c>
      <c r="E2">
        <v>0</v>
      </c>
      <c r="F2">
        <v>116</v>
      </c>
    </row>
    <row r="3" spans="1:6" x14ac:dyDescent="0.2">
      <c r="A3" t="s">
        <v>210</v>
      </c>
      <c r="B3">
        <v>0</v>
      </c>
      <c r="C3">
        <v>0</v>
      </c>
      <c r="D3">
        <v>0</v>
      </c>
      <c r="E3">
        <v>0</v>
      </c>
      <c r="F3">
        <v>157</v>
      </c>
    </row>
    <row r="4" spans="1:6" x14ac:dyDescent="0.2">
      <c r="A4" t="s">
        <v>211</v>
      </c>
      <c r="B4">
        <v>0</v>
      </c>
      <c r="C4">
        <v>0</v>
      </c>
      <c r="D4">
        <v>0</v>
      </c>
      <c r="E4">
        <v>0</v>
      </c>
      <c r="F4">
        <v>165</v>
      </c>
    </row>
    <row r="5" spans="1:6" x14ac:dyDescent="0.2">
      <c r="A5" t="s">
        <v>212</v>
      </c>
      <c r="B5">
        <v>0</v>
      </c>
      <c r="C5">
        <v>0</v>
      </c>
      <c r="D5">
        <v>0</v>
      </c>
      <c r="E5">
        <v>0</v>
      </c>
      <c r="F5">
        <v>122</v>
      </c>
    </row>
    <row r="6" spans="1:6" x14ac:dyDescent="0.2">
      <c r="A6" t="s">
        <v>213</v>
      </c>
      <c r="B6">
        <v>0</v>
      </c>
      <c r="C6">
        <v>0</v>
      </c>
      <c r="D6">
        <v>0</v>
      </c>
      <c r="E6">
        <v>0</v>
      </c>
      <c r="F6">
        <v>147</v>
      </c>
    </row>
    <row r="7" spans="1:6" x14ac:dyDescent="0.2">
      <c r="A7" t="s">
        <v>214</v>
      </c>
      <c r="B7">
        <v>0</v>
      </c>
      <c r="C7">
        <v>0</v>
      </c>
      <c r="D7">
        <v>0</v>
      </c>
      <c r="E7">
        <v>0</v>
      </c>
      <c r="F7">
        <v>130</v>
      </c>
    </row>
    <row r="8" spans="1:6" x14ac:dyDescent="0.2">
      <c r="A8" t="s">
        <v>215</v>
      </c>
      <c r="B8">
        <v>0</v>
      </c>
      <c r="C8">
        <v>0</v>
      </c>
      <c r="D8">
        <v>0</v>
      </c>
      <c r="E8">
        <v>0</v>
      </c>
      <c r="F8">
        <v>117</v>
      </c>
    </row>
    <row r="9" spans="1:6" x14ac:dyDescent="0.2">
      <c r="A9" t="s">
        <v>216</v>
      </c>
      <c r="B9">
        <v>0</v>
      </c>
      <c r="C9">
        <v>0</v>
      </c>
      <c r="D9">
        <v>0</v>
      </c>
      <c r="E9">
        <v>0</v>
      </c>
      <c r="F9">
        <v>119</v>
      </c>
    </row>
    <row r="10" spans="1:6" x14ac:dyDescent="0.2">
      <c r="A10" t="s">
        <v>217</v>
      </c>
      <c r="B10">
        <v>0</v>
      </c>
      <c r="C10">
        <v>0</v>
      </c>
      <c r="D10">
        <v>0</v>
      </c>
      <c r="E10">
        <v>0</v>
      </c>
      <c r="F10">
        <v>81</v>
      </c>
    </row>
    <row r="11" spans="1:6" x14ac:dyDescent="0.2">
      <c r="A11" t="s">
        <v>218</v>
      </c>
      <c r="B11">
        <v>0</v>
      </c>
      <c r="C11">
        <v>0</v>
      </c>
      <c r="D11">
        <v>0</v>
      </c>
      <c r="E11">
        <v>0</v>
      </c>
      <c r="F11">
        <v>127</v>
      </c>
    </row>
    <row r="12" spans="1:6" x14ac:dyDescent="0.2">
      <c r="A12" t="s">
        <v>219</v>
      </c>
      <c r="B12">
        <v>0</v>
      </c>
      <c r="C12">
        <v>0</v>
      </c>
      <c r="D12">
        <v>0</v>
      </c>
      <c r="E12">
        <v>0</v>
      </c>
      <c r="F12">
        <v>167</v>
      </c>
    </row>
    <row r="13" spans="1:6" x14ac:dyDescent="0.2">
      <c r="A13" t="s">
        <v>220</v>
      </c>
      <c r="B13">
        <v>0</v>
      </c>
      <c r="C13">
        <v>0</v>
      </c>
      <c r="D13">
        <v>0</v>
      </c>
      <c r="E13">
        <v>0</v>
      </c>
      <c r="F13">
        <v>155</v>
      </c>
    </row>
    <row r="14" spans="1:6" x14ac:dyDescent="0.2">
      <c r="A14" t="s">
        <v>221</v>
      </c>
      <c r="B14">
        <v>0</v>
      </c>
      <c r="C14">
        <v>0</v>
      </c>
      <c r="D14">
        <v>0</v>
      </c>
      <c r="E14">
        <v>0</v>
      </c>
      <c r="F14">
        <v>149</v>
      </c>
    </row>
    <row r="15" spans="1:6" x14ac:dyDescent="0.2">
      <c r="A15" t="s">
        <v>222</v>
      </c>
      <c r="B15">
        <v>0</v>
      </c>
      <c r="C15">
        <v>0</v>
      </c>
      <c r="D15">
        <v>0</v>
      </c>
      <c r="E15">
        <v>0</v>
      </c>
      <c r="F15">
        <v>212</v>
      </c>
    </row>
    <row r="16" spans="1:6" x14ac:dyDescent="0.2">
      <c r="A16" t="s">
        <v>223</v>
      </c>
      <c r="B16">
        <v>0</v>
      </c>
      <c r="C16">
        <v>0</v>
      </c>
      <c r="D16">
        <v>0</v>
      </c>
      <c r="E16">
        <v>0</v>
      </c>
      <c r="F16">
        <v>92</v>
      </c>
    </row>
    <row r="17" spans="1:6" x14ac:dyDescent="0.2">
      <c r="A17" t="s">
        <v>224</v>
      </c>
      <c r="B17">
        <v>0</v>
      </c>
      <c r="C17">
        <v>0</v>
      </c>
      <c r="D17">
        <v>0</v>
      </c>
      <c r="E17">
        <v>0</v>
      </c>
      <c r="F17">
        <v>143</v>
      </c>
    </row>
    <row r="18" spans="1:6" x14ac:dyDescent="0.2">
      <c r="A18" t="s">
        <v>225</v>
      </c>
      <c r="B18">
        <v>0</v>
      </c>
      <c r="C18">
        <v>0</v>
      </c>
      <c r="D18">
        <v>0</v>
      </c>
      <c r="E18">
        <v>0</v>
      </c>
      <c r="F18">
        <v>173</v>
      </c>
    </row>
    <row r="19" spans="1:6" x14ac:dyDescent="0.2">
      <c r="A19" t="s">
        <v>226</v>
      </c>
      <c r="B19">
        <v>0</v>
      </c>
      <c r="C19">
        <v>0</v>
      </c>
      <c r="D19">
        <v>0</v>
      </c>
      <c r="E19">
        <v>0</v>
      </c>
      <c r="F19">
        <v>147</v>
      </c>
    </row>
    <row r="20" spans="1:6" x14ac:dyDescent="0.2">
      <c r="A20" t="s">
        <v>227</v>
      </c>
      <c r="B20">
        <v>0</v>
      </c>
      <c r="C20">
        <v>0</v>
      </c>
      <c r="D20">
        <v>0</v>
      </c>
      <c r="E20">
        <v>0</v>
      </c>
      <c r="F20">
        <v>141</v>
      </c>
    </row>
    <row r="22" spans="1:6" x14ac:dyDescent="0.2">
      <c r="A22" t="s">
        <v>37</v>
      </c>
      <c r="B22">
        <f>SUM(B2:B20)</f>
        <v>0</v>
      </c>
      <c r="C22">
        <f>SUM(C2:C20)</f>
        <v>0</v>
      </c>
      <c r="D22">
        <f>SUM(D2:D20)</f>
        <v>0</v>
      </c>
      <c r="E22">
        <f>SUM(E2:E20)</f>
        <v>0</v>
      </c>
      <c r="F22">
        <f>SUM(F2:F20)</f>
        <v>2660</v>
      </c>
    </row>
    <row r="25" spans="1:6" x14ac:dyDescent="0.2">
      <c r="A25" t="s">
        <v>278</v>
      </c>
      <c r="B25">
        <v>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5"/>
  <sheetViews>
    <sheetView workbookViewId="0">
      <selection activeCell="B25" sqref="B25"/>
    </sheetView>
  </sheetViews>
  <sheetFormatPr baseColWidth="10" defaultColWidth="8.83203125" defaultRowHeight="15" x14ac:dyDescent="0.2"/>
  <cols>
    <col min="1" max="1" width="14.1640625" customWidth="1"/>
    <col min="3" max="3" width="11.5" customWidth="1"/>
    <col min="4" max="4" width="15.1640625" customWidth="1"/>
    <col min="5" max="5" width="20.5" customWidth="1"/>
    <col min="6" max="6" width="10" customWidth="1"/>
  </cols>
  <sheetData>
    <row r="1" spans="1:6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228</v>
      </c>
      <c r="B2">
        <v>0</v>
      </c>
      <c r="C2">
        <v>0</v>
      </c>
      <c r="D2">
        <v>0</v>
      </c>
      <c r="E2">
        <v>0</v>
      </c>
      <c r="F2">
        <v>146</v>
      </c>
    </row>
    <row r="3" spans="1:6" x14ac:dyDescent="0.2">
      <c r="A3" t="s">
        <v>229</v>
      </c>
      <c r="B3">
        <v>0</v>
      </c>
      <c r="C3">
        <v>0</v>
      </c>
      <c r="D3">
        <v>0</v>
      </c>
      <c r="E3">
        <v>0</v>
      </c>
      <c r="F3">
        <v>155</v>
      </c>
    </row>
    <row r="4" spans="1:6" x14ac:dyDescent="0.2">
      <c r="A4" t="s">
        <v>230</v>
      </c>
      <c r="B4">
        <v>0</v>
      </c>
      <c r="C4">
        <v>0</v>
      </c>
      <c r="D4">
        <v>0</v>
      </c>
      <c r="E4">
        <v>0</v>
      </c>
      <c r="F4">
        <v>145</v>
      </c>
    </row>
    <row r="5" spans="1:6" x14ac:dyDescent="0.2">
      <c r="A5" t="s">
        <v>231</v>
      </c>
      <c r="B5">
        <v>0</v>
      </c>
      <c r="C5">
        <v>0</v>
      </c>
      <c r="D5">
        <v>0</v>
      </c>
      <c r="E5">
        <v>0</v>
      </c>
      <c r="F5">
        <v>241</v>
      </c>
    </row>
    <row r="6" spans="1:6" x14ac:dyDescent="0.2">
      <c r="A6" t="s">
        <v>232</v>
      </c>
      <c r="B6">
        <v>0</v>
      </c>
      <c r="C6">
        <v>0</v>
      </c>
      <c r="D6">
        <v>0</v>
      </c>
      <c r="E6">
        <v>0</v>
      </c>
      <c r="F6">
        <v>208</v>
      </c>
    </row>
    <row r="7" spans="1:6" x14ac:dyDescent="0.2">
      <c r="A7" t="s">
        <v>233</v>
      </c>
      <c r="B7">
        <v>0</v>
      </c>
      <c r="C7">
        <v>0</v>
      </c>
      <c r="D7">
        <v>0</v>
      </c>
      <c r="E7">
        <v>0</v>
      </c>
      <c r="F7">
        <v>128</v>
      </c>
    </row>
    <row r="8" spans="1:6" x14ac:dyDescent="0.2">
      <c r="A8" t="s">
        <v>234</v>
      </c>
      <c r="B8">
        <v>0</v>
      </c>
      <c r="C8">
        <v>0</v>
      </c>
      <c r="D8">
        <v>0</v>
      </c>
      <c r="E8">
        <v>0</v>
      </c>
      <c r="F8">
        <v>76</v>
      </c>
    </row>
    <row r="9" spans="1:6" x14ac:dyDescent="0.2">
      <c r="A9" t="s">
        <v>236</v>
      </c>
      <c r="B9">
        <v>0</v>
      </c>
      <c r="C9">
        <v>0</v>
      </c>
      <c r="D9">
        <v>0</v>
      </c>
      <c r="E9">
        <v>0</v>
      </c>
      <c r="F9">
        <v>121</v>
      </c>
    </row>
    <row r="10" spans="1:6" x14ac:dyDescent="0.2">
      <c r="A10" t="s">
        <v>235</v>
      </c>
      <c r="B10">
        <v>0</v>
      </c>
      <c r="C10">
        <v>0</v>
      </c>
      <c r="D10">
        <v>0</v>
      </c>
      <c r="E10">
        <v>0</v>
      </c>
      <c r="F10">
        <v>145</v>
      </c>
    </row>
    <row r="11" spans="1:6" x14ac:dyDescent="0.2">
      <c r="A11" t="s">
        <v>237</v>
      </c>
      <c r="B11">
        <v>0</v>
      </c>
      <c r="C11">
        <v>0</v>
      </c>
      <c r="D11">
        <v>0</v>
      </c>
      <c r="E11">
        <v>0</v>
      </c>
      <c r="F11">
        <v>191</v>
      </c>
    </row>
    <row r="12" spans="1:6" x14ac:dyDescent="0.2">
      <c r="A12" t="s">
        <v>238</v>
      </c>
      <c r="B12">
        <v>0</v>
      </c>
      <c r="C12">
        <v>0</v>
      </c>
      <c r="D12">
        <v>0</v>
      </c>
      <c r="E12">
        <v>0</v>
      </c>
      <c r="F12">
        <v>170</v>
      </c>
    </row>
    <row r="13" spans="1:6" x14ac:dyDescent="0.2">
      <c r="A13" t="s">
        <v>239</v>
      </c>
      <c r="B13">
        <v>0</v>
      </c>
      <c r="C13">
        <v>0</v>
      </c>
      <c r="D13">
        <v>0</v>
      </c>
      <c r="E13">
        <v>0</v>
      </c>
      <c r="F13">
        <v>85</v>
      </c>
    </row>
    <row r="14" spans="1:6" x14ac:dyDescent="0.2">
      <c r="A14" t="s">
        <v>240</v>
      </c>
      <c r="B14">
        <v>0</v>
      </c>
      <c r="C14">
        <v>0</v>
      </c>
      <c r="D14">
        <v>0</v>
      </c>
      <c r="E14">
        <v>0</v>
      </c>
      <c r="F14">
        <v>166</v>
      </c>
    </row>
    <row r="15" spans="1:6" x14ac:dyDescent="0.2">
      <c r="A15" t="s">
        <v>241</v>
      </c>
      <c r="B15">
        <v>0</v>
      </c>
      <c r="C15">
        <v>0</v>
      </c>
      <c r="D15">
        <v>0</v>
      </c>
      <c r="E15">
        <v>0</v>
      </c>
      <c r="F15">
        <v>149</v>
      </c>
    </row>
    <row r="16" spans="1:6" x14ac:dyDescent="0.2">
      <c r="A16" t="s">
        <v>242</v>
      </c>
      <c r="B16">
        <v>0</v>
      </c>
      <c r="C16">
        <v>0</v>
      </c>
      <c r="D16">
        <v>0</v>
      </c>
      <c r="E16">
        <v>0</v>
      </c>
      <c r="F16">
        <v>109</v>
      </c>
    </row>
    <row r="17" spans="1:6" x14ac:dyDescent="0.2">
      <c r="A17" t="s">
        <v>243</v>
      </c>
      <c r="B17">
        <v>0</v>
      </c>
      <c r="C17">
        <v>0</v>
      </c>
      <c r="D17">
        <v>0</v>
      </c>
      <c r="E17">
        <v>0</v>
      </c>
      <c r="F17">
        <v>141</v>
      </c>
    </row>
    <row r="18" spans="1:6" x14ac:dyDescent="0.2">
      <c r="A18" t="s">
        <v>244</v>
      </c>
      <c r="B18">
        <v>0</v>
      </c>
      <c r="C18">
        <v>0</v>
      </c>
      <c r="D18">
        <v>0</v>
      </c>
      <c r="E18">
        <v>0</v>
      </c>
      <c r="F18">
        <v>140</v>
      </c>
    </row>
    <row r="19" spans="1:6" x14ac:dyDescent="0.2">
      <c r="A19" t="s">
        <v>245</v>
      </c>
      <c r="B19">
        <v>0</v>
      </c>
      <c r="C19">
        <v>0</v>
      </c>
      <c r="D19">
        <v>0</v>
      </c>
      <c r="E19">
        <v>0</v>
      </c>
      <c r="F19">
        <v>170</v>
      </c>
    </row>
    <row r="20" spans="1:6" x14ac:dyDescent="0.2">
      <c r="A20" t="s">
        <v>246</v>
      </c>
      <c r="B20">
        <v>0</v>
      </c>
      <c r="C20">
        <v>0</v>
      </c>
      <c r="D20">
        <v>0</v>
      </c>
      <c r="E20">
        <v>0</v>
      </c>
      <c r="F20">
        <v>171</v>
      </c>
    </row>
    <row r="22" spans="1:6" x14ac:dyDescent="0.2">
      <c r="A22" t="s">
        <v>37</v>
      </c>
      <c r="B22">
        <f>SUM(B2:B20)</f>
        <v>0</v>
      </c>
      <c r="C22">
        <f>SUM(C2:C20)</f>
        <v>0</v>
      </c>
      <c r="D22">
        <f>SUM(D2:D20)</f>
        <v>0</v>
      </c>
      <c r="E22">
        <f>SUM(E2:E20)</f>
        <v>0</v>
      </c>
      <c r="F22">
        <f>SUM(F2:F20)</f>
        <v>2857</v>
      </c>
    </row>
    <row r="25" spans="1:6" x14ac:dyDescent="0.2">
      <c r="A25" t="s">
        <v>278</v>
      </c>
      <c r="B25">
        <v>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9"/>
  <sheetViews>
    <sheetView workbookViewId="0">
      <selection activeCell="B29" sqref="B29"/>
    </sheetView>
  </sheetViews>
  <sheetFormatPr baseColWidth="10" defaultColWidth="8.83203125" defaultRowHeight="15" x14ac:dyDescent="0.2"/>
  <cols>
    <col min="1" max="1" width="13.5" customWidth="1"/>
    <col min="3" max="3" width="12" customWidth="1"/>
    <col min="4" max="4" width="14.1640625" customWidth="1"/>
    <col min="5" max="5" width="20.1640625" customWidth="1"/>
    <col min="6" max="6" width="10" customWidth="1"/>
  </cols>
  <sheetData>
    <row r="1" spans="1:6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247</v>
      </c>
      <c r="B2">
        <v>0</v>
      </c>
      <c r="C2">
        <v>0</v>
      </c>
      <c r="D2">
        <v>0</v>
      </c>
      <c r="E2">
        <v>0</v>
      </c>
      <c r="F2">
        <v>112</v>
      </c>
    </row>
    <row r="3" spans="1:6" x14ac:dyDescent="0.2">
      <c r="A3" t="s">
        <v>248</v>
      </c>
      <c r="B3">
        <v>0</v>
      </c>
      <c r="C3">
        <v>0</v>
      </c>
      <c r="D3">
        <v>0</v>
      </c>
      <c r="E3">
        <v>0</v>
      </c>
      <c r="F3">
        <v>110</v>
      </c>
    </row>
    <row r="4" spans="1:6" x14ac:dyDescent="0.2">
      <c r="A4" t="s">
        <v>249</v>
      </c>
      <c r="B4">
        <v>0</v>
      </c>
      <c r="C4">
        <v>0</v>
      </c>
      <c r="D4">
        <v>0</v>
      </c>
      <c r="E4">
        <v>0</v>
      </c>
      <c r="F4">
        <v>159</v>
      </c>
    </row>
    <row r="5" spans="1:6" x14ac:dyDescent="0.2">
      <c r="A5" t="s">
        <v>250</v>
      </c>
      <c r="B5">
        <v>0</v>
      </c>
      <c r="C5">
        <v>0</v>
      </c>
      <c r="D5">
        <v>0</v>
      </c>
      <c r="E5">
        <v>0</v>
      </c>
      <c r="F5">
        <v>120</v>
      </c>
    </row>
    <row r="6" spans="1:6" x14ac:dyDescent="0.2">
      <c r="A6" t="s">
        <v>251</v>
      </c>
      <c r="B6">
        <v>0</v>
      </c>
      <c r="C6">
        <v>0</v>
      </c>
      <c r="D6">
        <v>0</v>
      </c>
      <c r="E6">
        <v>0</v>
      </c>
      <c r="F6">
        <v>158</v>
      </c>
    </row>
    <row r="7" spans="1:6" x14ac:dyDescent="0.2">
      <c r="A7" t="s">
        <v>252</v>
      </c>
      <c r="B7">
        <v>0</v>
      </c>
      <c r="C7">
        <v>0</v>
      </c>
      <c r="D7">
        <v>0</v>
      </c>
      <c r="E7">
        <v>0</v>
      </c>
      <c r="F7">
        <v>160</v>
      </c>
    </row>
    <row r="8" spans="1:6" x14ac:dyDescent="0.2">
      <c r="A8" t="s">
        <v>253</v>
      </c>
      <c r="B8">
        <v>0</v>
      </c>
      <c r="C8">
        <v>0</v>
      </c>
      <c r="D8">
        <v>0</v>
      </c>
      <c r="E8">
        <v>0</v>
      </c>
      <c r="F8">
        <v>149</v>
      </c>
    </row>
    <row r="9" spans="1:6" x14ac:dyDescent="0.2">
      <c r="A9" t="s">
        <v>254</v>
      </c>
      <c r="B9">
        <v>0</v>
      </c>
      <c r="C9">
        <v>0</v>
      </c>
      <c r="D9">
        <v>0</v>
      </c>
      <c r="E9">
        <v>0</v>
      </c>
      <c r="F9">
        <v>163</v>
      </c>
    </row>
    <row r="10" spans="1:6" x14ac:dyDescent="0.2">
      <c r="A10" t="s">
        <v>255</v>
      </c>
      <c r="B10">
        <v>0</v>
      </c>
      <c r="C10">
        <v>0</v>
      </c>
      <c r="D10">
        <v>0</v>
      </c>
      <c r="E10">
        <v>0</v>
      </c>
      <c r="F10">
        <v>137</v>
      </c>
    </row>
    <row r="11" spans="1:6" x14ac:dyDescent="0.2">
      <c r="A11" t="s">
        <v>256</v>
      </c>
      <c r="B11">
        <v>0</v>
      </c>
      <c r="C11">
        <v>0</v>
      </c>
      <c r="D11">
        <v>0</v>
      </c>
      <c r="E11">
        <v>0</v>
      </c>
      <c r="F11">
        <v>151</v>
      </c>
    </row>
    <row r="12" spans="1:6" x14ac:dyDescent="0.2">
      <c r="A12" t="s">
        <v>257</v>
      </c>
      <c r="B12">
        <v>0</v>
      </c>
      <c r="C12">
        <v>0</v>
      </c>
      <c r="D12">
        <v>0</v>
      </c>
      <c r="E12">
        <v>0</v>
      </c>
      <c r="F12">
        <v>148</v>
      </c>
    </row>
    <row r="13" spans="1:6" x14ac:dyDescent="0.2">
      <c r="A13" t="s">
        <v>258</v>
      </c>
      <c r="B13">
        <v>0</v>
      </c>
      <c r="C13">
        <v>0</v>
      </c>
      <c r="D13">
        <v>0</v>
      </c>
      <c r="E13">
        <v>0</v>
      </c>
      <c r="F13">
        <v>141</v>
      </c>
    </row>
    <row r="14" spans="1:6" x14ac:dyDescent="0.2">
      <c r="A14" t="s">
        <v>259</v>
      </c>
      <c r="B14">
        <v>0</v>
      </c>
      <c r="C14">
        <v>0</v>
      </c>
      <c r="D14">
        <v>0</v>
      </c>
      <c r="E14">
        <v>0</v>
      </c>
      <c r="F14">
        <v>126</v>
      </c>
    </row>
    <row r="15" spans="1:6" x14ac:dyDescent="0.2">
      <c r="A15" t="s">
        <v>260</v>
      </c>
      <c r="B15">
        <v>0</v>
      </c>
      <c r="C15">
        <v>0</v>
      </c>
      <c r="D15">
        <v>0</v>
      </c>
      <c r="E15">
        <v>0</v>
      </c>
      <c r="F15">
        <v>146</v>
      </c>
    </row>
    <row r="16" spans="1:6" x14ac:dyDescent="0.2">
      <c r="A16" t="s">
        <v>261</v>
      </c>
      <c r="B16">
        <v>0</v>
      </c>
      <c r="C16">
        <v>0</v>
      </c>
      <c r="D16">
        <v>0</v>
      </c>
      <c r="E16">
        <v>0</v>
      </c>
      <c r="F16">
        <v>166</v>
      </c>
    </row>
    <row r="17" spans="1:6" x14ac:dyDescent="0.2">
      <c r="A17" t="s">
        <v>262</v>
      </c>
      <c r="B17">
        <v>0</v>
      </c>
      <c r="C17">
        <v>0</v>
      </c>
      <c r="D17">
        <v>0</v>
      </c>
      <c r="E17">
        <v>0</v>
      </c>
      <c r="F17">
        <v>132</v>
      </c>
    </row>
    <row r="18" spans="1:6" x14ac:dyDescent="0.2">
      <c r="A18" t="s">
        <v>263</v>
      </c>
      <c r="B18">
        <v>0</v>
      </c>
      <c r="C18">
        <v>0</v>
      </c>
      <c r="D18">
        <v>0</v>
      </c>
      <c r="E18">
        <v>0</v>
      </c>
      <c r="F18">
        <v>157</v>
      </c>
    </row>
    <row r="19" spans="1:6" x14ac:dyDescent="0.2">
      <c r="A19" t="s">
        <v>264</v>
      </c>
      <c r="B19">
        <v>0</v>
      </c>
      <c r="C19">
        <v>0</v>
      </c>
      <c r="D19">
        <v>0</v>
      </c>
      <c r="E19">
        <v>0</v>
      </c>
      <c r="F19">
        <v>103</v>
      </c>
    </row>
    <row r="20" spans="1:6" x14ac:dyDescent="0.2">
      <c r="A20" t="s">
        <v>265</v>
      </c>
      <c r="B20">
        <v>0</v>
      </c>
      <c r="C20">
        <v>0</v>
      </c>
      <c r="D20">
        <v>0</v>
      </c>
      <c r="E20">
        <v>0</v>
      </c>
      <c r="F20">
        <v>154</v>
      </c>
    </row>
    <row r="21" spans="1:6" x14ac:dyDescent="0.2">
      <c r="A21" t="s">
        <v>266</v>
      </c>
      <c r="B21">
        <v>0</v>
      </c>
      <c r="C21">
        <v>0</v>
      </c>
      <c r="D21">
        <v>0</v>
      </c>
      <c r="E21">
        <v>0</v>
      </c>
      <c r="F21">
        <v>121</v>
      </c>
    </row>
    <row r="22" spans="1:6" x14ac:dyDescent="0.2">
      <c r="A22" t="s">
        <v>267</v>
      </c>
      <c r="B22">
        <v>0</v>
      </c>
      <c r="C22">
        <v>0</v>
      </c>
      <c r="D22">
        <v>0</v>
      </c>
      <c r="E22">
        <v>0</v>
      </c>
      <c r="F22">
        <v>140</v>
      </c>
    </row>
    <row r="23" spans="1:6" x14ac:dyDescent="0.2">
      <c r="A23" t="s">
        <v>37</v>
      </c>
      <c r="B23">
        <f>SUM(B2:B22)</f>
        <v>0</v>
      </c>
      <c r="C23">
        <f>SUM(C2:C22)</f>
        <v>0</v>
      </c>
      <c r="D23">
        <f>SUM(D2:D22)</f>
        <v>0</v>
      </c>
      <c r="E23">
        <f>SUM(E2:E22)</f>
        <v>0</v>
      </c>
      <c r="F23">
        <f>SUM(F2:F22)</f>
        <v>2953</v>
      </c>
    </row>
    <row r="24" spans="1:6" x14ac:dyDescent="0.2">
      <c r="A24" t="s">
        <v>38</v>
      </c>
      <c r="B24">
        <f>AVERAGE(B2:B22)</f>
        <v>0</v>
      </c>
      <c r="C24">
        <f>AVERAGE(C2:C22)</f>
        <v>0</v>
      </c>
      <c r="D24">
        <f>AVERAGE(D2:D22)</f>
        <v>0</v>
      </c>
      <c r="E24">
        <f>AVERAGE(E2:E22)</f>
        <v>0</v>
      </c>
      <c r="F24">
        <f>AVERAGE(F2:F22)</f>
        <v>140.61904761904762</v>
      </c>
    </row>
    <row r="25" spans="1:6" x14ac:dyDescent="0.2">
      <c r="A25" t="s">
        <v>39</v>
      </c>
      <c r="B25">
        <f>STDEVA(B2:B22)</f>
        <v>0</v>
      </c>
      <c r="C25">
        <f>STDEVA(C2:C22)</f>
        <v>0</v>
      </c>
      <c r="D25">
        <f>STDEVA(D2:D22)</f>
        <v>0</v>
      </c>
      <c r="E25">
        <f>STDEVA(E2:E22)</f>
        <v>0</v>
      </c>
      <c r="F25">
        <f>STDEVA(F2:F22)</f>
        <v>18.911573679829459</v>
      </c>
    </row>
    <row r="29" spans="1:6" x14ac:dyDescent="0.2">
      <c r="A29" t="s">
        <v>278</v>
      </c>
      <c r="B29">
        <v>21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5"/>
  <sheetViews>
    <sheetView tabSelected="1" workbookViewId="0">
      <selection activeCell="F17" sqref="F17:F18"/>
    </sheetView>
  </sheetViews>
  <sheetFormatPr baseColWidth="10" defaultColWidth="8.83203125" defaultRowHeight="15" x14ac:dyDescent="0.2"/>
  <cols>
    <col min="3" max="3" width="12.6640625" customWidth="1"/>
    <col min="4" max="4" width="15.33203125" customWidth="1"/>
    <col min="5" max="6" width="22.1640625" customWidth="1"/>
    <col min="7" max="7" width="11.1640625" customWidth="1"/>
    <col min="8" max="8" width="13" customWidth="1"/>
    <col min="9" max="9" width="20.33203125" customWidth="1"/>
    <col min="10" max="10" width="8.5" customWidth="1"/>
  </cols>
  <sheetData>
    <row r="1" spans="1:14" x14ac:dyDescent="0.2">
      <c r="A1" s="4" t="s">
        <v>268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284</v>
      </c>
      <c r="G1" s="4" t="s">
        <v>5</v>
      </c>
      <c r="H1" s="4" t="s">
        <v>278</v>
      </c>
      <c r="I1" s="4" t="s">
        <v>282</v>
      </c>
      <c r="J1" s="4" t="s">
        <v>273</v>
      </c>
      <c r="K1" s="4" t="s">
        <v>269</v>
      </c>
      <c r="N1" s="4" t="s">
        <v>283</v>
      </c>
    </row>
    <row r="2" spans="1:14" x14ac:dyDescent="0.2">
      <c r="A2" s="1">
        <v>4135</v>
      </c>
      <c r="B2" s="1">
        <f>'4135'!B11</f>
        <v>26</v>
      </c>
      <c r="C2" s="1">
        <f>'4135'!C11</f>
        <v>16</v>
      </c>
      <c r="D2" s="1">
        <f>'4135'!D11</f>
        <v>9</v>
      </c>
      <c r="E2" s="1">
        <f>'4135'!E11</f>
        <v>7</v>
      </c>
      <c r="F2" s="1">
        <v>450.875</v>
      </c>
      <c r="G2" s="1">
        <f>'4135'!F11</f>
        <v>1217</v>
      </c>
      <c r="H2" s="1">
        <v>9</v>
      </c>
      <c r="I2">
        <f>G2/H2</f>
        <v>135.22222222222223</v>
      </c>
      <c r="J2" s="1" t="s">
        <v>275</v>
      </c>
      <c r="K2" s="1"/>
      <c r="N2">
        <f>E2/C2</f>
        <v>0.4375</v>
      </c>
    </row>
    <row r="3" spans="1:14" x14ac:dyDescent="0.2">
      <c r="A3" s="1">
        <v>4131</v>
      </c>
      <c r="B3" s="1">
        <f>'4131'!B16</f>
        <v>89</v>
      </c>
      <c r="C3" s="1">
        <f>'4131'!C16</f>
        <v>66</v>
      </c>
      <c r="D3" s="1">
        <f>'4131'!D16</f>
        <v>16</v>
      </c>
      <c r="E3" s="1">
        <f>'4131'!E16</f>
        <v>12</v>
      </c>
      <c r="F3" s="1">
        <v>328.375</v>
      </c>
      <c r="G3" s="1">
        <f>'4131'!F16</f>
        <v>1603</v>
      </c>
      <c r="H3" s="1">
        <v>14</v>
      </c>
      <c r="I3">
        <f t="shared" ref="I3:I18" si="0">G3/H3</f>
        <v>114.5</v>
      </c>
      <c r="J3" s="1" t="s">
        <v>275</v>
      </c>
      <c r="K3" s="1"/>
      <c r="N3">
        <f>E3/C3</f>
        <v>0.18181818181818182</v>
      </c>
    </row>
    <row r="4" spans="1:14" x14ac:dyDescent="0.2">
      <c r="A4" s="1">
        <v>4132</v>
      </c>
      <c r="B4" s="1">
        <f>'4132'!B28</f>
        <v>197</v>
      </c>
      <c r="C4" s="1">
        <f>'4132'!C28</f>
        <v>148</v>
      </c>
      <c r="D4" s="1">
        <f>'4132'!D28</f>
        <v>22</v>
      </c>
      <c r="E4" s="1">
        <f>'4132'!E28</f>
        <v>18</v>
      </c>
      <c r="F4" s="1"/>
      <c r="G4" s="1">
        <f>'4132'!F28</f>
        <v>2827</v>
      </c>
      <c r="H4" s="1">
        <v>26</v>
      </c>
      <c r="I4">
        <f t="shared" si="0"/>
        <v>108.73076923076923</v>
      </c>
      <c r="J4" s="1" t="s">
        <v>275</v>
      </c>
      <c r="K4" s="1"/>
      <c r="N4">
        <f>E4/C4</f>
        <v>0.12162162162162163</v>
      </c>
    </row>
    <row r="5" spans="1:14" x14ac:dyDescent="0.2">
      <c r="A5" s="1">
        <v>4133</v>
      </c>
      <c r="B5" s="1">
        <f>'4133'!B37</f>
        <v>198</v>
      </c>
      <c r="C5" s="1">
        <f>'4133'!C37</f>
        <v>160</v>
      </c>
      <c r="D5" s="1">
        <f>'4133'!D37</f>
        <v>43</v>
      </c>
      <c r="E5" s="1">
        <f>'4133'!E37</f>
        <v>42</v>
      </c>
      <c r="F5" s="1"/>
      <c r="G5" s="1">
        <f>'4133'!F37</f>
        <v>4522</v>
      </c>
      <c r="H5" s="1">
        <v>35</v>
      </c>
      <c r="I5">
        <f t="shared" si="0"/>
        <v>129.19999999999999</v>
      </c>
      <c r="J5" s="1" t="s">
        <v>275</v>
      </c>
      <c r="K5" s="1"/>
      <c r="N5">
        <f t="shared" ref="N5:N7" si="1">E5/C5</f>
        <v>0.26250000000000001</v>
      </c>
    </row>
    <row r="6" spans="1:14" x14ac:dyDescent="0.2">
      <c r="A6" s="1">
        <v>4126</v>
      </c>
      <c r="B6" s="1">
        <f>'4126'!B13</f>
        <v>19</v>
      </c>
      <c r="C6" s="1">
        <f>'4126'!C13</f>
        <v>19</v>
      </c>
      <c r="D6" s="1">
        <f>'4126'!D13</f>
        <v>6</v>
      </c>
      <c r="E6" s="1">
        <f>'4126'!E13</f>
        <v>6</v>
      </c>
      <c r="F6" s="1">
        <v>399.27269999999999</v>
      </c>
      <c r="G6" s="1">
        <f>'4126'!F13</f>
        <v>1121</v>
      </c>
      <c r="H6" s="1">
        <v>11</v>
      </c>
      <c r="I6">
        <f t="shared" si="0"/>
        <v>101.90909090909091</v>
      </c>
      <c r="J6" s="1" t="s">
        <v>275</v>
      </c>
      <c r="K6" s="1"/>
      <c r="N6">
        <f t="shared" si="1"/>
        <v>0.31578947368421051</v>
      </c>
    </row>
    <row r="7" spans="1:14" x14ac:dyDescent="0.2">
      <c r="A7" s="1">
        <v>4146</v>
      </c>
      <c r="B7" s="1">
        <f>'4146'!B8</f>
        <v>16</v>
      </c>
      <c r="C7" s="1">
        <f>'4146'!C8</f>
        <v>16</v>
      </c>
      <c r="D7" s="1">
        <f>'4146'!D8</f>
        <v>1</v>
      </c>
      <c r="E7" s="1">
        <f>'4146'!E8</f>
        <v>1</v>
      </c>
      <c r="F7" s="1">
        <v>430.83330000000001</v>
      </c>
      <c r="G7" s="1">
        <f>'4146'!F8</f>
        <v>670</v>
      </c>
      <c r="H7" s="1">
        <v>6</v>
      </c>
      <c r="I7">
        <f t="shared" si="0"/>
        <v>111.66666666666667</v>
      </c>
      <c r="J7" s="1" t="s">
        <v>275</v>
      </c>
      <c r="K7" s="1" t="s">
        <v>271</v>
      </c>
      <c r="N7">
        <f t="shared" si="1"/>
        <v>6.25E-2</v>
      </c>
    </row>
    <row r="8" spans="1:14" x14ac:dyDescent="0.2">
      <c r="A8" s="1">
        <v>4144</v>
      </c>
      <c r="B8" s="1">
        <f>'4144'!B32</f>
        <v>52</v>
      </c>
      <c r="C8" s="1">
        <f>'4144'!C32</f>
        <v>48</v>
      </c>
      <c r="D8" s="1">
        <f>'4144'!D32</f>
        <v>13</v>
      </c>
      <c r="E8" s="1">
        <f>'4144'!E32</f>
        <v>13</v>
      </c>
      <c r="F8" s="1"/>
      <c r="G8" s="1">
        <f>'4144'!F32</f>
        <v>3185</v>
      </c>
      <c r="H8" s="1">
        <v>29</v>
      </c>
      <c r="I8">
        <f t="shared" si="0"/>
        <v>109.82758620689656</v>
      </c>
      <c r="J8" s="1" t="s">
        <v>275</v>
      </c>
      <c r="K8" s="1"/>
      <c r="N8">
        <f>E8/C8</f>
        <v>0.27083333333333331</v>
      </c>
    </row>
    <row r="9" spans="1:14" x14ac:dyDescent="0.2">
      <c r="A9" s="2">
        <v>4141</v>
      </c>
      <c r="B9" s="2">
        <f>'4141'!B24</f>
        <v>237</v>
      </c>
      <c r="C9" s="2">
        <f>'4141'!C24</f>
        <v>156</v>
      </c>
      <c r="D9" s="2">
        <f>'4141'!D24</f>
        <v>51</v>
      </c>
      <c r="E9" s="2">
        <f>'4141'!E24</f>
        <v>39</v>
      </c>
      <c r="F9" s="2">
        <v>344.59089999999998</v>
      </c>
      <c r="G9" s="2">
        <f>'4141'!F24</f>
        <v>2255</v>
      </c>
      <c r="H9" s="2">
        <v>22</v>
      </c>
      <c r="I9">
        <f t="shared" si="0"/>
        <v>102.5</v>
      </c>
      <c r="J9" s="2" t="s">
        <v>274</v>
      </c>
      <c r="K9" s="2"/>
      <c r="N9">
        <f t="shared" ref="N9:N15" si="2">E9/C9</f>
        <v>0.25</v>
      </c>
    </row>
    <row r="10" spans="1:14" x14ac:dyDescent="0.2">
      <c r="A10" s="2">
        <v>4139</v>
      </c>
      <c r="B10" s="2">
        <f>'4139'!B7</f>
        <v>7</v>
      </c>
      <c r="C10" s="2">
        <f>'4139'!C7</f>
        <v>5</v>
      </c>
      <c r="D10" s="2">
        <f>'4139'!D7</f>
        <v>2</v>
      </c>
      <c r="E10" s="2">
        <f>'4139'!E7</f>
        <v>1</v>
      </c>
      <c r="F10" s="2">
        <v>394.8</v>
      </c>
      <c r="G10" s="2">
        <f>'4139'!F7</f>
        <v>676</v>
      </c>
      <c r="H10" s="2">
        <v>5</v>
      </c>
      <c r="I10">
        <f t="shared" si="0"/>
        <v>135.19999999999999</v>
      </c>
      <c r="J10" s="2" t="s">
        <v>274</v>
      </c>
      <c r="K10" s="2" t="s">
        <v>270</v>
      </c>
      <c r="N10">
        <f t="shared" si="2"/>
        <v>0.2</v>
      </c>
    </row>
    <row r="11" spans="1:14" x14ac:dyDescent="0.2">
      <c r="A11" s="2">
        <v>4140</v>
      </c>
      <c r="B11" s="2">
        <f>'4140'!B10</f>
        <v>28</v>
      </c>
      <c r="C11" s="2">
        <f>'4140'!C10</f>
        <v>20</v>
      </c>
      <c r="D11" s="2">
        <f>'4140'!D10</f>
        <v>2</v>
      </c>
      <c r="E11" s="2">
        <f>'4140'!E10</f>
        <v>1</v>
      </c>
      <c r="F11" s="2">
        <v>352.5</v>
      </c>
      <c r="G11" s="2">
        <f>'4140'!F10</f>
        <v>1036</v>
      </c>
      <c r="H11" s="2">
        <v>8</v>
      </c>
      <c r="I11">
        <f t="shared" si="0"/>
        <v>129.5</v>
      </c>
      <c r="J11" s="2" t="s">
        <v>274</v>
      </c>
      <c r="K11" s="2"/>
      <c r="N11">
        <f t="shared" si="2"/>
        <v>0.05</v>
      </c>
    </row>
    <row r="12" spans="1:14" x14ac:dyDescent="0.2">
      <c r="A12" s="2">
        <v>4148</v>
      </c>
      <c r="B12" s="2">
        <f>'4148'!B9</f>
        <v>18</v>
      </c>
      <c r="C12" s="2">
        <f>'4148'!C9</f>
        <v>16</v>
      </c>
      <c r="D12" s="2">
        <f>'4148'!D9</f>
        <v>2</v>
      </c>
      <c r="E12" s="2">
        <f>'4148'!E9</f>
        <v>1</v>
      </c>
      <c r="F12" s="2">
        <v>408.28570000000002</v>
      </c>
      <c r="G12" s="2">
        <f>'4148'!F9</f>
        <v>627</v>
      </c>
      <c r="H12" s="2">
        <v>7</v>
      </c>
      <c r="I12">
        <f t="shared" si="0"/>
        <v>89.571428571428569</v>
      </c>
      <c r="J12" s="2" t="s">
        <v>274</v>
      </c>
      <c r="K12" s="2" t="s">
        <v>272</v>
      </c>
      <c r="N12">
        <f t="shared" si="2"/>
        <v>6.25E-2</v>
      </c>
    </row>
    <row r="13" spans="1:14" x14ac:dyDescent="0.2">
      <c r="A13" s="2">
        <v>4153</v>
      </c>
      <c r="B13" s="2">
        <f>'4153'!B5:F5</f>
        <v>4</v>
      </c>
      <c r="C13" s="2">
        <f>'4153'!C5:G5</f>
        <v>2</v>
      </c>
      <c r="D13" s="2">
        <f>'4153'!D5:H5</f>
        <v>2</v>
      </c>
      <c r="E13" s="2">
        <f>'4153'!E5:I5</f>
        <v>1</v>
      </c>
      <c r="F13" s="2">
        <v>452</v>
      </c>
      <c r="G13" s="2">
        <f>'4153'!F5:J5</f>
        <v>0</v>
      </c>
      <c r="H13" s="2">
        <v>3</v>
      </c>
      <c r="I13">
        <f t="shared" si="0"/>
        <v>0</v>
      </c>
      <c r="J13" s="2" t="s">
        <v>274</v>
      </c>
      <c r="K13" s="2" t="s">
        <v>276</v>
      </c>
      <c r="N13">
        <f t="shared" si="2"/>
        <v>0.5</v>
      </c>
    </row>
    <row r="14" spans="1:14" x14ac:dyDescent="0.2">
      <c r="A14" s="2">
        <v>4143</v>
      </c>
      <c r="B14" s="2">
        <f>'4143'!B15</f>
        <v>41</v>
      </c>
      <c r="C14" s="2">
        <f>'4143'!C15</f>
        <v>37</v>
      </c>
      <c r="D14" s="2">
        <f>'4143'!D15</f>
        <v>6</v>
      </c>
      <c r="E14" s="2">
        <f>'4143'!E15</f>
        <v>6</v>
      </c>
      <c r="F14" s="2"/>
      <c r="G14" s="2">
        <f>'4143'!F15</f>
        <v>1412</v>
      </c>
      <c r="H14" s="2">
        <v>13</v>
      </c>
      <c r="I14">
        <f t="shared" si="0"/>
        <v>108.61538461538461</v>
      </c>
      <c r="J14" s="2" t="s">
        <v>274</v>
      </c>
      <c r="K14" s="2"/>
      <c r="N14">
        <f t="shared" si="2"/>
        <v>0.16216216216216217</v>
      </c>
    </row>
    <row r="15" spans="1:14" x14ac:dyDescent="0.2">
      <c r="A15" s="2">
        <v>4147</v>
      </c>
      <c r="B15" s="2">
        <f>'4147'!B8</f>
        <v>6</v>
      </c>
      <c r="C15" s="2">
        <f>'4147'!C8</f>
        <v>6</v>
      </c>
      <c r="D15" s="2">
        <f>'4147'!D8</f>
        <v>1</v>
      </c>
      <c r="E15" s="2">
        <f>'4147'!E8</f>
        <v>1</v>
      </c>
      <c r="F15" s="2"/>
      <c r="G15" s="2">
        <f>'4147'!F8</f>
        <v>690</v>
      </c>
      <c r="H15" s="2">
        <v>6</v>
      </c>
      <c r="I15">
        <f t="shared" si="0"/>
        <v>115</v>
      </c>
      <c r="J15" s="2" t="s">
        <v>274</v>
      </c>
      <c r="K15" s="2" t="s">
        <v>271</v>
      </c>
      <c r="N15">
        <f t="shared" si="2"/>
        <v>0.16666666666666666</v>
      </c>
    </row>
    <row r="16" spans="1:14" x14ac:dyDescent="0.2">
      <c r="A16">
        <v>4154</v>
      </c>
      <c r="B16">
        <f>'4154'!B22</f>
        <v>0</v>
      </c>
      <c r="C16">
        <f>'4154'!C22</f>
        <v>0</v>
      </c>
      <c r="D16">
        <f>'4154'!D22</f>
        <v>0</v>
      </c>
      <c r="E16">
        <f>'4154'!E22</f>
        <v>0</v>
      </c>
      <c r="G16">
        <f>'4154'!F22</f>
        <v>2660</v>
      </c>
      <c r="H16" s="3">
        <v>19</v>
      </c>
      <c r="I16">
        <f t="shared" si="0"/>
        <v>140</v>
      </c>
      <c r="J16" t="s">
        <v>277</v>
      </c>
    </row>
    <row r="17" spans="1:10" x14ac:dyDescent="0.2">
      <c r="A17">
        <v>4155</v>
      </c>
      <c r="B17">
        <f>'4155'!B22</f>
        <v>0</v>
      </c>
      <c r="C17">
        <f>'4155'!C22</f>
        <v>0</v>
      </c>
      <c r="D17">
        <f>'4155'!D22</f>
        <v>0</v>
      </c>
      <c r="E17">
        <f>'4155'!E22</f>
        <v>0</v>
      </c>
      <c r="F17">
        <v>514.94740000000002</v>
      </c>
      <c r="G17">
        <f>'4155'!F22</f>
        <v>2857</v>
      </c>
      <c r="H17" s="3">
        <v>19</v>
      </c>
      <c r="I17">
        <f t="shared" si="0"/>
        <v>150.36842105263159</v>
      </c>
      <c r="J17" t="s">
        <v>277</v>
      </c>
    </row>
    <row r="18" spans="1:10" x14ac:dyDescent="0.2">
      <c r="A18">
        <v>4156</v>
      </c>
      <c r="B18">
        <f>'4156'!B23</f>
        <v>0</v>
      </c>
      <c r="C18">
        <f>'4156'!C23</f>
        <v>0</v>
      </c>
      <c r="D18">
        <f>'4156'!D23</f>
        <v>0</v>
      </c>
      <c r="E18">
        <f>'4156'!E23</f>
        <v>0</v>
      </c>
      <c r="F18">
        <v>442.47370000000001</v>
      </c>
      <c r="G18">
        <f>'4156'!F23</f>
        <v>2953</v>
      </c>
      <c r="H18" s="3">
        <v>21</v>
      </c>
      <c r="I18">
        <f t="shared" si="0"/>
        <v>140.61904761904762</v>
      </c>
      <c r="J18" t="s">
        <v>277</v>
      </c>
    </row>
    <row r="22" spans="1:10" x14ac:dyDescent="0.2">
      <c r="A22" s="4" t="s">
        <v>279</v>
      </c>
      <c r="B22" s="4" t="s">
        <v>1</v>
      </c>
      <c r="C22" s="4" t="s">
        <v>2</v>
      </c>
      <c r="D22" s="4" t="s">
        <v>3</v>
      </c>
      <c r="E22" s="4" t="s">
        <v>4</v>
      </c>
      <c r="F22" s="4"/>
      <c r="G22" s="4" t="s">
        <v>5</v>
      </c>
      <c r="H22" s="4" t="s">
        <v>278</v>
      </c>
      <c r="I22" s="4" t="s">
        <v>282</v>
      </c>
    </row>
    <row r="23" spans="1:10" x14ac:dyDescent="0.2">
      <c r="A23" t="s">
        <v>280</v>
      </c>
      <c r="B23">
        <f t="shared" ref="B23:I23" si="3">AVERAGE(B9:B15)</f>
        <v>48.714285714285715</v>
      </c>
      <c r="C23">
        <f t="shared" si="3"/>
        <v>34.571428571428569</v>
      </c>
      <c r="D23">
        <f t="shared" si="3"/>
        <v>9.4285714285714288</v>
      </c>
      <c r="E23">
        <f t="shared" si="3"/>
        <v>7.1428571428571432</v>
      </c>
      <c r="F23">
        <f>AVERAGE(F9:F13)</f>
        <v>390.43531999999993</v>
      </c>
      <c r="G23">
        <f t="shared" si="3"/>
        <v>956.57142857142856</v>
      </c>
      <c r="H23">
        <f t="shared" si="3"/>
        <v>9.1428571428571423</v>
      </c>
      <c r="I23">
        <f t="shared" si="3"/>
        <v>97.198116169544733</v>
      </c>
    </row>
    <row r="24" spans="1:10" x14ac:dyDescent="0.2">
      <c r="A24" t="s">
        <v>281</v>
      </c>
      <c r="B24">
        <f t="shared" ref="B24:I24" si="4">AVERAGE(B2:B8)</f>
        <v>85.285714285714292</v>
      </c>
      <c r="C24">
        <f t="shared" si="4"/>
        <v>67.571428571428569</v>
      </c>
      <c r="D24">
        <f t="shared" si="4"/>
        <v>15.714285714285714</v>
      </c>
      <c r="E24">
        <f t="shared" si="4"/>
        <v>14.142857142857142</v>
      </c>
      <c r="F24">
        <f>AVERAGE(F3,F2,F6,F7)</f>
        <v>402.339</v>
      </c>
      <c r="G24">
        <f t="shared" si="4"/>
        <v>2163.5714285714284</v>
      </c>
      <c r="H24">
        <f t="shared" si="4"/>
        <v>18.571428571428573</v>
      </c>
      <c r="I24">
        <f t="shared" si="4"/>
        <v>115.86519074794936</v>
      </c>
    </row>
    <row r="25" spans="1:10" x14ac:dyDescent="0.2">
      <c r="A25" t="s">
        <v>277</v>
      </c>
      <c r="B25">
        <f>AVERAGE(B16:B18)</f>
        <v>0</v>
      </c>
      <c r="C25">
        <f t="shared" ref="C25:I25" si="5">AVERAGE(C16:C18)</f>
        <v>0</v>
      </c>
      <c r="D25">
        <f t="shared" si="5"/>
        <v>0</v>
      </c>
      <c r="E25">
        <f t="shared" si="5"/>
        <v>0</v>
      </c>
      <c r="F25">
        <f>AVERAGE(F17:F18)</f>
        <v>478.71055000000001</v>
      </c>
      <c r="G25">
        <f t="shared" si="5"/>
        <v>2823.3333333333335</v>
      </c>
      <c r="H25">
        <f t="shared" si="5"/>
        <v>19.666666666666668</v>
      </c>
      <c r="I25">
        <f t="shared" si="5"/>
        <v>143.66248955722639</v>
      </c>
    </row>
  </sheetData>
  <sortState ref="A2:I18">
    <sortCondition ref="I2"/>
  </sortState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B16" sqref="B16"/>
    </sheetView>
  </sheetViews>
  <sheetFormatPr baseColWidth="10" defaultColWidth="8.83203125" defaultRowHeight="15" x14ac:dyDescent="0.2"/>
  <cols>
    <col min="1" max="1" width="14" customWidth="1"/>
    <col min="3" max="3" width="12.5" customWidth="1"/>
    <col min="4" max="4" width="14.1640625" customWidth="1"/>
    <col min="5" max="5" width="21.5" customWidth="1"/>
    <col min="6" max="6" width="9.6640625" customWidth="1"/>
    <col min="7" max="7" width="15.33203125" customWidth="1"/>
  </cols>
  <sheetData>
    <row r="1" spans="1:7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2">
      <c r="A2" t="s">
        <v>27</v>
      </c>
      <c r="B2">
        <v>9</v>
      </c>
      <c r="C2">
        <v>3</v>
      </c>
      <c r="D2">
        <v>1</v>
      </c>
      <c r="E2">
        <v>0</v>
      </c>
      <c r="F2">
        <v>181</v>
      </c>
    </row>
    <row r="3" spans="1:7" x14ac:dyDescent="0.2">
      <c r="A3" t="s">
        <v>28</v>
      </c>
      <c r="B3">
        <v>3</v>
      </c>
      <c r="C3">
        <v>1</v>
      </c>
      <c r="D3">
        <v>0</v>
      </c>
      <c r="E3">
        <v>0</v>
      </c>
      <c r="F3">
        <v>125</v>
      </c>
    </row>
    <row r="4" spans="1:7" x14ac:dyDescent="0.2">
      <c r="A4" t="s">
        <v>29</v>
      </c>
      <c r="B4">
        <v>2</v>
      </c>
      <c r="C4">
        <v>2</v>
      </c>
      <c r="D4">
        <v>2</v>
      </c>
      <c r="E4">
        <v>2</v>
      </c>
      <c r="F4">
        <v>133</v>
      </c>
    </row>
    <row r="5" spans="1:7" x14ac:dyDescent="0.2">
      <c r="A5" t="s">
        <v>30</v>
      </c>
      <c r="B5">
        <v>1</v>
      </c>
      <c r="C5">
        <v>0</v>
      </c>
      <c r="D5">
        <v>0</v>
      </c>
      <c r="E5">
        <v>0</v>
      </c>
      <c r="F5">
        <v>154</v>
      </c>
    </row>
    <row r="6" spans="1:7" x14ac:dyDescent="0.2">
      <c r="A6" t="s">
        <v>31</v>
      </c>
      <c r="B6">
        <v>5</v>
      </c>
      <c r="C6">
        <v>4</v>
      </c>
      <c r="D6">
        <v>3</v>
      </c>
      <c r="E6">
        <v>2</v>
      </c>
      <c r="F6">
        <v>142</v>
      </c>
    </row>
    <row r="7" spans="1:7" x14ac:dyDescent="0.2">
      <c r="A7" t="s">
        <v>32</v>
      </c>
      <c r="B7">
        <v>3</v>
      </c>
      <c r="C7">
        <v>3</v>
      </c>
      <c r="D7">
        <v>3</v>
      </c>
      <c r="E7">
        <v>3</v>
      </c>
      <c r="F7">
        <v>181</v>
      </c>
    </row>
    <row r="8" spans="1:7" x14ac:dyDescent="0.2">
      <c r="A8" t="s">
        <v>33</v>
      </c>
      <c r="B8">
        <v>1</v>
      </c>
      <c r="C8">
        <v>1</v>
      </c>
      <c r="D8">
        <v>0</v>
      </c>
      <c r="E8">
        <v>0</v>
      </c>
      <c r="F8">
        <v>151</v>
      </c>
    </row>
    <row r="9" spans="1:7" x14ac:dyDescent="0.2">
      <c r="A9" t="s">
        <v>34</v>
      </c>
      <c r="B9">
        <v>1</v>
      </c>
      <c r="C9">
        <v>1</v>
      </c>
      <c r="D9">
        <v>0</v>
      </c>
      <c r="E9">
        <v>0</v>
      </c>
      <c r="F9">
        <v>150</v>
      </c>
    </row>
    <row r="10" spans="1:7" x14ac:dyDescent="0.2">
      <c r="A10" t="s">
        <v>35</v>
      </c>
      <c r="B10">
        <v>1</v>
      </c>
      <c r="C10">
        <v>1</v>
      </c>
      <c r="D10">
        <v>0</v>
      </c>
      <c r="E10">
        <v>0</v>
      </c>
      <c r="F10">
        <v>0</v>
      </c>
      <c r="G10" t="s">
        <v>36</v>
      </c>
    </row>
    <row r="11" spans="1:7" x14ac:dyDescent="0.2">
      <c r="A11" t="s">
        <v>37</v>
      </c>
      <c r="B11">
        <f>SUM(B2:B10)</f>
        <v>26</v>
      </c>
      <c r="C11">
        <f>SUM(C2:C10)</f>
        <v>16</v>
      </c>
      <c r="D11">
        <f>SUM(D2:D10)</f>
        <v>9</v>
      </c>
      <c r="E11">
        <f>SUM(E2:E10)</f>
        <v>7</v>
      </c>
      <c r="F11">
        <f>SUM(F2:F10)</f>
        <v>1217</v>
      </c>
    </row>
    <row r="12" spans="1:7" x14ac:dyDescent="0.2">
      <c r="A12" t="s">
        <v>38</v>
      </c>
      <c r="B12">
        <f>AVERAGE(B2:B10)</f>
        <v>2.8888888888888888</v>
      </c>
      <c r="C12">
        <f>AVERAGE(C2:C10)</f>
        <v>1.7777777777777777</v>
      </c>
      <c r="D12">
        <f>AVERAGE(D2:D10)</f>
        <v>1</v>
      </c>
      <c r="E12">
        <f>AVERAGE(E2:E10)</f>
        <v>0.77777777777777779</v>
      </c>
      <c r="F12">
        <f>AVERAGE(F2:F10)</f>
        <v>135.22222222222223</v>
      </c>
    </row>
    <row r="13" spans="1:7" x14ac:dyDescent="0.2">
      <c r="A13" t="s">
        <v>39</v>
      </c>
      <c r="B13">
        <f>STDEVA(B2:B10)</f>
        <v>2.6666666666666665</v>
      </c>
      <c r="C13">
        <f>STDEVA(C2:C10)</f>
        <v>1.3017082793177759</v>
      </c>
      <c r="D13">
        <f>STDEVA(D2:D10)</f>
        <v>1.3228756555322954</v>
      </c>
      <c r="E13">
        <f>STDEVA(E2:E10)</f>
        <v>1.2018504251546631</v>
      </c>
      <c r="F13">
        <f>STDEVA(F2:F10)</f>
        <v>54.142815261532583</v>
      </c>
    </row>
    <row r="16" spans="1:7" x14ac:dyDescent="0.2">
      <c r="A16" t="s">
        <v>278</v>
      </c>
      <c r="B16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workbookViewId="0">
      <selection activeCell="B18" sqref="B18"/>
    </sheetView>
  </sheetViews>
  <sheetFormatPr baseColWidth="10" defaultColWidth="8.83203125" defaultRowHeight="15" x14ac:dyDescent="0.2"/>
  <cols>
    <col min="1" max="1" width="13.83203125" customWidth="1"/>
    <col min="3" max="3" width="12.5" customWidth="1"/>
    <col min="4" max="4" width="14.5" customWidth="1"/>
    <col min="5" max="5" width="20.83203125" bestFit="1" customWidth="1"/>
    <col min="7" max="7" width="15.6640625" customWidth="1"/>
  </cols>
  <sheetData>
    <row r="1" spans="1:7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2">
      <c r="A2" t="s">
        <v>40</v>
      </c>
      <c r="B2">
        <v>17</v>
      </c>
      <c r="C2">
        <v>11</v>
      </c>
      <c r="D2">
        <v>1</v>
      </c>
      <c r="E2">
        <v>1</v>
      </c>
      <c r="F2">
        <v>76</v>
      </c>
      <c r="G2" t="s">
        <v>41</v>
      </c>
    </row>
    <row r="3" spans="1:7" x14ac:dyDescent="0.2">
      <c r="A3" t="s">
        <v>42</v>
      </c>
      <c r="B3">
        <v>3</v>
      </c>
      <c r="C3">
        <v>3</v>
      </c>
      <c r="D3">
        <v>2</v>
      </c>
      <c r="E3">
        <v>2</v>
      </c>
      <c r="F3">
        <v>21</v>
      </c>
      <c r="G3" t="s">
        <v>43</v>
      </c>
    </row>
    <row r="4" spans="1:7" x14ac:dyDescent="0.2">
      <c r="A4" t="s">
        <v>44</v>
      </c>
      <c r="B4">
        <v>5</v>
      </c>
      <c r="C4">
        <v>4</v>
      </c>
      <c r="D4">
        <v>1</v>
      </c>
      <c r="E4">
        <v>1</v>
      </c>
      <c r="F4">
        <v>116</v>
      </c>
    </row>
    <row r="5" spans="1:7" x14ac:dyDescent="0.2">
      <c r="A5" t="s">
        <v>45</v>
      </c>
      <c r="B5">
        <v>1</v>
      </c>
      <c r="C5">
        <v>1</v>
      </c>
      <c r="D5">
        <v>0</v>
      </c>
      <c r="E5">
        <v>0</v>
      </c>
      <c r="F5">
        <v>109</v>
      </c>
    </row>
    <row r="6" spans="1:7" x14ac:dyDescent="0.2">
      <c r="A6" t="s">
        <v>46</v>
      </c>
      <c r="B6">
        <v>3</v>
      </c>
      <c r="C6">
        <v>1</v>
      </c>
      <c r="D6">
        <v>0</v>
      </c>
      <c r="E6">
        <v>0</v>
      </c>
      <c r="F6">
        <v>64</v>
      </c>
    </row>
    <row r="7" spans="1:7" x14ac:dyDescent="0.2">
      <c r="A7" t="s">
        <v>47</v>
      </c>
      <c r="B7">
        <v>5</v>
      </c>
      <c r="C7">
        <v>1</v>
      </c>
      <c r="D7">
        <v>1</v>
      </c>
      <c r="E7">
        <v>0</v>
      </c>
      <c r="F7">
        <v>172</v>
      </c>
    </row>
    <row r="8" spans="1:7" x14ac:dyDescent="0.2">
      <c r="A8" t="s">
        <v>48</v>
      </c>
      <c r="B8">
        <v>2</v>
      </c>
      <c r="C8">
        <v>0</v>
      </c>
      <c r="D8">
        <v>0</v>
      </c>
      <c r="E8">
        <v>0</v>
      </c>
      <c r="F8">
        <v>137</v>
      </c>
    </row>
    <row r="9" spans="1:7" x14ac:dyDescent="0.2">
      <c r="A9" t="s">
        <v>49</v>
      </c>
      <c r="B9">
        <v>3</v>
      </c>
      <c r="C9">
        <v>2</v>
      </c>
      <c r="D9">
        <v>0</v>
      </c>
      <c r="E9">
        <v>0</v>
      </c>
      <c r="F9">
        <v>157</v>
      </c>
    </row>
    <row r="10" spans="1:7" x14ac:dyDescent="0.2">
      <c r="A10" t="s">
        <v>50</v>
      </c>
      <c r="B10">
        <v>1</v>
      </c>
      <c r="C10">
        <v>1</v>
      </c>
      <c r="D10">
        <v>1</v>
      </c>
      <c r="E10">
        <v>1</v>
      </c>
      <c r="F10">
        <v>101</v>
      </c>
    </row>
    <row r="11" spans="1:7" x14ac:dyDescent="0.2">
      <c r="A11" t="s">
        <v>51</v>
      </c>
      <c r="B11">
        <v>1</v>
      </c>
      <c r="C11">
        <v>0</v>
      </c>
      <c r="D11">
        <v>0</v>
      </c>
      <c r="E11">
        <v>0</v>
      </c>
      <c r="F11">
        <v>168</v>
      </c>
    </row>
    <row r="12" spans="1:7" x14ac:dyDescent="0.2">
      <c r="A12" t="s">
        <v>52</v>
      </c>
      <c r="B12">
        <v>9</v>
      </c>
      <c r="C12">
        <v>9</v>
      </c>
      <c r="D12">
        <v>2</v>
      </c>
      <c r="E12">
        <v>2</v>
      </c>
      <c r="F12">
        <v>122</v>
      </c>
    </row>
    <row r="13" spans="1:7" x14ac:dyDescent="0.2">
      <c r="A13" t="s">
        <v>53</v>
      </c>
      <c r="B13">
        <v>24</v>
      </c>
      <c r="C13">
        <v>21</v>
      </c>
      <c r="D13">
        <v>4</v>
      </c>
      <c r="E13">
        <v>4</v>
      </c>
      <c r="F13">
        <v>70</v>
      </c>
    </row>
    <row r="14" spans="1:7" x14ac:dyDescent="0.2">
      <c r="A14" t="s">
        <v>54</v>
      </c>
      <c r="B14">
        <v>7</v>
      </c>
      <c r="C14">
        <v>7</v>
      </c>
      <c r="D14">
        <v>0</v>
      </c>
      <c r="E14">
        <v>0</v>
      </c>
      <c r="F14">
        <v>166</v>
      </c>
    </row>
    <row r="15" spans="1:7" x14ac:dyDescent="0.2">
      <c r="A15" t="s">
        <v>55</v>
      </c>
      <c r="B15">
        <v>8</v>
      </c>
      <c r="C15">
        <v>5</v>
      </c>
      <c r="D15">
        <v>4</v>
      </c>
      <c r="E15">
        <v>1</v>
      </c>
      <c r="F15">
        <v>124</v>
      </c>
    </row>
    <row r="16" spans="1:7" x14ac:dyDescent="0.2">
      <c r="A16" t="s">
        <v>37</v>
      </c>
      <c r="B16">
        <f>SUM(B2:B15)</f>
        <v>89</v>
      </c>
      <c r="C16">
        <f>SUM(C2:C15)</f>
        <v>66</v>
      </c>
      <c r="D16">
        <f>SUM(D2:D15)</f>
        <v>16</v>
      </c>
      <c r="E16">
        <f>SUM(E2:E15)</f>
        <v>12</v>
      </c>
      <c r="F16">
        <f>SUM(F2:F15)</f>
        <v>1603</v>
      </c>
    </row>
    <row r="18" spans="1:2" x14ac:dyDescent="0.2">
      <c r="A18" t="s">
        <v>278</v>
      </c>
      <c r="B18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workbookViewId="0">
      <selection activeCell="B30" sqref="B30"/>
    </sheetView>
  </sheetViews>
  <sheetFormatPr baseColWidth="10" defaultColWidth="8.83203125" defaultRowHeight="15" x14ac:dyDescent="0.2"/>
  <cols>
    <col min="1" max="1" width="15" customWidth="1"/>
    <col min="3" max="3" width="12.5" customWidth="1"/>
    <col min="4" max="4" width="14.83203125" customWidth="1"/>
    <col min="5" max="5" width="21" customWidth="1"/>
    <col min="6" max="6" width="16" customWidth="1"/>
  </cols>
  <sheetData>
    <row r="1" spans="1:7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2">
      <c r="A2" t="s">
        <v>56</v>
      </c>
      <c r="B2">
        <v>4</v>
      </c>
      <c r="C2">
        <v>3</v>
      </c>
      <c r="D2">
        <v>2</v>
      </c>
      <c r="E2">
        <v>2</v>
      </c>
      <c r="F2">
        <v>208</v>
      </c>
    </row>
    <row r="3" spans="1:7" x14ac:dyDescent="0.2">
      <c r="A3" t="s">
        <v>58</v>
      </c>
      <c r="B3">
        <v>30</v>
      </c>
      <c r="C3">
        <v>27</v>
      </c>
      <c r="D3">
        <v>1</v>
      </c>
      <c r="E3">
        <v>1</v>
      </c>
      <c r="F3">
        <v>127</v>
      </c>
    </row>
    <row r="4" spans="1:7" x14ac:dyDescent="0.2">
      <c r="A4" t="s">
        <v>59</v>
      </c>
      <c r="B4" t="s">
        <v>60</v>
      </c>
      <c r="C4" t="s">
        <v>60</v>
      </c>
      <c r="D4" t="s">
        <v>60</v>
      </c>
      <c r="E4" t="s">
        <v>60</v>
      </c>
      <c r="F4">
        <v>18</v>
      </c>
      <c r="G4" t="s">
        <v>61</v>
      </c>
    </row>
    <row r="5" spans="1:7" x14ac:dyDescent="0.2">
      <c r="A5" t="s">
        <v>62</v>
      </c>
      <c r="B5">
        <v>5</v>
      </c>
      <c r="C5">
        <v>3</v>
      </c>
      <c r="D5">
        <v>2</v>
      </c>
      <c r="E5">
        <v>2</v>
      </c>
      <c r="F5">
        <v>181</v>
      </c>
    </row>
    <row r="6" spans="1:7" x14ac:dyDescent="0.2">
      <c r="A6" t="s">
        <v>63</v>
      </c>
      <c r="B6">
        <v>1</v>
      </c>
      <c r="C6">
        <v>1</v>
      </c>
      <c r="D6">
        <v>0</v>
      </c>
      <c r="E6">
        <v>0</v>
      </c>
      <c r="F6">
        <v>109</v>
      </c>
    </row>
    <row r="7" spans="1:7" x14ac:dyDescent="0.2">
      <c r="A7" t="s">
        <v>64</v>
      </c>
      <c r="B7">
        <v>24</v>
      </c>
      <c r="C7">
        <v>21</v>
      </c>
      <c r="D7">
        <v>2</v>
      </c>
      <c r="E7">
        <v>2</v>
      </c>
      <c r="F7">
        <v>76</v>
      </c>
    </row>
    <row r="8" spans="1:7" x14ac:dyDescent="0.2">
      <c r="A8" t="s">
        <v>65</v>
      </c>
      <c r="B8">
        <v>3</v>
      </c>
      <c r="C8">
        <v>1</v>
      </c>
      <c r="D8">
        <v>1</v>
      </c>
      <c r="E8">
        <v>0</v>
      </c>
      <c r="F8">
        <v>86</v>
      </c>
    </row>
    <row r="9" spans="1:7" x14ac:dyDescent="0.2">
      <c r="A9" t="s">
        <v>66</v>
      </c>
      <c r="B9">
        <v>22</v>
      </c>
      <c r="C9">
        <v>13</v>
      </c>
      <c r="D9">
        <v>1</v>
      </c>
      <c r="E9">
        <v>1</v>
      </c>
      <c r="F9">
        <v>119</v>
      </c>
    </row>
    <row r="10" spans="1:7" x14ac:dyDescent="0.2">
      <c r="A10" t="s">
        <v>67</v>
      </c>
      <c r="B10">
        <v>3</v>
      </c>
      <c r="C10">
        <v>3</v>
      </c>
      <c r="D10">
        <v>0</v>
      </c>
      <c r="E10">
        <v>0</v>
      </c>
      <c r="F10">
        <v>100</v>
      </c>
    </row>
    <row r="11" spans="1:7" x14ac:dyDescent="0.2">
      <c r="A11" t="s">
        <v>68</v>
      </c>
      <c r="B11">
        <v>6</v>
      </c>
      <c r="C11">
        <v>5</v>
      </c>
      <c r="D11">
        <v>2</v>
      </c>
      <c r="E11">
        <v>2</v>
      </c>
      <c r="F11">
        <v>102</v>
      </c>
    </row>
    <row r="12" spans="1:7" x14ac:dyDescent="0.2">
      <c r="A12" t="s">
        <v>69</v>
      </c>
      <c r="B12">
        <v>31</v>
      </c>
      <c r="C12">
        <v>29</v>
      </c>
      <c r="D12">
        <v>2</v>
      </c>
      <c r="E12">
        <v>2</v>
      </c>
      <c r="F12">
        <v>109</v>
      </c>
    </row>
    <row r="13" spans="1:7" x14ac:dyDescent="0.2">
      <c r="A13" t="s">
        <v>70</v>
      </c>
      <c r="B13">
        <v>5</v>
      </c>
      <c r="C13">
        <v>3</v>
      </c>
      <c r="D13">
        <v>1</v>
      </c>
      <c r="E13">
        <v>0</v>
      </c>
      <c r="F13">
        <v>122</v>
      </c>
    </row>
    <row r="14" spans="1:7" x14ac:dyDescent="0.2">
      <c r="A14" t="s">
        <v>71</v>
      </c>
      <c r="B14">
        <v>6</v>
      </c>
      <c r="C14">
        <v>3</v>
      </c>
      <c r="D14">
        <v>0</v>
      </c>
      <c r="E14">
        <v>0</v>
      </c>
      <c r="F14">
        <v>53</v>
      </c>
    </row>
    <row r="15" spans="1:7" x14ac:dyDescent="0.2">
      <c r="A15" t="s">
        <v>72</v>
      </c>
      <c r="B15">
        <v>2</v>
      </c>
      <c r="C15">
        <v>1</v>
      </c>
      <c r="D15">
        <v>0</v>
      </c>
      <c r="E15">
        <v>0</v>
      </c>
      <c r="F15">
        <v>0</v>
      </c>
    </row>
    <row r="16" spans="1:7" x14ac:dyDescent="0.2">
      <c r="A16" t="s">
        <v>73</v>
      </c>
      <c r="B16">
        <v>9</v>
      </c>
      <c r="C16">
        <v>2</v>
      </c>
      <c r="D16">
        <v>0</v>
      </c>
      <c r="E16">
        <v>0</v>
      </c>
      <c r="F16">
        <v>150</v>
      </c>
    </row>
    <row r="17" spans="1:6" x14ac:dyDescent="0.2">
      <c r="A17" t="s">
        <v>74</v>
      </c>
      <c r="B17">
        <v>2</v>
      </c>
      <c r="C17">
        <v>2</v>
      </c>
      <c r="D17">
        <v>0</v>
      </c>
      <c r="E17">
        <v>0</v>
      </c>
      <c r="F17">
        <v>129</v>
      </c>
    </row>
    <row r="18" spans="1:6" x14ac:dyDescent="0.2">
      <c r="A18" t="s">
        <v>75</v>
      </c>
      <c r="B18">
        <v>3</v>
      </c>
      <c r="C18">
        <v>1</v>
      </c>
      <c r="D18">
        <v>1</v>
      </c>
      <c r="E18">
        <v>0</v>
      </c>
      <c r="F18">
        <v>142</v>
      </c>
    </row>
    <row r="19" spans="1:6" x14ac:dyDescent="0.2">
      <c r="A19" t="s">
        <v>76</v>
      </c>
      <c r="B19">
        <v>3</v>
      </c>
      <c r="C19">
        <v>2</v>
      </c>
      <c r="D19">
        <v>0</v>
      </c>
      <c r="E19">
        <v>0</v>
      </c>
      <c r="F19">
        <v>124</v>
      </c>
    </row>
    <row r="20" spans="1:6" x14ac:dyDescent="0.2">
      <c r="A20" t="s">
        <v>77</v>
      </c>
      <c r="B20">
        <v>19</v>
      </c>
      <c r="C20">
        <v>15</v>
      </c>
      <c r="D20">
        <v>1</v>
      </c>
      <c r="E20">
        <v>1</v>
      </c>
      <c r="F20">
        <v>61</v>
      </c>
    </row>
    <row r="21" spans="1:6" x14ac:dyDescent="0.2">
      <c r="A21" t="s">
        <v>78</v>
      </c>
      <c r="B21">
        <v>2</v>
      </c>
      <c r="C21">
        <v>1</v>
      </c>
      <c r="D21">
        <v>1</v>
      </c>
      <c r="E21">
        <v>1</v>
      </c>
      <c r="F21">
        <v>92</v>
      </c>
    </row>
    <row r="22" spans="1:6" x14ac:dyDescent="0.2">
      <c r="A22" t="s">
        <v>79</v>
      </c>
      <c r="B22">
        <v>6</v>
      </c>
      <c r="C22">
        <v>4</v>
      </c>
      <c r="D22">
        <v>2</v>
      </c>
      <c r="E22">
        <v>2</v>
      </c>
      <c r="F22">
        <v>127</v>
      </c>
    </row>
    <row r="23" spans="1:6" x14ac:dyDescent="0.2">
      <c r="A23" t="s">
        <v>80</v>
      </c>
      <c r="B23">
        <v>2</v>
      </c>
      <c r="C23">
        <v>1</v>
      </c>
      <c r="D23">
        <v>1</v>
      </c>
      <c r="E23">
        <v>1</v>
      </c>
      <c r="F23">
        <v>148</v>
      </c>
    </row>
    <row r="24" spans="1:6" x14ac:dyDescent="0.2">
      <c r="A24" t="s">
        <v>81</v>
      </c>
      <c r="B24">
        <v>1</v>
      </c>
      <c r="C24">
        <v>1</v>
      </c>
      <c r="D24">
        <v>1</v>
      </c>
      <c r="E24">
        <v>1</v>
      </c>
      <c r="F24">
        <v>147</v>
      </c>
    </row>
    <row r="25" spans="1:6" x14ac:dyDescent="0.2">
      <c r="A25" t="s">
        <v>82</v>
      </c>
      <c r="B25">
        <v>1</v>
      </c>
      <c r="C25">
        <v>1</v>
      </c>
      <c r="D25">
        <v>0</v>
      </c>
      <c r="E25">
        <v>0</v>
      </c>
      <c r="F25">
        <v>81</v>
      </c>
    </row>
    <row r="26" spans="1:6" x14ac:dyDescent="0.2">
      <c r="A26" t="s">
        <v>83</v>
      </c>
      <c r="B26">
        <v>5</v>
      </c>
      <c r="C26">
        <v>3</v>
      </c>
      <c r="D26">
        <v>1</v>
      </c>
      <c r="E26">
        <v>0</v>
      </c>
      <c r="F26">
        <v>128</v>
      </c>
    </row>
    <row r="27" spans="1:6" x14ac:dyDescent="0.2">
      <c r="A27" t="s">
        <v>84</v>
      </c>
      <c r="B27">
        <v>2</v>
      </c>
      <c r="C27">
        <v>2</v>
      </c>
      <c r="D27">
        <v>0</v>
      </c>
      <c r="E27">
        <v>0</v>
      </c>
      <c r="F27">
        <v>106</v>
      </c>
    </row>
    <row r="28" spans="1:6" x14ac:dyDescent="0.2">
      <c r="A28" t="s">
        <v>37</v>
      </c>
      <c r="B28">
        <f>SUM(B5:B27,B2,B3)</f>
        <v>197</v>
      </c>
      <c r="C28">
        <f>SUM(C5:C27,C2,C3)</f>
        <v>148</v>
      </c>
      <c r="D28">
        <f>SUM(D5:D27,D2,D3)</f>
        <v>22</v>
      </c>
      <c r="E28">
        <f>SUM(E5:E27,E2,E3)</f>
        <v>18</v>
      </c>
      <c r="F28">
        <f>SUM(F5:F27,F2,F3)</f>
        <v>2827</v>
      </c>
    </row>
    <row r="30" spans="1:6" x14ac:dyDescent="0.2">
      <c r="A30" t="s">
        <v>278</v>
      </c>
      <c r="B30">
        <v>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workbookViewId="0">
      <selection activeCell="B10" sqref="B10"/>
    </sheetView>
  </sheetViews>
  <sheetFormatPr baseColWidth="10" defaultColWidth="8.83203125" defaultRowHeight="15" x14ac:dyDescent="0.2"/>
  <cols>
    <col min="1" max="1" width="13.83203125" customWidth="1"/>
    <col min="3" max="3" width="13.83203125" customWidth="1"/>
    <col min="4" max="4" width="14.1640625" customWidth="1"/>
    <col min="5" max="5" width="20.5" customWidth="1"/>
    <col min="6" max="6" width="12.33203125" customWidth="1"/>
  </cols>
  <sheetData>
    <row r="1" spans="1:6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85</v>
      </c>
      <c r="B2">
        <v>0</v>
      </c>
      <c r="D2">
        <v>0</v>
      </c>
      <c r="E2">
        <v>0</v>
      </c>
      <c r="F2">
        <v>178</v>
      </c>
    </row>
    <row r="3" spans="1:6" x14ac:dyDescent="0.2">
      <c r="A3" t="s">
        <v>86</v>
      </c>
      <c r="B3">
        <v>4</v>
      </c>
      <c r="C3">
        <v>3</v>
      </c>
      <c r="D3">
        <v>1</v>
      </c>
      <c r="E3">
        <v>0</v>
      </c>
      <c r="F3">
        <v>121</v>
      </c>
    </row>
    <row r="4" spans="1:6" x14ac:dyDescent="0.2">
      <c r="A4" t="s">
        <v>87</v>
      </c>
      <c r="B4">
        <v>1</v>
      </c>
      <c r="C4">
        <v>0</v>
      </c>
      <c r="D4">
        <v>0</v>
      </c>
      <c r="E4">
        <v>0</v>
      </c>
      <c r="F4">
        <v>113</v>
      </c>
    </row>
    <row r="5" spans="1:6" x14ac:dyDescent="0.2">
      <c r="A5" t="s">
        <v>88</v>
      </c>
      <c r="B5">
        <v>1</v>
      </c>
      <c r="C5">
        <v>1</v>
      </c>
      <c r="D5">
        <v>0</v>
      </c>
      <c r="E5">
        <v>0</v>
      </c>
      <c r="F5">
        <v>132</v>
      </c>
    </row>
    <row r="6" spans="1:6" x14ac:dyDescent="0.2">
      <c r="A6" t="s">
        <v>89</v>
      </c>
      <c r="B6">
        <v>1</v>
      </c>
      <c r="C6">
        <v>1</v>
      </c>
      <c r="D6">
        <v>1</v>
      </c>
      <c r="E6">
        <v>1</v>
      </c>
      <c r="F6">
        <v>132</v>
      </c>
    </row>
    <row r="7" spans="1:6" x14ac:dyDescent="0.2">
      <c r="A7" t="s">
        <v>37</v>
      </c>
      <c r="B7">
        <f>SUM(B2:B6)</f>
        <v>7</v>
      </c>
      <c r="C7">
        <f>SUM(C2:C6)</f>
        <v>5</v>
      </c>
      <c r="D7">
        <f>SUM(D2:D6)</f>
        <v>2</v>
      </c>
      <c r="E7">
        <f>SUM(E2:E6)</f>
        <v>1</v>
      </c>
      <c r="F7">
        <f>SUM(F2:F6)</f>
        <v>676</v>
      </c>
    </row>
    <row r="10" spans="1:6" x14ac:dyDescent="0.2">
      <c r="A10" t="s">
        <v>278</v>
      </c>
      <c r="B10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6.6640625" customWidth="1"/>
    <col min="3" max="3" width="12.5" customWidth="1"/>
    <col min="4" max="4" width="14.5" customWidth="1"/>
    <col min="5" max="5" width="21.5" customWidth="1"/>
    <col min="6" max="6" width="10.83203125" customWidth="1"/>
  </cols>
  <sheetData>
    <row r="1" spans="1:6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90</v>
      </c>
      <c r="B2">
        <v>9</v>
      </c>
      <c r="C2">
        <v>7</v>
      </c>
      <c r="D2">
        <v>1</v>
      </c>
      <c r="E2">
        <v>1</v>
      </c>
      <c r="F2">
        <v>80</v>
      </c>
    </row>
    <row r="3" spans="1:6" x14ac:dyDescent="0.2">
      <c r="A3" t="s">
        <v>91</v>
      </c>
      <c r="B3">
        <v>4</v>
      </c>
      <c r="C3">
        <v>2</v>
      </c>
      <c r="D3">
        <v>1</v>
      </c>
      <c r="E3">
        <v>0</v>
      </c>
      <c r="F3">
        <v>107</v>
      </c>
    </row>
    <row r="4" spans="1:6" x14ac:dyDescent="0.2">
      <c r="A4" t="s">
        <v>92</v>
      </c>
      <c r="B4">
        <v>3</v>
      </c>
      <c r="C4">
        <v>1</v>
      </c>
      <c r="D4">
        <v>0</v>
      </c>
      <c r="E4">
        <v>0</v>
      </c>
      <c r="F4">
        <v>96</v>
      </c>
    </row>
    <row r="5" spans="1:6" x14ac:dyDescent="0.2">
      <c r="A5" t="s">
        <v>93</v>
      </c>
      <c r="B5">
        <v>2</v>
      </c>
      <c r="C5">
        <v>2</v>
      </c>
      <c r="D5">
        <v>0</v>
      </c>
      <c r="E5">
        <v>0</v>
      </c>
      <c r="F5">
        <v>143</v>
      </c>
    </row>
    <row r="6" spans="1:6" x14ac:dyDescent="0.2">
      <c r="A6" t="s">
        <v>94</v>
      </c>
      <c r="B6">
        <v>2</v>
      </c>
      <c r="C6">
        <v>2</v>
      </c>
      <c r="D6">
        <v>0</v>
      </c>
      <c r="E6">
        <v>0</v>
      </c>
      <c r="F6">
        <v>130</v>
      </c>
    </row>
    <row r="7" spans="1:6" x14ac:dyDescent="0.2">
      <c r="A7" t="s">
        <v>95</v>
      </c>
      <c r="B7">
        <v>3</v>
      </c>
      <c r="C7">
        <v>3</v>
      </c>
      <c r="D7">
        <v>0</v>
      </c>
      <c r="E7">
        <v>0</v>
      </c>
      <c r="F7">
        <v>126</v>
      </c>
    </row>
    <row r="8" spans="1:6" x14ac:dyDescent="0.2">
      <c r="A8" t="s">
        <v>96</v>
      </c>
      <c r="B8">
        <v>1</v>
      </c>
      <c r="C8">
        <v>0</v>
      </c>
      <c r="D8">
        <v>0</v>
      </c>
      <c r="E8">
        <v>0</v>
      </c>
      <c r="F8">
        <v>174</v>
      </c>
    </row>
    <row r="9" spans="1:6" x14ac:dyDescent="0.2">
      <c r="A9" t="s">
        <v>97</v>
      </c>
      <c r="B9">
        <v>4</v>
      </c>
      <c r="C9">
        <v>3</v>
      </c>
      <c r="D9">
        <v>0</v>
      </c>
      <c r="E9">
        <v>0</v>
      </c>
      <c r="F9">
        <v>180</v>
      </c>
    </row>
    <row r="10" spans="1:6" x14ac:dyDescent="0.2">
      <c r="A10" t="s">
        <v>37</v>
      </c>
      <c r="B10">
        <f>SUM(B2:B9)</f>
        <v>28</v>
      </c>
      <c r="C10">
        <f>SUM(C2:C9)</f>
        <v>20</v>
      </c>
      <c r="D10">
        <f>SUM(D2:D9)</f>
        <v>2</v>
      </c>
      <c r="E10">
        <f>SUM(E2:E9)</f>
        <v>1</v>
      </c>
      <c r="F10">
        <f>SUM(F2:F9)</f>
        <v>1036</v>
      </c>
    </row>
    <row r="13" spans="1:6" x14ac:dyDescent="0.2">
      <c r="A13" t="s">
        <v>278</v>
      </c>
      <c r="B13">
        <v>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3"/>
  <sheetViews>
    <sheetView workbookViewId="0">
      <selection activeCell="B43" sqref="B43"/>
    </sheetView>
  </sheetViews>
  <sheetFormatPr baseColWidth="10" defaultColWidth="8.83203125" defaultRowHeight="15" x14ac:dyDescent="0.2"/>
  <cols>
    <col min="1" max="1" width="15.1640625" bestFit="1" customWidth="1"/>
    <col min="3" max="3" width="11.83203125" customWidth="1"/>
    <col min="4" max="4" width="15.1640625" customWidth="1"/>
    <col min="5" max="5" width="21.5" customWidth="1"/>
    <col min="6" max="6" width="11.1640625" customWidth="1"/>
  </cols>
  <sheetData>
    <row r="1" spans="1:6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98</v>
      </c>
      <c r="B2">
        <v>18</v>
      </c>
      <c r="C2">
        <v>15</v>
      </c>
      <c r="D2">
        <v>1</v>
      </c>
      <c r="E2">
        <v>1</v>
      </c>
      <c r="F2">
        <v>69</v>
      </c>
    </row>
    <row r="3" spans="1:6" x14ac:dyDescent="0.2">
      <c r="A3" t="s">
        <v>99</v>
      </c>
      <c r="B3">
        <v>5</v>
      </c>
      <c r="C3">
        <v>5</v>
      </c>
      <c r="D3">
        <v>1</v>
      </c>
      <c r="E3">
        <v>1</v>
      </c>
      <c r="F3">
        <v>162</v>
      </c>
    </row>
    <row r="4" spans="1:6" x14ac:dyDescent="0.2">
      <c r="A4" t="s">
        <v>100</v>
      </c>
      <c r="B4">
        <v>2</v>
      </c>
      <c r="C4">
        <v>2</v>
      </c>
      <c r="D4">
        <v>1</v>
      </c>
      <c r="E4">
        <v>1</v>
      </c>
      <c r="F4">
        <v>145</v>
      </c>
    </row>
    <row r="5" spans="1:6" x14ac:dyDescent="0.2">
      <c r="A5" t="s">
        <v>101</v>
      </c>
      <c r="B5">
        <v>2</v>
      </c>
      <c r="C5">
        <v>2</v>
      </c>
      <c r="D5">
        <v>0</v>
      </c>
      <c r="E5">
        <v>0</v>
      </c>
      <c r="F5">
        <v>139</v>
      </c>
    </row>
    <row r="6" spans="1:6" x14ac:dyDescent="0.2">
      <c r="A6" t="s">
        <v>102</v>
      </c>
      <c r="B6">
        <v>3</v>
      </c>
      <c r="C6">
        <v>3</v>
      </c>
      <c r="D6">
        <v>1</v>
      </c>
      <c r="E6">
        <v>1</v>
      </c>
      <c r="F6">
        <v>118</v>
      </c>
    </row>
    <row r="7" spans="1:6" x14ac:dyDescent="0.2">
      <c r="A7" t="s">
        <v>103</v>
      </c>
      <c r="B7">
        <v>6</v>
      </c>
      <c r="C7">
        <v>5</v>
      </c>
      <c r="D7">
        <v>0</v>
      </c>
      <c r="E7">
        <v>0</v>
      </c>
      <c r="F7">
        <v>79</v>
      </c>
    </row>
    <row r="8" spans="1:6" x14ac:dyDescent="0.2">
      <c r="A8" t="s">
        <v>104</v>
      </c>
      <c r="B8">
        <v>2</v>
      </c>
      <c r="C8">
        <v>2</v>
      </c>
      <c r="D8">
        <v>1</v>
      </c>
      <c r="E8">
        <v>1</v>
      </c>
      <c r="F8">
        <v>42</v>
      </c>
    </row>
    <row r="9" spans="1:6" x14ac:dyDescent="0.2">
      <c r="A9" t="s">
        <v>105</v>
      </c>
      <c r="B9">
        <v>4</v>
      </c>
      <c r="C9">
        <v>4</v>
      </c>
      <c r="D9">
        <v>1</v>
      </c>
      <c r="E9">
        <v>1</v>
      </c>
      <c r="F9">
        <v>117</v>
      </c>
    </row>
    <row r="10" spans="1:6" x14ac:dyDescent="0.2">
      <c r="A10" t="s">
        <v>106</v>
      </c>
      <c r="B10">
        <v>7</v>
      </c>
      <c r="C10">
        <v>4</v>
      </c>
      <c r="D10">
        <v>2</v>
      </c>
      <c r="E10">
        <v>2</v>
      </c>
      <c r="F10">
        <v>118</v>
      </c>
    </row>
    <row r="11" spans="1:6" x14ac:dyDescent="0.2">
      <c r="A11" t="s">
        <v>107</v>
      </c>
      <c r="B11">
        <v>8</v>
      </c>
      <c r="C11">
        <v>8</v>
      </c>
      <c r="D11">
        <v>1</v>
      </c>
      <c r="E11">
        <v>1</v>
      </c>
      <c r="F11">
        <v>142</v>
      </c>
    </row>
    <row r="12" spans="1:6" x14ac:dyDescent="0.2">
      <c r="A12" t="s">
        <v>108</v>
      </c>
      <c r="B12">
        <v>0</v>
      </c>
      <c r="C12">
        <v>0</v>
      </c>
      <c r="D12">
        <v>0</v>
      </c>
      <c r="E12">
        <v>0</v>
      </c>
      <c r="F12">
        <v>31</v>
      </c>
    </row>
    <row r="13" spans="1:6" x14ac:dyDescent="0.2">
      <c r="A13" t="s">
        <v>109</v>
      </c>
      <c r="B13">
        <v>3</v>
      </c>
      <c r="C13">
        <v>2</v>
      </c>
      <c r="D13">
        <v>1</v>
      </c>
      <c r="E13">
        <v>1</v>
      </c>
      <c r="F13">
        <v>73</v>
      </c>
    </row>
    <row r="14" spans="1:6" x14ac:dyDescent="0.2">
      <c r="A14" t="s">
        <v>110</v>
      </c>
      <c r="B14">
        <v>1</v>
      </c>
      <c r="C14">
        <v>1</v>
      </c>
      <c r="D14">
        <v>0</v>
      </c>
      <c r="E14">
        <v>0</v>
      </c>
      <c r="F14">
        <v>153</v>
      </c>
    </row>
    <row r="15" spans="1:6" x14ac:dyDescent="0.2">
      <c r="A15" t="s">
        <v>111</v>
      </c>
      <c r="B15">
        <v>1</v>
      </c>
      <c r="C15">
        <v>1</v>
      </c>
      <c r="D15">
        <v>1</v>
      </c>
      <c r="E15">
        <v>1</v>
      </c>
      <c r="F15">
        <v>137</v>
      </c>
    </row>
    <row r="16" spans="1:6" x14ac:dyDescent="0.2">
      <c r="A16" t="s">
        <v>112</v>
      </c>
      <c r="B16">
        <v>1</v>
      </c>
      <c r="C16">
        <v>1</v>
      </c>
      <c r="D16">
        <v>1</v>
      </c>
      <c r="E16">
        <v>1</v>
      </c>
      <c r="F16">
        <v>146</v>
      </c>
    </row>
    <row r="17" spans="1:10" x14ac:dyDescent="0.2">
      <c r="A17" t="s">
        <v>113</v>
      </c>
      <c r="B17">
        <v>10</v>
      </c>
      <c r="C17">
        <v>10</v>
      </c>
      <c r="D17">
        <v>1</v>
      </c>
      <c r="E17">
        <v>1</v>
      </c>
      <c r="F17">
        <v>108</v>
      </c>
    </row>
    <row r="18" spans="1:10" x14ac:dyDescent="0.2">
      <c r="A18" t="s">
        <v>114</v>
      </c>
      <c r="B18">
        <v>20</v>
      </c>
      <c r="C18">
        <v>15</v>
      </c>
      <c r="D18">
        <v>5</v>
      </c>
      <c r="E18">
        <v>5</v>
      </c>
      <c r="F18">
        <v>149</v>
      </c>
    </row>
    <row r="19" spans="1:10" x14ac:dyDescent="0.2">
      <c r="A19" t="s">
        <v>115</v>
      </c>
      <c r="B19">
        <v>7</v>
      </c>
      <c r="C19">
        <v>4</v>
      </c>
      <c r="D19">
        <v>3</v>
      </c>
      <c r="E19">
        <v>3</v>
      </c>
      <c r="F19">
        <v>134</v>
      </c>
    </row>
    <row r="20" spans="1:10" x14ac:dyDescent="0.2">
      <c r="A20" t="s">
        <v>116</v>
      </c>
      <c r="B20">
        <v>3</v>
      </c>
      <c r="C20">
        <v>3</v>
      </c>
      <c r="D20">
        <v>3</v>
      </c>
      <c r="E20">
        <v>3</v>
      </c>
      <c r="F20">
        <v>178</v>
      </c>
    </row>
    <row r="21" spans="1:10" x14ac:dyDescent="0.2">
      <c r="A21" t="s">
        <v>117</v>
      </c>
      <c r="B21">
        <v>19</v>
      </c>
      <c r="C21">
        <v>14</v>
      </c>
      <c r="D21">
        <v>2</v>
      </c>
      <c r="E21">
        <v>2</v>
      </c>
      <c r="F21">
        <v>91</v>
      </c>
      <c r="J21" t="s">
        <v>57</v>
      </c>
    </row>
    <row r="22" spans="1:10" x14ac:dyDescent="0.2">
      <c r="A22" t="s">
        <v>118</v>
      </c>
      <c r="B22">
        <v>11</v>
      </c>
      <c r="C22">
        <v>9</v>
      </c>
      <c r="D22">
        <v>4</v>
      </c>
      <c r="E22">
        <v>4</v>
      </c>
      <c r="F22">
        <v>82</v>
      </c>
    </row>
    <row r="23" spans="1:10" x14ac:dyDescent="0.2">
      <c r="A23" t="s">
        <v>119</v>
      </c>
      <c r="B23">
        <v>13</v>
      </c>
      <c r="C23">
        <v>12</v>
      </c>
      <c r="D23">
        <v>3</v>
      </c>
      <c r="E23">
        <v>3</v>
      </c>
      <c r="F23">
        <v>168</v>
      </c>
    </row>
    <row r="24" spans="1:10" x14ac:dyDescent="0.2">
      <c r="A24" t="s">
        <v>120</v>
      </c>
      <c r="B24">
        <v>11</v>
      </c>
      <c r="C24">
        <v>10</v>
      </c>
      <c r="D24">
        <v>2</v>
      </c>
      <c r="E24">
        <v>2</v>
      </c>
      <c r="F24">
        <v>200</v>
      </c>
    </row>
    <row r="25" spans="1:10" x14ac:dyDescent="0.2">
      <c r="A25" t="s">
        <v>121</v>
      </c>
      <c r="B25">
        <v>1</v>
      </c>
      <c r="C25">
        <v>1</v>
      </c>
      <c r="D25">
        <v>1</v>
      </c>
      <c r="E25">
        <v>1</v>
      </c>
      <c r="F25">
        <v>168</v>
      </c>
    </row>
    <row r="26" spans="1:10" x14ac:dyDescent="0.2">
      <c r="A26" t="s">
        <v>122</v>
      </c>
      <c r="B26">
        <v>6</v>
      </c>
      <c r="C26">
        <v>5</v>
      </c>
      <c r="D26">
        <v>3</v>
      </c>
      <c r="E26">
        <v>3</v>
      </c>
      <c r="F26">
        <v>156</v>
      </c>
    </row>
    <row r="27" spans="1:10" x14ac:dyDescent="0.2">
      <c r="A27" t="s">
        <v>123</v>
      </c>
      <c r="B27">
        <v>8</v>
      </c>
      <c r="C27">
        <v>0</v>
      </c>
      <c r="D27">
        <v>0</v>
      </c>
      <c r="E27">
        <v>0</v>
      </c>
      <c r="F27">
        <v>181</v>
      </c>
    </row>
    <row r="28" spans="1:10" x14ac:dyDescent="0.2">
      <c r="A28" t="s">
        <v>124</v>
      </c>
      <c r="B28">
        <v>1</v>
      </c>
      <c r="C28">
        <v>1</v>
      </c>
      <c r="D28">
        <v>0</v>
      </c>
      <c r="E28">
        <v>0</v>
      </c>
      <c r="F28">
        <v>171</v>
      </c>
    </row>
    <row r="29" spans="1:10" x14ac:dyDescent="0.2">
      <c r="A29" t="s">
        <v>125</v>
      </c>
      <c r="B29">
        <v>1</v>
      </c>
      <c r="C29">
        <v>1</v>
      </c>
      <c r="D29">
        <v>0</v>
      </c>
      <c r="E29">
        <v>0</v>
      </c>
      <c r="F29">
        <v>169</v>
      </c>
    </row>
    <row r="30" spans="1:10" x14ac:dyDescent="0.2">
      <c r="A30" t="s">
        <v>126</v>
      </c>
      <c r="B30">
        <v>4</v>
      </c>
      <c r="C30">
        <v>4</v>
      </c>
      <c r="D30">
        <v>0</v>
      </c>
      <c r="E30">
        <v>0</v>
      </c>
      <c r="F30">
        <v>104</v>
      </c>
    </row>
    <row r="31" spans="1:10" x14ac:dyDescent="0.2">
      <c r="A31" t="s">
        <v>127</v>
      </c>
      <c r="B31">
        <v>1</v>
      </c>
      <c r="C31">
        <v>1</v>
      </c>
      <c r="D31">
        <v>0</v>
      </c>
      <c r="E31">
        <v>0</v>
      </c>
      <c r="F31">
        <v>156</v>
      </c>
    </row>
    <row r="32" spans="1:10" x14ac:dyDescent="0.2">
      <c r="A32" t="s">
        <v>128</v>
      </c>
      <c r="B32">
        <v>2</v>
      </c>
      <c r="C32">
        <v>2</v>
      </c>
      <c r="D32">
        <v>2</v>
      </c>
      <c r="E32">
        <v>2</v>
      </c>
      <c r="F32">
        <v>190</v>
      </c>
    </row>
    <row r="33" spans="1:6" x14ac:dyDescent="0.2">
      <c r="A33" t="s">
        <v>129</v>
      </c>
      <c r="B33">
        <v>3</v>
      </c>
      <c r="C33">
        <v>3</v>
      </c>
      <c r="D33">
        <v>0</v>
      </c>
      <c r="E33">
        <v>0</v>
      </c>
      <c r="F33">
        <v>151</v>
      </c>
    </row>
    <row r="34" spans="1:6" x14ac:dyDescent="0.2">
      <c r="A34" t="s">
        <v>130</v>
      </c>
      <c r="B34">
        <v>4</v>
      </c>
      <c r="C34">
        <v>4</v>
      </c>
      <c r="D34">
        <v>1</v>
      </c>
      <c r="E34">
        <v>0</v>
      </c>
      <c r="F34">
        <v>154</v>
      </c>
    </row>
    <row r="35" spans="1:6" x14ac:dyDescent="0.2">
      <c r="A35" t="s">
        <v>131</v>
      </c>
      <c r="B35">
        <v>9</v>
      </c>
      <c r="C35">
        <v>5</v>
      </c>
      <c r="D35">
        <v>1</v>
      </c>
      <c r="E35">
        <v>1</v>
      </c>
      <c r="F35">
        <v>89</v>
      </c>
    </row>
    <row r="36" spans="1:6" x14ac:dyDescent="0.2">
      <c r="A36" t="s">
        <v>132</v>
      </c>
      <c r="B36">
        <v>1</v>
      </c>
      <c r="C36">
        <v>1</v>
      </c>
      <c r="D36">
        <v>0</v>
      </c>
      <c r="E36">
        <v>0</v>
      </c>
      <c r="F36">
        <v>52</v>
      </c>
    </row>
    <row r="37" spans="1:6" x14ac:dyDescent="0.2">
      <c r="A37" t="s">
        <v>37</v>
      </c>
      <c r="B37">
        <f>SUM(B2:B36)</f>
        <v>198</v>
      </c>
      <c r="C37">
        <f>SUM(C2:C36)</f>
        <v>160</v>
      </c>
      <c r="D37">
        <f>SUM(D2:D36)</f>
        <v>43</v>
      </c>
      <c r="E37">
        <f>SUM(E2:E36)</f>
        <v>42</v>
      </c>
      <c r="F37">
        <f>SUM(F2:F36)</f>
        <v>4522</v>
      </c>
    </row>
    <row r="38" spans="1:6" x14ac:dyDescent="0.2">
      <c r="A38" t="s">
        <v>38</v>
      </c>
      <c r="B38">
        <f>AVERAGE(B4:B36)</f>
        <v>5.3030303030303028</v>
      </c>
      <c r="C38">
        <f>AVERAGE(C4:C36)</f>
        <v>4.2424242424242422</v>
      </c>
      <c r="D38">
        <f>AVERAGE(D4:D36)</f>
        <v>1.2424242424242424</v>
      </c>
      <c r="E38">
        <f>AVERAGE(E4:E36)</f>
        <v>1.2121212121212122</v>
      </c>
      <c r="F38">
        <f>AVERAGE(F4:F36)</f>
        <v>130.03030303030303</v>
      </c>
    </row>
    <row r="39" spans="1:6" x14ac:dyDescent="0.2">
      <c r="A39" t="s">
        <v>39</v>
      </c>
      <c r="B39">
        <f>STDEVA(B4:B36)</f>
        <v>5.0958613629398348</v>
      </c>
      <c r="C39">
        <f>STDEVA(C4:C36)</f>
        <v>4.0545522489411745</v>
      </c>
      <c r="D39">
        <f>STDEVA(D4:D36)</f>
        <v>1.2997668788647985</v>
      </c>
      <c r="E39">
        <f>STDEVA(E4:E36)</f>
        <v>1.3171364716112317</v>
      </c>
      <c r="F39">
        <f>STDEVA(F4:F36)</f>
        <v>43.347062219143574</v>
      </c>
    </row>
    <row r="43" spans="1:6" x14ac:dyDescent="0.2">
      <c r="A43" t="s">
        <v>278</v>
      </c>
      <c r="B43">
        <v>35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B16" sqref="B16"/>
    </sheetView>
  </sheetViews>
  <sheetFormatPr baseColWidth="10" defaultColWidth="8.83203125" defaultRowHeight="15" x14ac:dyDescent="0.2"/>
  <cols>
    <col min="1" max="1" width="15.33203125" customWidth="1"/>
    <col min="3" max="3" width="12.5" customWidth="1"/>
    <col min="4" max="4" width="14.5" customWidth="1"/>
    <col min="5" max="5" width="20.5" customWidth="1"/>
    <col min="6" max="6" width="12" customWidth="1"/>
  </cols>
  <sheetData>
    <row r="1" spans="1:7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2">
      <c r="A2" t="s">
        <v>133</v>
      </c>
      <c r="B2">
        <v>6</v>
      </c>
      <c r="C2">
        <v>6</v>
      </c>
      <c r="D2">
        <v>1</v>
      </c>
      <c r="E2">
        <v>1</v>
      </c>
      <c r="F2">
        <v>119</v>
      </c>
    </row>
    <row r="3" spans="1:7" x14ac:dyDescent="0.2">
      <c r="A3" t="s">
        <v>134</v>
      </c>
      <c r="B3">
        <v>2</v>
      </c>
      <c r="C3">
        <v>2</v>
      </c>
      <c r="D3">
        <v>1</v>
      </c>
      <c r="E3">
        <v>1</v>
      </c>
      <c r="F3">
        <v>120</v>
      </c>
    </row>
    <row r="4" spans="1:7" x14ac:dyDescent="0.2">
      <c r="A4" t="s">
        <v>135</v>
      </c>
      <c r="B4">
        <v>3</v>
      </c>
      <c r="C4">
        <v>3</v>
      </c>
      <c r="D4">
        <v>1</v>
      </c>
      <c r="E4">
        <v>1</v>
      </c>
      <c r="F4">
        <v>74</v>
      </c>
    </row>
    <row r="5" spans="1:7" x14ac:dyDescent="0.2">
      <c r="A5" t="s">
        <v>136</v>
      </c>
      <c r="B5">
        <v>2</v>
      </c>
      <c r="C5">
        <v>2</v>
      </c>
      <c r="D5">
        <v>1</v>
      </c>
      <c r="E5">
        <v>1</v>
      </c>
      <c r="F5">
        <v>152</v>
      </c>
    </row>
    <row r="6" spans="1:7" x14ac:dyDescent="0.2">
      <c r="A6" t="s">
        <v>137</v>
      </c>
      <c r="B6">
        <v>0</v>
      </c>
      <c r="C6">
        <v>0</v>
      </c>
      <c r="D6">
        <v>0</v>
      </c>
      <c r="E6">
        <v>0</v>
      </c>
      <c r="F6">
        <v>92</v>
      </c>
    </row>
    <row r="7" spans="1:7" x14ac:dyDescent="0.2">
      <c r="A7" t="s">
        <v>138</v>
      </c>
      <c r="B7">
        <v>1</v>
      </c>
      <c r="C7">
        <v>1</v>
      </c>
      <c r="D7">
        <v>1</v>
      </c>
      <c r="E7">
        <v>1</v>
      </c>
      <c r="F7">
        <v>106</v>
      </c>
    </row>
    <row r="8" spans="1:7" x14ac:dyDescent="0.2">
      <c r="A8" t="s">
        <v>139</v>
      </c>
      <c r="B8">
        <v>1</v>
      </c>
      <c r="C8">
        <v>1</v>
      </c>
      <c r="D8">
        <v>0</v>
      </c>
      <c r="E8">
        <v>0</v>
      </c>
      <c r="F8">
        <v>97</v>
      </c>
    </row>
    <row r="9" spans="1:7" x14ac:dyDescent="0.2">
      <c r="A9" t="s">
        <v>140</v>
      </c>
      <c r="B9">
        <v>1</v>
      </c>
      <c r="C9">
        <v>1</v>
      </c>
      <c r="D9">
        <v>0</v>
      </c>
      <c r="E9">
        <v>0</v>
      </c>
      <c r="F9">
        <v>80</v>
      </c>
    </row>
    <row r="10" spans="1:7" x14ac:dyDescent="0.2">
      <c r="A10" t="s">
        <v>141</v>
      </c>
      <c r="B10">
        <v>0</v>
      </c>
      <c r="C10">
        <v>0</v>
      </c>
      <c r="D10">
        <v>0</v>
      </c>
      <c r="E10">
        <v>0</v>
      </c>
      <c r="F10">
        <v>0</v>
      </c>
      <c r="G10" t="s">
        <v>142</v>
      </c>
    </row>
    <row r="11" spans="1:7" x14ac:dyDescent="0.2">
      <c r="A11" t="s">
        <v>143</v>
      </c>
      <c r="B11">
        <v>2</v>
      </c>
      <c r="C11">
        <v>2</v>
      </c>
      <c r="D11">
        <v>1</v>
      </c>
      <c r="E11">
        <v>1</v>
      </c>
      <c r="F11">
        <v>89</v>
      </c>
    </row>
    <row r="12" spans="1:7" x14ac:dyDescent="0.2">
      <c r="A12" t="s">
        <v>144</v>
      </c>
      <c r="B12">
        <v>1</v>
      </c>
      <c r="C12">
        <v>1</v>
      </c>
      <c r="D12">
        <v>0</v>
      </c>
      <c r="E12">
        <v>0</v>
      </c>
      <c r="F12">
        <v>192</v>
      </c>
    </row>
    <row r="13" spans="1:7" x14ac:dyDescent="0.2">
      <c r="A13" t="s">
        <v>37</v>
      </c>
      <c r="B13">
        <f>SUM(B2:B12)</f>
        <v>19</v>
      </c>
      <c r="C13">
        <f>SUM(C2:C12)</f>
        <v>19</v>
      </c>
      <c r="D13">
        <f>SUM(D2:D12)</f>
        <v>6</v>
      </c>
      <c r="E13">
        <f>SUM(E2:E12)</f>
        <v>6</v>
      </c>
      <c r="F13">
        <f>SUM(F2:F12)</f>
        <v>1121</v>
      </c>
    </row>
    <row r="16" spans="1:7" x14ac:dyDescent="0.2">
      <c r="A16" t="s">
        <v>278</v>
      </c>
      <c r="B16">
        <v>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4.33203125" customWidth="1"/>
    <col min="3" max="3" width="12.83203125" customWidth="1"/>
    <col min="4" max="4" width="14.83203125" customWidth="1"/>
    <col min="5" max="5" width="20.1640625" customWidth="1"/>
    <col min="6" max="6" width="11" customWidth="1"/>
  </cols>
  <sheetData>
    <row r="1" spans="1:7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2">
      <c r="A2" t="s">
        <v>145</v>
      </c>
      <c r="B2">
        <v>1</v>
      </c>
      <c r="C2">
        <v>1</v>
      </c>
      <c r="D2">
        <v>0</v>
      </c>
      <c r="E2">
        <v>0</v>
      </c>
      <c r="F2">
        <v>84</v>
      </c>
    </row>
    <row r="3" spans="1:7" x14ac:dyDescent="0.2">
      <c r="A3" t="s">
        <v>146</v>
      </c>
      <c r="B3">
        <v>3</v>
      </c>
      <c r="C3">
        <v>1</v>
      </c>
      <c r="D3">
        <v>2</v>
      </c>
      <c r="E3">
        <v>1</v>
      </c>
      <c r="F3">
        <v>128</v>
      </c>
    </row>
    <row r="4" spans="1:7" x14ac:dyDescent="0.2">
      <c r="A4" t="s">
        <v>147</v>
      </c>
      <c r="B4">
        <v>0</v>
      </c>
      <c r="C4">
        <v>0</v>
      </c>
      <c r="D4">
        <v>0</v>
      </c>
      <c r="E4">
        <v>0</v>
      </c>
      <c r="F4">
        <v>92</v>
      </c>
      <c r="G4" t="s">
        <v>60</v>
      </c>
    </row>
    <row r="5" spans="1:7" x14ac:dyDescent="0.2">
      <c r="A5" t="s">
        <v>148</v>
      </c>
      <c r="B5">
        <v>4</v>
      </c>
      <c r="C5">
        <v>4</v>
      </c>
      <c r="D5">
        <v>0</v>
      </c>
      <c r="E5">
        <v>0</v>
      </c>
      <c r="F5">
        <v>80</v>
      </c>
    </row>
    <row r="6" spans="1:7" x14ac:dyDescent="0.2">
      <c r="A6" t="s">
        <v>149</v>
      </c>
      <c r="B6">
        <v>3</v>
      </c>
      <c r="C6">
        <v>3</v>
      </c>
      <c r="D6">
        <v>0</v>
      </c>
      <c r="E6">
        <v>0</v>
      </c>
      <c r="F6">
        <v>95</v>
      </c>
    </row>
    <row r="7" spans="1:7" x14ac:dyDescent="0.2">
      <c r="A7" t="s">
        <v>150</v>
      </c>
      <c r="B7">
        <v>6</v>
      </c>
      <c r="C7">
        <v>6</v>
      </c>
      <c r="D7">
        <v>0</v>
      </c>
      <c r="E7">
        <v>0</v>
      </c>
      <c r="F7">
        <v>66</v>
      </c>
    </row>
    <row r="8" spans="1:7" x14ac:dyDescent="0.2">
      <c r="A8" t="s">
        <v>151</v>
      </c>
      <c r="B8">
        <v>1</v>
      </c>
      <c r="C8">
        <v>1</v>
      </c>
      <c r="D8">
        <v>0</v>
      </c>
      <c r="E8">
        <v>0</v>
      </c>
      <c r="F8">
        <v>82</v>
      </c>
    </row>
    <row r="9" spans="1:7" x14ac:dyDescent="0.2">
      <c r="A9" t="s">
        <v>37</v>
      </c>
      <c r="B9">
        <f>SUM(B2:B8)</f>
        <v>18</v>
      </c>
      <c r="C9">
        <f>SUM(C2:C8)</f>
        <v>16</v>
      </c>
      <c r="D9">
        <f>SUM(D2:D8)</f>
        <v>2</v>
      </c>
      <c r="E9">
        <f>SUM(E2:E8)</f>
        <v>1</v>
      </c>
      <c r="F9">
        <f>SUM(F2:F8)</f>
        <v>627</v>
      </c>
    </row>
    <row r="13" spans="1:7" x14ac:dyDescent="0.2">
      <c r="A13" t="s">
        <v>278</v>
      </c>
      <c r="B13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4141</vt:lpstr>
      <vt:lpstr>4135</vt:lpstr>
      <vt:lpstr>4131</vt:lpstr>
      <vt:lpstr>4132</vt:lpstr>
      <vt:lpstr>4139</vt:lpstr>
      <vt:lpstr>4140</vt:lpstr>
      <vt:lpstr>4133</vt:lpstr>
      <vt:lpstr>4126</vt:lpstr>
      <vt:lpstr>4148</vt:lpstr>
      <vt:lpstr>4153</vt:lpstr>
      <vt:lpstr>4143</vt:lpstr>
      <vt:lpstr>4146</vt:lpstr>
      <vt:lpstr>4147</vt:lpstr>
      <vt:lpstr>4144</vt:lpstr>
      <vt:lpstr>4154</vt:lpstr>
      <vt:lpstr>4155</vt:lpstr>
      <vt:lpstr>4156</vt:lpstr>
      <vt:lpstr>Compiled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Imaging 2.0</dc:creator>
  <cp:lastModifiedBy>Oscar Mendez</cp:lastModifiedBy>
  <cp:lastPrinted>2019-06-27T17:23:26Z</cp:lastPrinted>
  <dcterms:created xsi:type="dcterms:W3CDTF">2019-06-24T21:25:24Z</dcterms:created>
  <dcterms:modified xsi:type="dcterms:W3CDTF">2020-01-06T20:43:20Z</dcterms:modified>
</cp:coreProperties>
</file>